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awilliams\Desktop\Order Forms\2026\NA DOM\"/>
    </mc:Choice>
  </mc:AlternateContent>
  <xr:revisionPtr revIDLastSave="0" documentId="8_{FE0DC41A-84D5-468E-BF22-F966DFE6F1E1}" xr6:coauthVersionLast="47" xr6:coauthVersionMax="47" xr10:uidLastSave="{00000000-0000-0000-0000-000000000000}"/>
  <workbookProtection workbookAlgorithmName="SHA-512" workbookHashValue="pD1Un5YNaYGuFuCaadiQl2ZN4+imr+LW4YCNvxMPp98Vd8mhIQv/roOY0GNhNT5wlslkFalO1LqKq4qlpuh2cQ==" workbookSaltValue="Xgb4OeoQMUY1TX4LwtZL1g==" workbookSpinCount="100000" lockStructure="1"/>
  <bookViews>
    <workbookView xWindow="-28920" yWindow="-120" windowWidth="29040" windowHeight="16440" tabRatio="500" xr2:uid="{00000000-000D-0000-FFFF-FFFF00000000}"/>
  </bookViews>
  <sheets>
    <sheet name="2026 Order Form" sheetId="9" r:id="rId1"/>
    <sheet name="Cover Sheet" sheetId="2" r:id="rId2"/>
    <sheet name="treatbags" sheetId="8" state="hidden" r:id="rId3"/>
    <sheet name="Comments" sheetId="11" r:id="rId4"/>
  </sheets>
  <definedNames>
    <definedName name="_xlnm._FilterDatabase" localSheetId="0" hidden="1">'2026 Order Form'!$A$2:$AA$2652</definedName>
    <definedName name="_xlnm.Print_Area" localSheetId="0">'2026 Order Form'!$A$3:$X$2652</definedName>
    <definedName name="_xlnm.Print_Area" localSheetId="1">'Cover Sheet'!$A$1:$U$51</definedName>
    <definedName name="_xlnm.Print_Titles" localSheetId="0">'2026 Order Form'!$1:$2</definedName>
    <definedName name="treatbags">treatbags!$A$1:$A$50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20" i="9" l="1"/>
  <c r="T2020" i="9" s="1"/>
  <c r="N2020" i="9"/>
  <c r="P2021" i="9"/>
  <c r="T2021" i="9" s="1"/>
  <c r="N2021" i="9"/>
  <c r="R2022" i="9"/>
  <c r="V2022" i="9" s="1"/>
  <c r="N2022" i="9"/>
  <c r="P2023" i="9"/>
  <c r="T2023" i="9" s="1"/>
  <c r="N2023" i="9"/>
  <c r="Q2024" i="9"/>
  <c r="U2024" i="9" s="1"/>
  <c r="N2024" i="9"/>
  <c r="P2024" i="9"/>
  <c r="T2024" i="9" s="1"/>
  <c r="P2025" i="9"/>
  <c r="T2025" i="9" s="1"/>
  <c r="N2025" i="9"/>
  <c r="R2025" i="9"/>
  <c r="V2025" i="9" s="1"/>
  <c r="Q2026" i="9"/>
  <c r="U2026" i="9" s="1"/>
  <c r="N2026" i="9"/>
  <c r="P2016" i="9"/>
  <c r="T2016" i="9" s="1"/>
  <c r="N2016" i="9"/>
  <c r="S2024" i="9" l="1"/>
  <c r="W2024" i="9" s="1"/>
  <c r="S2023" i="9"/>
  <c r="W2023" i="9" s="1"/>
  <c r="R2023" i="9"/>
  <c r="V2023" i="9" s="1"/>
  <c r="S2020" i="9"/>
  <c r="W2020" i="9" s="1"/>
  <c r="S2025" i="9"/>
  <c r="W2025" i="9" s="1"/>
  <c r="S2022" i="9"/>
  <c r="W2022" i="9" s="1"/>
  <c r="R2020" i="9"/>
  <c r="V2020" i="9" s="1"/>
  <c r="S2021" i="9"/>
  <c r="W2021" i="9" s="1"/>
  <c r="Q2020" i="9"/>
  <c r="U2020" i="9" s="1"/>
  <c r="R2021" i="9"/>
  <c r="V2021" i="9" s="1"/>
  <c r="Q2021" i="9"/>
  <c r="U2021" i="9" s="1"/>
  <c r="Q2022" i="9"/>
  <c r="U2022" i="9" s="1"/>
  <c r="P2022" i="9"/>
  <c r="T2022" i="9" s="1"/>
  <c r="P2026" i="9"/>
  <c r="T2026" i="9" s="1"/>
  <c r="R2024" i="9"/>
  <c r="V2024" i="9" s="1"/>
  <c r="Q2025" i="9"/>
  <c r="U2025" i="9" s="1"/>
  <c r="S2026" i="9"/>
  <c r="W2026" i="9" s="1"/>
  <c r="Q2023" i="9"/>
  <c r="U2023" i="9" s="1"/>
  <c r="R2026" i="9"/>
  <c r="V2026" i="9" s="1"/>
  <c r="S2016" i="9"/>
  <c r="W2016" i="9" s="1"/>
  <c r="R2016" i="9"/>
  <c r="V2016" i="9" s="1"/>
  <c r="Q2016" i="9"/>
  <c r="U2016" i="9" s="1"/>
  <c r="X2024" i="9" l="1"/>
  <c r="X2023" i="9"/>
  <c r="X2021" i="9"/>
  <c r="X2020" i="9"/>
  <c r="X2025" i="9"/>
  <c r="X2022" i="9"/>
  <c r="X2016" i="9"/>
  <c r="X2026" i="9"/>
  <c r="Q318" i="9" l="1"/>
  <c r="U318" i="9" s="1"/>
  <c r="N2120" i="9" l="1"/>
  <c r="S2120" i="9" s="1"/>
  <c r="W2120" i="9" s="1"/>
  <c r="Q2264" i="9"/>
  <c r="U2264" i="9" s="1"/>
  <c r="P2120" i="9"/>
  <c r="T2120" i="9" s="1"/>
  <c r="N2119" i="9"/>
  <c r="S2119" i="9" s="1"/>
  <c r="W2119" i="9" s="1"/>
  <c r="Q2122" i="9"/>
  <c r="U2122" i="9" s="1"/>
  <c r="Q424" i="9"/>
  <c r="U424" i="9" s="1"/>
  <c r="N2070" i="9"/>
  <c r="S2070" i="9" s="1"/>
  <c r="W2070" i="9" s="1"/>
  <c r="N318" i="9"/>
  <c r="R318" i="9" s="1"/>
  <c r="V318" i="9" s="1"/>
  <c r="P2624" i="9"/>
  <c r="T2624" i="9" s="1"/>
  <c r="P2042" i="9"/>
  <c r="T2042" i="9" s="1"/>
  <c r="P2072" i="9"/>
  <c r="T2072" i="9" s="1"/>
  <c r="N2071" i="9"/>
  <c r="S2071" i="9" s="1"/>
  <c r="W2071" i="9" s="1"/>
  <c r="S318" i="9"/>
  <c r="W318" i="9" s="1"/>
  <c r="P318" i="9"/>
  <c r="T318" i="9" s="1"/>
  <c r="R2071" i="9"/>
  <c r="V2071" i="9" s="1"/>
  <c r="P2043" i="9"/>
  <c r="T2043" i="9" s="1"/>
  <c r="P2070" i="9"/>
  <c r="T2070" i="9" s="1"/>
  <c r="P2071" i="9"/>
  <c r="T2071" i="9" s="1"/>
  <c r="N2042" i="9"/>
  <c r="S2042" i="9" s="1"/>
  <c r="W2042" i="9" s="1"/>
  <c r="N2041" i="9"/>
  <c r="S2041" i="9" s="1"/>
  <c r="W2041" i="9" s="1"/>
  <c r="Q2042" i="9"/>
  <c r="U2042" i="9" s="1"/>
  <c r="Q2043" i="9"/>
  <c r="U2043" i="9" s="1"/>
  <c r="P2041" i="9"/>
  <c r="T2041" i="9" s="1"/>
  <c r="R2043" i="9"/>
  <c r="V2043" i="9" s="1"/>
  <c r="Q2070" i="9"/>
  <c r="U2070" i="9" s="1"/>
  <c r="Q2071" i="9"/>
  <c r="U2071" i="9" s="1"/>
  <c r="Q2072" i="9"/>
  <c r="U2072" i="9" s="1"/>
  <c r="N2043" i="9"/>
  <c r="S2043" i="9" s="1"/>
  <c r="W2043" i="9" s="1"/>
  <c r="R2070" i="9"/>
  <c r="V2070" i="9" s="1"/>
  <c r="Q2041" i="9"/>
  <c r="U2041" i="9" s="1"/>
  <c r="R2042" i="9"/>
  <c r="V2042" i="9" s="1"/>
  <c r="N424" i="9"/>
  <c r="R424" i="9" s="1"/>
  <c r="V424" i="9" s="1"/>
  <c r="R2041" i="9"/>
  <c r="V2041" i="9" s="1"/>
  <c r="N2072" i="9"/>
  <c r="R2072" i="9" s="1"/>
  <c r="V2072" i="9" s="1"/>
  <c r="P424" i="9"/>
  <c r="T424" i="9" s="1"/>
  <c r="Q2624" i="9"/>
  <c r="U2624" i="9" s="1"/>
  <c r="N2623" i="9"/>
  <c r="S2623" i="9" s="1"/>
  <c r="W2623" i="9" s="1"/>
  <c r="P2623" i="9"/>
  <c r="T2623" i="9" s="1"/>
  <c r="N2624" i="9"/>
  <c r="S2624" i="9" s="1"/>
  <c r="W2624" i="9" s="1"/>
  <c r="P2264" i="9"/>
  <c r="T2264" i="9" s="1"/>
  <c r="R2264" i="9"/>
  <c r="V2264" i="9" s="1"/>
  <c r="Q2623" i="9"/>
  <c r="U2623" i="9" s="1"/>
  <c r="R2624" i="9"/>
  <c r="V2624" i="9" s="1"/>
  <c r="R2623" i="9"/>
  <c r="V2623" i="9" s="1"/>
  <c r="N2264" i="9"/>
  <c r="S2264" i="9" s="1"/>
  <c r="W2264" i="9" s="1"/>
  <c r="P2119" i="9"/>
  <c r="T2119" i="9" s="1"/>
  <c r="P2122" i="9"/>
  <c r="T2122" i="9" s="1"/>
  <c r="Q2119" i="9"/>
  <c r="U2119" i="9" s="1"/>
  <c r="Q2120" i="9"/>
  <c r="U2120" i="9" s="1"/>
  <c r="R2120" i="9"/>
  <c r="V2120" i="9" s="1"/>
  <c r="R2119" i="9"/>
  <c r="V2119" i="9" s="1"/>
  <c r="N2122" i="9"/>
  <c r="R2122" i="9" s="1"/>
  <c r="V2122" i="9" s="1"/>
  <c r="N2121" i="9"/>
  <c r="R2121" i="9" s="1"/>
  <c r="V2121" i="9" s="1"/>
  <c r="P2121" i="9"/>
  <c r="T2121" i="9" s="1"/>
  <c r="Q2121" i="9"/>
  <c r="U2121" i="9" s="1"/>
  <c r="N1698" i="9" l="1"/>
  <c r="Q1698" i="9" s="1"/>
  <c r="U1698" i="9" s="1"/>
  <c r="N518" i="9"/>
  <c r="S518" i="9" s="1"/>
  <c r="W518" i="9" s="1"/>
  <c r="N1868" i="9"/>
  <c r="S1868" i="9" s="1"/>
  <c r="W1868" i="9" s="1"/>
  <c r="R2081" i="9"/>
  <c r="V2081" i="9" s="1"/>
  <c r="P519" i="9"/>
  <c r="T519" i="9" s="1"/>
  <c r="Q2343" i="9"/>
  <c r="U2343" i="9" s="1"/>
  <c r="R2344" i="9"/>
  <c r="V2344" i="9" s="1"/>
  <c r="P2424" i="9"/>
  <c r="T2424" i="9" s="1"/>
  <c r="Q2425" i="9"/>
  <c r="U2425" i="9" s="1"/>
  <c r="Q2426" i="9"/>
  <c r="U2426" i="9" s="1"/>
  <c r="Q2427" i="9"/>
  <c r="U2427" i="9" s="1"/>
  <c r="Q501" i="9"/>
  <c r="U501" i="9" s="1"/>
  <c r="Q502" i="9"/>
  <c r="U502" i="9" s="1"/>
  <c r="Q984" i="9"/>
  <c r="U984" i="9" s="1"/>
  <c r="Q1409" i="9"/>
  <c r="U1409" i="9" s="1"/>
  <c r="P1870" i="9"/>
  <c r="T1870" i="9" s="1"/>
  <c r="Q1871" i="9"/>
  <c r="U1871" i="9" s="1"/>
  <c r="Q1626" i="9"/>
  <c r="U1626" i="9" s="1"/>
  <c r="P2073" i="9"/>
  <c r="T2073" i="9" s="1"/>
  <c r="R2074" i="9"/>
  <c r="V2074" i="9" s="1"/>
  <c r="S2078" i="9"/>
  <c r="W2078" i="9" s="1"/>
  <c r="S2028" i="9"/>
  <c r="W2028" i="9" s="1"/>
  <c r="S2034" i="9"/>
  <c r="W2034" i="9" s="1"/>
  <c r="N500" i="9"/>
  <c r="S500" i="9" s="1"/>
  <c r="W500" i="9" s="1"/>
  <c r="N2344" i="9"/>
  <c r="S2344" i="9" s="1"/>
  <c r="W2344" i="9" s="1"/>
  <c r="N2030" i="9"/>
  <c r="Q2030" i="9" s="1"/>
  <c r="U2030" i="9" s="1"/>
  <c r="N2028" i="9"/>
  <c r="Q2028" i="9" s="1"/>
  <c r="U2028" i="9" s="1"/>
  <c r="N2063" i="9"/>
  <c r="Q2063" i="9" s="1"/>
  <c r="U2063" i="9" s="1"/>
  <c r="S1113" i="9"/>
  <c r="W1113" i="9" s="1"/>
  <c r="S1080" i="9"/>
  <c r="W1080" i="9" s="1"/>
  <c r="Q123" i="9"/>
  <c r="U123" i="9" s="1"/>
  <c r="S1076" i="9"/>
  <c r="W1076" i="9" s="1"/>
  <c r="Q429" i="9"/>
  <c r="U429" i="9" s="1"/>
  <c r="S70" i="9"/>
  <c r="W70" i="9" s="1"/>
  <c r="S39" i="9"/>
  <c r="W39" i="9" s="1"/>
  <c r="S8" i="9"/>
  <c r="W8" i="9" s="1"/>
  <c r="S71" i="9"/>
  <c r="W71" i="9" s="1"/>
  <c r="N1869" i="9"/>
  <c r="S1869" i="9" s="1"/>
  <c r="W1869" i="9" s="1"/>
  <c r="N2073" i="9"/>
  <c r="Q2073" i="9" s="1"/>
  <c r="U2073" i="9" s="1"/>
  <c r="S2072" i="9"/>
  <c r="W2072" i="9" s="1"/>
  <c r="X2072" i="9" s="1"/>
  <c r="X318" i="9"/>
  <c r="X2071" i="9"/>
  <c r="S424" i="9"/>
  <c r="W424" i="9" s="1"/>
  <c r="X424" i="9" s="1"/>
  <c r="X2070" i="9"/>
  <c r="X2264" i="9"/>
  <c r="X2042" i="9"/>
  <c r="X2043" i="9"/>
  <c r="X2041" i="9"/>
  <c r="X2624" i="9"/>
  <c r="X2623" i="9"/>
  <c r="X2119" i="9"/>
  <c r="X2120" i="9"/>
  <c r="S2122" i="9"/>
  <c r="W2122" i="9" s="1"/>
  <c r="X2122" i="9" s="1"/>
  <c r="S2121" i="9"/>
  <c r="W2121" i="9" s="1"/>
  <c r="X2121" i="9" s="1"/>
  <c r="N2034" i="9"/>
  <c r="Q2034" i="9" s="1"/>
  <c r="U2034" i="9" s="1"/>
  <c r="P2034" i="9"/>
  <c r="T2034" i="9" s="1"/>
  <c r="R2034" i="9"/>
  <c r="V2034" i="9" s="1"/>
  <c r="P2028" i="9"/>
  <c r="T2028" i="9" s="1"/>
  <c r="P1698" i="9"/>
  <c r="T1698" i="9" s="1"/>
  <c r="P2063" i="9"/>
  <c r="T2063" i="9" s="1"/>
  <c r="N2029" i="9"/>
  <c r="Q2029" i="9" s="1"/>
  <c r="U2029" i="9" s="1"/>
  <c r="R2028" i="9"/>
  <c r="V2028" i="9" s="1"/>
  <c r="N2078" i="9"/>
  <c r="Q2078" i="9" s="1"/>
  <c r="U2078" i="9" s="1"/>
  <c r="S2064" i="9"/>
  <c r="W2064" i="9" s="1"/>
  <c r="N2079" i="9"/>
  <c r="Q2079" i="9" s="1"/>
  <c r="U2079" i="9" s="1"/>
  <c r="R2029" i="9"/>
  <c r="V2029" i="9" s="1"/>
  <c r="S2029" i="9"/>
  <c r="W2029" i="9" s="1"/>
  <c r="R2030" i="9"/>
  <c r="V2030" i="9" s="1"/>
  <c r="S2030" i="9"/>
  <c r="W2030" i="9" s="1"/>
  <c r="R2063" i="9"/>
  <c r="V2063" i="9" s="1"/>
  <c r="R2073" i="9"/>
  <c r="V2073" i="9" s="1"/>
  <c r="S2063" i="9"/>
  <c r="W2063" i="9" s="1"/>
  <c r="R1698" i="9"/>
  <c r="V1698" i="9" s="1"/>
  <c r="S1698" i="9"/>
  <c r="W1698" i="9" s="1"/>
  <c r="S2073" i="9"/>
  <c r="W2073" i="9" s="1"/>
  <c r="S2074" i="9"/>
  <c r="W2074" i="9" s="1"/>
  <c r="R2064" i="9"/>
  <c r="V2064" i="9" s="1"/>
  <c r="P2079" i="9"/>
  <c r="T2079" i="9" s="1"/>
  <c r="N2074" i="9"/>
  <c r="P2074" i="9" s="1"/>
  <c r="T2074" i="9" s="1"/>
  <c r="P2078" i="9"/>
  <c r="T2078" i="9" s="1"/>
  <c r="R2079" i="9"/>
  <c r="V2079" i="9" s="1"/>
  <c r="N2064" i="9"/>
  <c r="P2064" i="9" s="1"/>
  <c r="T2064" i="9" s="1"/>
  <c r="R2078" i="9"/>
  <c r="V2078" i="9" s="1"/>
  <c r="S2079" i="9"/>
  <c r="W2079" i="9" s="1"/>
  <c r="P2030" i="9"/>
  <c r="T2030" i="9" s="1"/>
  <c r="P2029" i="9"/>
  <c r="T2029" i="9" s="1"/>
  <c r="P1626" i="9"/>
  <c r="T1626" i="9" s="1"/>
  <c r="R1626" i="9"/>
  <c r="V1626" i="9" s="1"/>
  <c r="N1626" i="9"/>
  <c r="S1626" i="9" s="1"/>
  <c r="W1626" i="9" s="1"/>
  <c r="Q1869" i="9"/>
  <c r="U1869" i="9" s="1"/>
  <c r="R1869" i="9"/>
  <c r="V1869" i="9" s="1"/>
  <c r="R1868" i="9"/>
  <c r="V1868" i="9" s="1"/>
  <c r="Q1870" i="9"/>
  <c r="U1870" i="9" s="1"/>
  <c r="R1871" i="9"/>
  <c r="V1871" i="9" s="1"/>
  <c r="R1870" i="9"/>
  <c r="V1870" i="9" s="1"/>
  <c r="P1868" i="9"/>
  <c r="T1868" i="9" s="1"/>
  <c r="Q1868" i="9"/>
  <c r="U1868" i="9" s="1"/>
  <c r="P1869" i="9"/>
  <c r="T1869" i="9" s="1"/>
  <c r="N1871" i="9"/>
  <c r="S1871" i="9" s="1"/>
  <c r="W1871" i="9" s="1"/>
  <c r="N1870" i="9"/>
  <c r="S1870" i="9" s="1"/>
  <c r="W1870" i="9" s="1"/>
  <c r="P1871" i="9"/>
  <c r="T1871" i="9" s="1"/>
  <c r="R1409" i="9"/>
  <c r="V1409" i="9" s="1"/>
  <c r="N1409" i="9"/>
  <c r="S1409" i="9" s="1"/>
  <c r="W1409" i="9" s="1"/>
  <c r="P1409" i="9"/>
  <c r="T1409" i="9" s="1"/>
  <c r="R984" i="9"/>
  <c r="V984" i="9" s="1"/>
  <c r="N984" i="9"/>
  <c r="S984" i="9" s="1"/>
  <c r="W984" i="9" s="1"/>
  <c r="P984" i="9"/>
  <c r="T984" i="9" s="1"/>
  <c r="Q500" i="9"/>
  <c r="U500" i="9" s="1"/>
  <c r="R500" i="9"/>
  <c r="V500" i="9" s="1"/>
  <c r="R502" i="9"/>
  <c r="V502" i="9" s="1"/>
  <c r="P500" i="9"/>
  <c r="T500" i="9" s="1"/>
  <c r="R501" i="9"/>
  <c r="V501" i="9" s="1"/>
  <c r="N502" i="9"/>
  <c r="S502" i="9" s="1"/>
  <c r="W502" i="9" s="1"/>
  <c r="N501" i="9"/>
  <c r="S501" i="9" s="1"/>
  <c r="W501" i="9" s="1"/>
  <c r="P502" i="9"/>
  <c r="T502" i="9" s="1"/>
  <c r="P501" i="9"/>
  <c r="T501" i="9" s="1"/>
  <c r="R2427" i="9"/>
  <c r="V2427" i="9" s="1"/>
  <c r="N2427" i="9"/>
  <c r="S2427" i="9" s="1"/>
  <c r="W2427" i="9" s="1"/>
  <c r="P2427" i="9"/>
  <c r="T2427" i="9" s="1"/>
  <c r="R2426" i="9"/>
  <c r="V2426" i="9" s="1"/>
  <c r="N2426" i="9"/>
  <c r="S2426" i="9" s="1"/>
  <c r="W2426" i="9" s="1"/>
  <c r="Q2424" i="9"/>
  <c r="U2424" i="9" s="1"/>
  <c r="R2425" i="9"/>
  <c r="V2425" i="9" s="1"/>
  <c r="P2426" i="9"/>
  <c r="T2426" i="9" s="1"/>
  <c r="R2424" i="9"/>
  <c r="V2424" i="9" s="1"/>
  <c r="N2425" i="9"/>
  <c r="S2425" i="9" s="1"/>
  <c r="W2425" i="9" s="1"/>
  <c r="N2424" i="9"/>
  <c r="S2424" i="9" s="1"/>
  <c r="W2424" i="9" s="1"/>
  <c r="P2425" i="9"/>
  <c r="T2425" i="9" s="1"/>
  <c r="P2344" i="9"/>
  <c r="T2344" i="9" s="1"/>
  <c r="Q2344" i="9"/>
  <c r="U2344" i="9" s="1"/>
  <c r="Q518" i="9"/>
  <c r="U518" i="9" s="1"/>
  <c r="Q519" i="9"/>
  <c r="U519" i="9" s="1"/>
  <c r="R2343" i="9"/>
  <c r="V2343" i="9" s="1"/>
  <c r="R518" i="9"/>
  <c r="V518" i="9" s="1"/>
  <c r="R519" i="9"/>
  <c r="V519" i="9" s="1"/>
  <c r="P518" i="9"/>
  <c r="T518" i="9" s="1"/>
  <c r="N2343" i="9"/>
  <c r="S2343" i="9" s="1"/>
  <c r="W2343" i="9" s="1"/>
  <c r="N519" i="9"/>
  <c r="S519" i="9" s="1"/>
  <c r="W519" i="9" s="1"/>
  <c r="P2343" i="9"/>
  <c r="T2343" i="9" s="1"/>
  <c r="N2080" i="9"/>
  <c r="S2080" i="9" s="1"/>
  <c r="W2080" i="9" s="1"/>
  <c r="N2082" i="9"/>
  <c r="S2082" i="9" s="1"/>
  <c r="W2082" i="9" s="1"/>
  <c r="P2080" i="9"/>
  <c r="T2080" i="9" s="1"/>
  <c r="Q2080" i="9"/>
  <c r="U2080" i="9" s="1"/>
  <c r="P2081" i="9"/>
  <c r="T2081" i="9" s="1"/>
  <c r="R2080" i="9"/>
  <c r="V2080" i="9" s="1"/>
  <c r="Q2081" i="9"/>
  <c r="U2081" i="9" s="1"/>
  <c r="N2081" i="9"/>
  <c r="S2081" i="9" s="1"/>
  <c r="W2081" i="9" s="1"/>
  <c r="P2082" i="9"/>
  <c r="T2082" i="9" s="1"/>
  <c r="Q2082" i="9"/>
  <c r="U2082" i="9" s="1"/>
  <c r="R2082" i="9"/>
  <c r="V2082" i="9" s="1"/>
  <c r="Q8" i="9"/>
  <c r="U8" i="9" s="1"/>
  <c r="R8" i="9"/>
  <c r="V8" i="9" s="1"/>
  <c r="N71" i="9"/>
  <c r="P71" i="9" s="1"/>
  <c r="T71" i="9" s="1"/>
  <c r="N8" i="9"/>
  <c r="P8" i="9" s="1"/>
  <c r="T8" i="9" s="1"/>
  <c r="Q71" i="9"/>
  <c r="U71" i="9" s="1"/>
  <c r="R71" i="9"/>
  <c r="V71" i="9" s="1"/>
  <c r="N39" i="9"/>
  <c r="P39" i="9" s="1"/>
  <c r="T39" i="9" s="1"/>
  <c r="N70" i="9"/>
  <c r="P70" i="9" s="1"/>
  <c r="T70" i="9" s="1"/>
  <c r="Q39" i="9"/>
  <c r="U39" i="9" s="1"/>
  <c r="Q70" i="9"/>
  <c r="U70" i="9" s="1"/>
  <c r="R39" i="9"/>
  <c r="V39" i="9" s="1"/>
  <c r="R70" i="9"/>
  <c r="V70" i="9" s="1"/>
  <c r="R429" i="9"/>
  <c r="V429" i="9" s="1"/>
  <c r="S429" i="9"/>
  <c r="W429" i="9" s="1"/>
  <c r="N429" i="9"/>
  <c r="P429" i="9" s="1"/>
  <c r="T429" i="9" s="1"/>
  <c r="N1076" i="9"/>
  <c r="P1076" i="9" s="1"/>
  <c r="T1076" i="9" s="1"/>
  <c r="R42" i="9"/>
  <c r="V42" i="9" s="1"/>
  <c r="R123" i="9"/>
  <c r="V123" i="9" s="1"/>
  <c r="S42" i="9"/>
  <c r="W42" i="9" s="1"/>
  <c r="S123" i="9"/>
  <c r="W123" i="9" s="1"/>
  <c r="Q1076" i="9"/>
  <c r="U1076" i="9" s="1"/>
  <c r="R1076" i="9"/>
  <c r="V1076" i="9" s="1"/>
  <c r="Q42" i="9"/>
  <c r="U42" i="9" s="1"/>
  <c r="N123" i="9"/>
  <c r="P123" i="9" s="1"/>
  <c r="T123" i="9" s="1"/>
  <c r="N42" i="9"/>
  <c r="P42" i="9" s="1"/>
  <c r="T42" i="9" s="1"/>
  <c r="N1080" i="9"/>
  <c r="P1080" i="9" s="1"/>
  <c r="T1080" i="9" s="1"/>
  <c r="S1088" i="9"/>
  <c r="W1088" i="9" s="1"/>
  <c r="R1088" i="9"/>
  <c r="V1088" i="9" s="1"/>
  <c r="Q1080" i="9"/>
  <c r="U1080" i="9" s="1"/>
  <c r="R1080" i="9"/>
  <c r="V1080" i="9" s="1"/>
  <c r="Q1088" i="9"/>
  <c r="U1088" i="9" s="1"/>
  <c r="N1088" i="9"/>
  <c r="P1088" i="9" s="1"/>
  <c r="T1088" i="9" s="1"/>
  <c r="N1113" i="9"/>
  <c r="P1113" i="9" s="1"/>
  <c r="T1113" i="9" s="1"/>
  <c r="Q1113" i="9"/>
  <c r="U1113" i="9" s="1"/>
  <c r="R1113" i="9"/>
  <c r="V1113" i="9" s="1"/>
  <c r="X2034" i="9" l="1"/>
  <c r="X1869" i="9"/>
  <c r="X2028" i="9"/>
  <c r="X2073" i="9"/>
  <c r="X1698" i="9"/>
  <c r="X2063" i="9"/>
  <c r="Q2064" i="9"/>
  <c r="U2064" i="9" s="1"/>
  <c r="X2064" i="9" s="1"/>
  <c r="X2029" i="9"/>
  <c r="X2030" i="9"/>
  <c r="X2079" i="9"/>
  <c r="X2078" i="9"/>
  <c r="Q2074" i="9"/>
  <c r="U2074" i="9" s="1"/>
  <c r="X2074" i="9" s="1"/>
  <c r="X519" i="9"/>
  <c r="X1626" i="9"/>
  <c r="X1870" i="9"/>
  <c r="X1871" i="9"/>
  <c r="X1868" i="9"/>
  <c r="X500" i="9"/>
  <c r="X1409" i="9"/>
  <c r="X984" i="9"/>
  <c r="X501" i="9"/>
  <c r="X502" i="9"/>
  <c r="X2427" i="9"/>
  <c r="X2424" i="9"/>
  <c r="X2426" i="9"/>
  <c r="X2425" i="9"/>
  <c r="X2344" i="9"/>
  <c r="X2343" i="9"/>
  <c r="X518" i="9"/>
  <c r="X2080" i="9"/>
  <c r="X2081" i="9"/>
  <c r="X2082" i="9"/>
  <c r="X123" i="9"/>
  <c r="X1076" i="9"/>
  <c r="X429" i="9"/>
  <c r="X70" i="9"/>
  <c r="X8" i="9"/>
  <c r="X71" i="9"/>
  <c r="X1113" i="9"/>
  <c r="X1080" i="9"/>
  <c r="X39" i="9"/>
  <c r="X1088" i="9"/>
  <c r="X42" i="9"/>
  <c r="N808" i="9" l="1"/>
  <c r="S808" i="9" s="1"/>
  <c r="W808" i="9" s="1"/>
  <c r="N2124" i="9"/>
  <c r="S2124" i="9" s="1"/>
  <c r="W2124" i="9" s="1"/>
  <c r="N2123" i="9"/>
  <c r="N1072" i="9"/>
  <c r="N444" i="9"/>
  <c r="S444" i="9" s="1"/>
  <c r="W444" i="9" s="1"/>
  <c r="N445" i="9"/>
  <c r="S445" i="9" s="1"/>
  <c r="W445" i="9" s="1"/>
  <c r="N94" i="9"/>
  <c r="R94" i="9" s="1"/>
  <c r="V94" i="9" s="1"/>
  <c r="P103" i="9"/>
  <c r="T103" i="9" s="1"/>
  <c r="S34" i="9"/>
  <c r="W34" i="9" s="1"/>
  <c r="Q1777" i="9"/>
  <c r="U1777" i="9" s="1"/>
  <c r="R1778" i="9"/>
  <c r="V1778" i="9" s="1"/>
  <c r="P199" i="9"/>
  <c r="T199" i="9" s="1"/>
  <c r="P2450" i="9"/>
  <c r="T2450" i="9" s="1"/>
  <c r="P809" i="9"/>
  <c r="T809" i="9" s="1"/>
  <c r="Q810" i="9"/>
  <c r="U810" i="9" s="1"/>
  <c r="P1064" i="9"/>
  <c r="T1064" i="9" s="1"/>
  <c r="P2123" i="9"/>
  <c r="T2123" i="9" s="1"/>
  <c r="P1071" i="9"/>
  <c r="T1071" i="9" s="1"/>
  <c r="P444" i="9"/>
  <c r="T444" i="9" s="1"/>
  <c r="P446" i="9"/>
  <c r="T446" i="9" s="1"/>
  <c r="S38" i="9"/>
  <c r="W38" i="9" s="1"/>
  <c r="S505" i="9"/>
  <c r="W505" i="9" s="1"/>
  <c r="S94" i="9"/>
  <c r="W94" i="9" s="1"/>
  <c r="Q95" i="9"/>
  <c r="U95" i="9" s="1"/>
  <c r="S96" i="9"/>
  <c r="W96" i="9" s="1"/>
  <c r="S23" i="9"/>
  <c r="W23" i="9" s="1"/>
  <c r="P113" i="9"/>
  <c r="T113" i="9" s="1"/>
  <c r="Q323" i="9"/>
  <c r="U323" i="9" s="1"/>
  <c r="S346" i="9"/>
  <c r="W346" i="9" s="1"/>
  <c r="S324" i="9"/>
  <c r="W324" i="9" s="1"/>
  <c r="S347" i="9"/>
  <c r="W347" i="9" s="1"/>
  <c r="S106" i="9"/>
  <c r="W106" i="9" s="1"/>
  <c r="N2261" i="9"/>
  <c r="S2261" i="9" s="1"/>
  <c r="W2261" i="9" s="1"/>
  <c r="N2262" i="9"/>
  <c r="S2262" i="9" s="1"/>
  <c r="W2262" i="9" s="1"/>
  <c r="P2267" i="9"/>
  <c r="T2267" i="9" s="1"/>
  <c r="Q2263" i="9"/>
  <c r="U2263" i="9" s="1"/>
  <c r="Q2531" i="9"/>
  <c r="U2531" i="9" s="1"/>
  <c r="N2531" i="9"/>
  <c r="S2531" i="9" s="1"/>
  <c r="W2531" i="9" s="1"/>
  <c r="N1442" i="9"/>
  <c r="S1442" i="9" s="1"/>
  <c r="W1442" i="9" s="1"/>
  <c r="Q2450" i="9"/>
  <c r="U2450" i="9" s="1"/>
  <c r="S2450" i="9"/>
  <c r="W2450" i="9" s="1"/>
  <c r="N2450" i="9"/>
  <c r="R2450" i="9" s="1"/>
  <c r="V2450" i="9" s="1"/>
  <c r="R199" i="9"/>
  <c r="V199" i="9" s="1"/>
  <c r="Q199" i="9"/>
  <c r="U199" i="9" s="1"/>
  <c r="N199" i="9"/>
  <c r="S199" i="9" s="1"/>
  <c r="W199" i="9" s="1"/>
  <c r="N205" i="9"/>
  <c r="S205" i="9" s="1"/>
  <c r="W205" i="9" s="1"/>
  <c r="P205" i="9"/>
  <c r="T205" i="9" s="1"/>
  <c r="Q205" i="9"/>
  <c r="U205" i="9" s="1"/>
  <c r="R205" i="9"/>
  <c r="V205" i="9" s="1"/>
  <c r="N1777" i="9"/>
  <c r="S1777" i="9" s="1"/>
  <c r="W1777" i="9" s="1"/>
  <c r="P1777" i="9"/>
  <c r="T1777" i="9" s="1"/>
  <c r="R1777" i="9"/>
  <c r="V1777" i="9" s="1"/>
  <c r="N1778" i="9"/>
  <c r="S1778" i="9" s="1"/>
  <c r="W1778" i="9" s="1"/>
  <c r="P1778" i="9"/>
  <c r="T1778" i="9" s="1"/>
  <c r="Q1778" i="9"/>
  <c r="U1778" i="9" s="1"/>
  <c r="R1442" i="9"/>
  <c r="V1442" i="9" s="1"/>
  <c r="P1442" i="9"/>
  <c r="T1442" i="9" s="1"/>
  <c r="Q103" i="9"/>
  <c r="U103" i="9" s="1"/>
  <c r="Q1442" i="9"/>
  <c r="U1442" i="9" s="1"/>
  <c r="R103" i="9"/>
  <c r="V103" i="9" s="1"/>
  <c r="N34" i="9"/>
  <c r="R34" i="9" s="1"/>
  <c r="V34" i="9" s="1"/>
  <c r="N103" i="9"/>
  <c r="S103" i="9" s="1"/>
  <c r="W103" i="9" s="1"/>
  <c r="P34" i="9"/>
  <c r="T34" i="9" s="1"/>
  <c r="Q2268" i="9"/>
  <c r="U2268" i="9" s="1"/>
  <c r="Q34" i="9"/>
  <c r="U34" i="9" s="1"/>
  <c r="R2268" i="9"/>
  <c r="V2268" i="9" s="1"/>
  <c r="Q2262" i="9"/>
  <c r="U2262" i="9" s="1"/>
  <c r="R2262" i="9"/>
  <c r="V2262" i="9" s="1"/>
  <c r="N2266" i="9"/>
  <c r="S2266" i="9" s="1"/>
  <c r="W2266" i="9" s="1"/>
  <c r="N2267" i="9"/>
  <c r="S2267" i="9" s="1"/>
  <c r="W2267" i="9" s="1"/>
  <c r="N2268" i="9"/>
  <c r="S2268" i="9" s="1"/>
  <c r="W2268" i="9" s="1"/>
  <c r="R2263" i="9"/>
  <c r="V2263" i="9" s="1"/>
  <c r="N2265" i="9"/>
  <c r="S2265" i="9" s="1"/>
  <c r="W2265" i="9" s="1"/>
  <c r="Q2266" i="9"/>
  <c r="U2266" i="9" s="1"/>
  <c r="R2267" i="9"/>
  <c r="V2267" i="9" s="1"/>
  <c r="P2268" i="9"/>
  <c r="T2268" i="9" s="1"/>
  <c r="P2261" i="9"/>
  <c r="T2261" i="9" s="1"/>
  <c r="Q2261" i="9"/>
  <c r="U2261" i="9" s="1"/>
  <c r="R2261" i="9"/>
  <c r="V2261" i="9" s="1"/>
  <c r="P2262" i="9"/>
  <c r="T2262" i="9" s="1"/>
  <c r="P2266" i="9"/>
  <c r="T2266" i="9" s="1"/>
  <c r="Q2267" i="9"/>
  <c r="U2267" i="9" s="1"/>
  <c r="R2266" i="9"/>
  <c r="V2266" i="9" s="1"/>
  <c r="N2263" i="9"/>
  <c r="S2263" i="9" s="1"/>
  <c r="W2263" i="9" s="1"/>
  <c r="P2265" i="9"/>
  <c r="T2265" i="9" s="1"/>
  <c r="P2263" i="9"/>
  <c r="T2263" i="9" s="1"/>
  <c r="Q2265" i="9"/>
  <c r="U2265" i="9" s="1"/>
  <c r="R2265" i="9"/>
  <c r="V2265" i="9" s="1"/>
  <c r="R2531" i="9"/>
  <c r="V2531" i="9" s="1"/>
  <c r="N2532" i="9"/>
  <c r="S2532" i="9" s="1"/>
  <c r="W2532" i="9" s="1"/>
  <c r="P2532" i="9"/>
  <c r="T2532" i="9" s="1"/>
  <c r="P2531" i="9"/>
  <c r="T2531" i="9" s="1"/>
  <c r="Q2532" i="9"/>
  <c r="U2532" i="9" s="1"/>
  <c r="R2532" i="9"/>
  <c r="V2532" i="9" s="1"/>
  <c r="N106" i="9"/>
  <c r="R106" i="9" s="1"/>
  <c r="V106" i="9" s="1"/>
  <c r="P106" i="9"/>
  <c r="T106" i="9" s="1"/>
  <c r="Q106" i="9"/>
  <c r="U106" i="9" s="1"/>
  <c r="N347" i="9"/>
  <c r="R347" i="9" s="1"/>
  <c r="V347" i="9" s="1"/>
  <c r="P347" i="9"/>
  <c r="T347" i="9" s="1"/>
  <c r="Q347" i="9"/>
  <c r="U347" i="9" s="1"/>
  <c r="N324" i="9"/>
  <c r="R324" i="9" s="1"/>
  <c r="V324" i="9" s="1"/>
  <c r="P324" i="9"/>
  <c r="T324" i="9" s="1"/>
  <c r="Q324" i="9"/>
  <c r="U324" i="9" s="1"/>
  <c r="N346" i="9"/>
  <c r="R346" i="9" s="1"/>
  <c r="V346" i="9" s="1"/>
  <c r="P346" i="9"/>
  <c r="T346" i="9" s="1"/>
  <c r="Q346" i="9"/>
  <c r="U346" i="9" s="1"/>
  <c r="S323" i="9"/>
  <c r="W323" i="9" s="1"/>
  <c r="N323" i="9"/>
  <c r="R323" i="9" s="1"/>
  <c r="V323" i="9" s="1"/>
  <c r="P323" i="9"/>
  <c r="T323" i="9" s="1"/>
  <c r="S113" i="9"/>
  <c r="W113" i="9" s="1"/>
  <c r="Q113" i="9"/>
  <c r="U113" i="9" s="1"/>
  <c r="N113" i="9"/>
  <c r="R113" i="9" s="1"/>
  <c r="V113" i="9" s="1"/>
  <c r="N23" i="9"/>
  <c r="R23" i="9" s="1"/>
  <c r="V23" i="9" s="1"/>
  <c r="P23" i="9"/>
  <c r="T23" i="9" s="1"/>
  <c r="Q23" i="9"/>
  <c r="U23" i="9" s="1"/>
  <c r="P95" i="9"/>
  <c r="T95" i="9" s="1"/>
  <c r="N96" i="9"/>
  <c r="R96" i="9" s="1"/>
  <c r="V96" i="9" s="1"/>
  <c r="S95" i="9"/>
  <c r="W95" i="9" s="1"/>
  <c r="N95" i="9"/>
  <c r="R95" i="9" s="1"/>
  <c r="V95" i="9" s="1"/>
  <c r="P96" i="9"/>
  <c r="T96" i="9" s="1"/>
  <c r="Q96" i="9"/>
  <c r="U96" i="9" s="1"/>
  <c r="P94" i="9"/>
  <c r="T94" i="9" s="1"/>
  <c r="Q94" i="9"/>
  <c r="U94" i="9" s="1"/>
  <c r="N505" i="9"/>
  <c r="R505" i="9" s="1"/>
  <c r="V505" i="9" s="1"/>
  <c r="N1070" i="9"/>
  <c r="S1070" i="9" s="1"/>
  <c r="W1070" i="9" s="1"/>
  <c r="P505" i="9"/>
  <c r="T505" i="9" s="1"/>
  <c r="Q505" i="9"/>
  <c r="U505" i="9" s="1"/>
  <c r="S1072" i="9"/>
  <c r="W1072" i="9" s="1"/>
  <c r="Q1070" i="9"/>
  <c r="U1070" i="9" s="1"/>
  <c r="N38" i="9"/>
  <c r="R38" i="9" s="1"/>
  <c r="V38" i="9" s="1"/>
  <c r="P38" i="9"/>
  <c r="T38" i="9" s="1"/>
  <c r="R1072" i="9"/>
  <c r="V1072" i="9" s="1"/>
  <c r="Q38" i="9"/>
  <c r="U38" i="9" s="1"/>
  <c r="R1071" i="9"/>
  <c r="V1071" i="9" s="1"/>
  <c r="P445" i="9"/>
  <c r="T445" i="9" s="1"/>
  <c r="P1072" i="9"/>
  <c r="T1072" i="9" s="1"/>
  <c r="Q444" i="9"/>
  <c r="U444" i="9" s="1"/>
  <c r="Q445" i="9"/>
  <c r="U445" i="9" s="1"/>
  <c r="N1071" i="9"/>
  <c r="S1071" i="9" s="1"/>
  <c r="W1071" i="9" s="1"/>
  <c r="Q1072" i="9"/>
  <c r="U1072" i="9" s="1"/>
  <c r="R444" i="9"/>
  <c r="V444" i="9" s="1"/>
  <c r="R445" i="9"/>
  <c r="V445" i="9" s="1"/>
  <c r="Q446" i="9"/>
  <c r="U446" i="9" s="1"/>
  <c r="N447" i="9"/>
  <c r="S447" i="9" s="1"/>
  <c r="W447" i="9" s="1"/>
  <c r="R446" i="9"/>
  <c r="V446" i="9" s="1"/>
  <c r="P1069" i="9"/>
  <c r="T1069" i="9" s="1"/>
  <c r="N1069" i="9"/>
  <c r="S1069" i="9" s="1"/>
  <c r="W1069" i="9" s="1"/>
  <c r="P1070" i="9"/>
  <c r="T1070" i="9" s="1"/>
  <c r="Q1071" i="9"/>
  <c r="U1071" i="9" s="1"/>
  <c r="R2123" i="9"/>
  <c r="V2123" i="9" s="1"/>
  <c r="S2123" i="9"/>
  <c r="W2123" i="9" s="1"/>
  <c r="Q1069" i="9"/>
  <c r="U1069" i="9" s="1"/>
  <c r="R1070" i="9"/>
  <c r="V1070" i="9" s="1"/>
  <c r="N446" i="9"/>
  <c r="S446" i="9" s="1"/>
  <c r="W446" i="9" s="1"/>
  <c r="P447" i="9"/>
  <c r="T447" i="9" s="1"/>
  <c r="R1069" i="9"/>
  <c r="V1069" i="9" s="1"/>
  <c r="Q447" i="9"/>
  <c r="U447" i="9" s="1"/>
  <c r="R447" i="9"/>
  <c r="V447" i="9" s="1"/>
  <c r="Q2123" i="9"/>
  <c r="U2123" i="9" s="1"/>
  <c r="N1771" i="9"/>
  <c r="S1771" i="9" s="1"/>
  <c r="W1771" i="9" s="1"/>
  <c r="P2124" i="9"/>
  <c r="T2124" i="9" s="1"/>
  <c r="Q2124" i="9"/>
  <c r="U2124" i="9" s="1"/>
  <c r="R2124" i="9"/>
  <c r="V2124" i="9" s="1"/>
  <c r="N1770" i="9"/>
  <c r="S1770" i="9" s="1"/>
  <c r="W1770" i="9" s="1"/>
  <c r="P1771" i="9"/>
  <c r="T1771" i="9" s="1"/>
  <c r="P1770" i="9"/>
  <c r="T1770" i="9" s="1"/>
  <c r="Q1771" i="9"/>
  <c r="U1771" i="9" s="1"/>
  <c r="Q1770" i="9"/>
  <c r="U1770" i="9" s="1"/>
  <c r="R1771" i="9"/>
  <c r="V1771" i="9" s="1"/>
  <c r="R1770" i="9"/>
  <c r="V1770" i="9" s="1"/>
  <c r="N2125" i="9"/>
  <c r="S2125" i="9" s="1"/>
  <c r="W2125" i="9" s="1"/>
  <c r="P2125" i="9"/>
  <c r="T2125" i="9" s="1"/>
  <c r="Q2125" i="9"/>
  <c r="U2125" i="9" s="1"/>
  <c r="R2125" i="9"/>
  <c r="V2125" i="9" s="1"/>
  <c r="Q1064" i="9"/>
  <c r="U1064" i="9" s="1"/>
  <c r="N1065" i="9"/>
  <c r="S1065" i="9" s="1"/>
  <c r="W1065" i="9" s="1"/>
  <c r="R1064" i="9"/>
  <c r="V1064" i="9" s="1"/>
  <c r="N1064" i="9"/>
  <c r="S1064" i="9" s="1"/>
  <c r="W1064" i="9" s="1"/>
  <c r="P1065" i="9"/>
  <c r="T1065" i="9" s="1"/>
  <c r="Q1065" i="9"/>
  <c r="U1065" i="9" s="1"/>
  <c r="R809" i="9"/>
  <c r="V809" i="9" s="1"/>
  <c r="R808" i="9"/>
  <c r="V808" i="9" s="1"/>
  <c r="R1065" i="9"/>
  <c r="V1065" i="9" s="1"/>
  <c r="P808" i="9"/>
  <c r="T808" i="9" s="1"/>
  <c r="Q808" i="9"/>
  <c r="U808" i="9" s="1"/>
  <c r="Q809" i="9"/>
  <c r="U809" i="9" s="1"/>
  <c r="R810" i="9"/>
  <c r="V810" i="9" s="1"/>
  <c r="N810" i="9"/>
  <c r="S810" i="9" s="1"/>
  <c r="W810" i="9" s="1"/>
  <c r="N809" i="9"/>
  <c r="S809" i="9" s="1"/>
  <c r="W809" i="9" s="1"/>
  <c r="P810" i="9"/>
  <c r="T810" i="9" s="1"/>
  <c r="Q2337" i="9" l="1"/>
  <c r="U2337" i="9" s="1"/>
  <c r="Q435" i="9"/>
  <c r="U435" i="9" s="1"/>
  <c r="P2399" i="9"/>
  <c r="T2399" i="9" s="1"/>
  <c r="P2308" i="9"/>
  <c r="T2308" i="9" s="1"/>
  <c r="S49" i="9"/>
  <c r="W49" i="9" s="1"/>
  <c r="N2396" i="9"/>
  <c r="S2396" i="9" s="1"/>
  <c r="W2396" i="9" s="1"/>
  <c r="N1136" i="9"/>
  <c r="S1136" i="9" s="1"/>
  <c r="W1136" i="9" s="1"/>
  <c r="N926" i="9"/>
  <c r="S926" i="9" s="1"/>
  <c r="W926" i="9" s="1"/>
  <c r="P2310" i="9"/>
  <c r="T2310" i="9" s="1"/>
  <c r="R2475" i="9"/>
  <c r="V2475" i="9" s="1"/>
  <c r="P2414" i="9"/>
  <c r="T2414" i="9" s="1"/>
  <c r="R2403" i="9"/>
  <c r="V2403" i="9" s="1"/>
  <c r="P93" i="9"/>
  <c r="T93" i="9" s="1"/>
  <c r="P105" i="9"/>
  <c r="T105" i="9" s="1"/>
  <c r="S354" i="9"/>
  <c r="W354" i="9" s="1"/>
  <c r="N2387" i="9"/>
  <c r="S2387" i="9" s="1"/>
  <c r="W2387" i="9" s="1"/>
  <c r="N2239" i="9"/>
  <c r="N790" i="9"/>
  <c r="S790" i="9" s="1"/>
  <c r="W790" i="9" s="1"/>
  <c r="N2631" i="9"/>
  <c r="S2631" i="9" s="1"/>
  <c r="W2631" i="9" s="1"/>
  <c r="N2584" i="9"/>
  <c r="N127" i="9"/>
  <c r="R127" i="9" s="1"/>
  <c r="V127" i="9" s="1"/>
  <c r="N53" i="9"/>
  <c r="R53" i="9" s="1"/>
  <c r="V53" i="9" s="1"/>
  <c r="P7" i="9"/>
  <c r="T7" i="9" s="1"/>
  <c r="N2220" i="9"/>
  <c r="S2220" i="9" s="1"/>
  <c r="W2220" i="9" s="1"/>
  <c r="N2472" i="9"/>
  <c r="N796" i="9"/>
  <c r="S796" i="9" s="1"/>
  <c r="W796" i="9" s="1"/>
  <c r="N1421" i="9"/>
  <c r="S1421" i="9" s="1"/>
  <c r="W1421" i="9" s="1"/>
  <c r="N1422" i="9"/>
  <c r="S1422" i="9" s="1"/>
  <c r="W1422" i="9" s="1"/>
  <c r="P2354" i="9"/>
  <c r="T2354" i="9" s="1"/>
  <c r="Q2355" i="9"/>
  <c r="U2355" i="9" s="1"/>
  <c r="N1036" i="9"/>
  <c r="S1036" i="9" s="1"/>
  <c r="W1036" i="9" s="1"/>
  <c r="N1037" i="9"/>
  <c r="S1037" i="9" s="1"/>
  <c r="W1037" i="9" s="1"/>
  <c r="N1364" i="9"/>
  <c r="N221" i="9"/>
  <c r="R221" i="9" s="1"/>
  <c r="V221" i="9" s="1"/>
  <c r="N1038" i="9"/>
  <c r="S1038" i="9" s="1"/>
  <c r="W1038" i="9" s="1"/>
  <c r="N1040" i="9"/>
  <c r="S1040" i="9" s="1"/>
  <c r="W1040" i="9" s="1"/>
  <c r="N1366" i="9"/>
  <c r="S1366" i="9" s="1"/>
  <c r="W1366" i="9" s="1"/>
  <c r="N1379" i="9"/>
  <c r="S1379" i="9" s="1"/>
  <c r="W1379" i="9" s="1"/>
  <c r="N2507" i="9"/>
  <c r="S2507" i="9" s="1"/>
  <c r="W2507" i="9" s="1"/>
  <c r="N2497" i="9"/>
  <c r="N2503" i="9"/>
  <c r="N1382" i="9"/>
  <c r="S1382" i="9" s="1"/>
  <c r="W1382" i="9" s="1"/>
  <c r="N1383" i="9"/>
  <c r="S1383" i="9" s="1"/>
  <c r="W1383" i="9" s="1"/>
  <c r="N2510" i="9"/>
  <c r="N2511" i="9"/>
  <c r="S2511" i="9" s="1"/>
  <c r="W2511" i="9" s="1"/>
  <c r="N2500" i="9"/>
  <c r="S2500" i="9" s="1"/>
  <c r="W2500" i="9" s="1"/>
  <c r="N2501" i="9"/>
  <c r="S2501" i="9" s="1"/>
  <c r="W2501" i="9" s="1"/>
  <c r="N1554" i="9"/>
  <c r="S1554" i="9" s="1"/>
  <c r="W1554" i="9" s="1"/>
  <c r="N1555" i="9"/>
  <c r="N1556" i="9"/>
  <c r="N1392" i="9"/>
  <c r="S1392" i="9" s="1"/>
  <c r="W1392" i="9" s="1"/>
  <c r="N1393" i="9"/>
  <c r="S1393" i="9" s="1"/>
  <c r="W1393" i="9" s="1"/>
  <c r="N1558" i="9"/>
  <c r="N1574" i="9"/>
  <c r="S1574" i="9" s="1"/>
  <c r="W1574" i="9" s="1"/>
  <c r="N1551" i="9"/>
  <c r="S1551" i="9" s="1"/>
  <c r="W1551" i="9" s="1"/>
  <c r="N1627" i="9"/>
  <c r="S1627" i="9" s="1"/>
  <c r="W1627" i="9" s="1"/>
  <c r="N1628" i="9"/>
  <c r="N1561" i="9"/>
  <c r="S1561" i="9" s="1"/>
  <c r="W1561" i="9" s="1"/>
  <c r="N1615" i="9"/>
  <c r="S1615" i="9" s="1"/>
  <c r="W1615" i="9" s="1"/>
  <c r="N1564" i="9"/>
  <c r="S1564" i="9" s="1"/>
  <c r="W1564" i="9" s="1"/>
  <c r="N1565" i="9"/>
  <c r="S1565" i="9" s="1"/>
  <c r="W1565" i="9" s="1"/>
  <c r="N1399" i="9"/>
  <c r="S1399" i="9" s="1"/>
  <c r="W1399" i="9" s="1"/>
  <c r="N1568" i="9"/>
  <c r="S1568" i="9" s="1"/>
  <c r="W1568" i="9" s="1"/>
  <c r="N1631" i="9"/>
  <c r="S1631" i="9" s="1"/>
  <c r="W1631" i="9" s="1"/>
  <c r="N1571" i="9"/>
  <c r="N1548" i="9"/>
  <c r="S1548" i="9" s="1"/>
  <c r="W1548" i="9" s="1"/>
  <c r="N1400" i="9"/>
  <c r="S1400" i="9" s="1"/>
  <c r="W1400" i="9" s="1"/>
  <c r="N1401" i="9"/>
  <c r="S1401" i="9" s="1"/>
  <c r="W1401" i="9" s="1"/>
  <c r="N1622" i="9"/>
  <c r="S1622" i="9" s="1"/>
  <c r="W1622" i="9" s="1"/>
  <c r="N1623" i="9"/>
  <c r="S1623" i="9" s="1"/>
  <c r="W1623" i="9" s="1"/>
  <c r="N1611" i="9"/>
  <c r="S1611" i="9" s="1"/>
  <c r="W1611" i="9" s="1"/>
  <c r="N1612" i="9"/>
  <c r="S1612" i="9" s="1"/>
  <c r="W1612" i="9" s="1"/>
  <c r="N1618" i="9"/>
  <c r="N1619" i="9"/>
  <c r="S1619" i="9" s="1"/>
  <c r="W1619" i="9" s="1"/>
  <c r="N1405" i="9"/>
  <c r="S1405" i="9" s="1"/>
  <c r="W1405" i="9" s="1"/>
  <c r="N1406" i="9"/>
  <c r="N937" i="9"/>
  <c r="S937" i="9" s="1"/>
  <c r="W937" i="9" s="1"/>
  <c r="N1066" i="9"/>
  <c r="S1066" i="9" s="1"/>
  <c r="W1066" i="9" s="1"/>
  <c r="N1273" i="9"/>
  <c r="S1273" i="9" s="1"/>
  <c r="W1273" i="9" s="1"/>
  <c r="N933" i="9"/>
  <c r="S933" i="9" s="1"/>
  <c r="W933" i="9" s="1"/>
  <c r="N1270" i="9"/>
  <c r="N940" i="9"/>
  <c r="S940" i="9" s="1"/>
  <c r="W940" i="9" s="1"/>
  <c r="N943" i="9"/>
  <c r="S943" i="9" s="1"/>
  <c r="W943" i="9" s="1"/>
  <c r="N1280" i="9"/>
  <c r="S1280" i="9" s="1"/>
  <c r="W1280" i="9" s="1"/>
  <c r="N1279" i="9"/>
  <c r="N974" i="9"/>
  <c r="S974" i="9" s="1"/>
  <c r="W974" i="9" s="1"/>
  <c r="N1417" i="9"/>
  <c r="S1417" i="9" s="1"/>
  <c r="W1417" i="9" s="1"/>
  <c r="N1418" i="9"/>
  <c r="S1418" i="9" s="1"/>
  <c r="W1418" i="9" s="1"/>
  <c r="P2219" i="9"/>
  <c r="T2219" i="9" s="1"/>
  <c r="P795" i="9"/>
  <c r="T795" i="9" s="1"/>
  <c r="S136" i="9"/>
  <c r="W136" i="9" s="1"/>
  <c r="P2307" i="9"/>
  <c r="T2307" i="9" s="1"/>
  <c r="P249" i="9"/>
  <c r="T249" i="9" s="1"/>
  <c r="N2394" i="9"/>
  <c r="S2394" i="9" s="1"/>
  <c r="W2394" i="9" s="1"/>
  <c r="N1266" i="9"/>
  <c r="S1266" i="9" s="1"/>
  <c r="W1266" i="9" s="1"/>
  <c r="R2309" i="9"/>
  <c r="V2309" i="9" s="1"/>
  <c r="R1447" i="9"/>
  <c r="V1447" i="9" s="1"/>
  <c r="P1448" i="9"/>
  <c r="T1448" i="9" s="1"/>
  <c r="Q1450" i="9"/>
  <c r="U1450" i="9" s="1"/>
  <c r="P1451" i="9"/>
  <c r="T1451" i="9" s="1"/>
  <c r="N1790" i="9"/>
  <c r="N1795" i="9"/>
  <c r="N1796" i="9"/>
  <c r="S1796" i="9" s="1"/>
  <c r="W1796" i="9" s="1"/>
  <c r="N1810" i="9"/>
  <c r="N440" i="9"/>
  <c r="N441" i="9"/>
  <c r="Q2535" i="9"/>
  <c r="U2535" i="9" s="1"/>
  <c r="N2243" i="9"/>
  <c r="N1014" i="9"/>
  <c r="P1702" i="9"/>
  <c r="T1702" i="9" s="1"/>
  <c r="Q379" i="9"/>
  <c r="U379" i="9" s="1"/>
  <c r="Q2395" i="9"/>
  <c r="U2395" i="9" s="1"/>
  <c r="R2396" i="9"/>
  <c r="V2396" i="9" s="1"/>
  <c r="P806" i="9"/>
  <c r="T806" i="9" s="1"/>
  <c r="R1265" i="9"/>
  <c r="V1265" i="9" s="1"/>
  <c r="Q1266" i="9"/>
  <c r="U1266" i="9" s="1"/>
  <c r="Q1135" i="9"/>
  <c r="U1135" i="9" s="1"/>
  <c r="Q129" i="9"/>
  <c r="U129" i="9" s="1"/>
  <c r="S283" i="9"/>
  <c r="W283" i="9" s="1"/>
  <c r="S9" i="9"/>
  <c r="W9" i="9" s="1"/>
  <c r="S245" i="9"/>
  <c r="W245" i="9" s="1"/>
  <c r="P2215" i="9"/>
  <c r="T2215" i="9" s="1"/>
  <c r="Q2216" i="9"/>
  <c r="U2216" i="9" s="1"/>
  <c r="P2269" i="9"/>
  <c r="T2269" i="9" s="1"/>
  <c r="P2271" i="9"/>
  <c r="T2271" i="9" s="1"/>
  <c r="Q2272" i="9"/>
  <c r="U2272" i="9" s="1"/>
  <c r="P2236" i="9"/>
  <c r="T2236" i="9" s="1"/>
  <c r="Q2237" i="9"/>
  <c r="U2237" i="9" s="1"/>
  <c r="S43" i="9"/>
  <c r="W43" i="9" s="1"/>
  <c r="P328" i="9"/>
  <c r="T328" i="9" s="1"/>
  <c r="S329" i="9"/>
  <c r="W329" i="9" s="1"/>
  <c r="S327" i="9"/>
  <c r="W327" i="9" s="1"/>
  <c r="P926" i="9"/>
  <c r="T926" i="9" s="1"/>
  <c r="Q925" i="9"/>
  <c r="U925" i="9" s="1"/>
  <c r="Q924" i="9"/>
  <c r="U924" i="9" s="1"/>
  <c r="P2069" i="9"/>
  <c r="T2069" i="9" s="1"/>
  <c r="Q2068" i="9"/>
  <c r="U2068" i="9" s="1"/>
  <c r="P1905" i="9"/>
  <c r="T1905" i="9" s="1"/>
  <c r="Q1904" i="9"/>
  <c r="U1904" i="9" s="1"/>
  <c r="P1903" i="9"/>
  <c r="T1903" i="9" s="1"/>
  <c r="Q1902" i="9"/>
  <c r="U1902" i="9" s="1"/>
  <c r="P1404" i="9"/>
  <c r="T1404" i="9" s="1"/>
  <c r="Q1867" i="9"/>
  <c r="U1867" i="9" s="1"/>
  <c r="Q1866" i="9"/>
  <c r="U1866" i="9" s="1"/>
  <c r="Q1865" i="9"/>
  <c r="U1865" i="9" s="1"/>
  <c r="Q1864" i="9"/>
  <c r="U1864" i="9" s="1"/>
  <c r="Q333" i="9"/>
  <c r="U333" i="9" s="1"/>
  <c r="P316" i="9"/>
  <c r="T316" i="9" s="1"/>
  <c r="S319" i="9"/>
  <c r="W319" i="9" s="1"/>
  <c r="Q282" i="9"/>
  <c r="U282" i="9" s="1"/>
  <c r="Q320" i="9"/>
  <c r="U320" i="9" s="1"/>
  <c r="Q1856" i="9"/>
  <c r="U1856" i="9" s="1"/>
  <c r="P1855" i="9"/>
  <c r="T1855" i="9" s="1"/>
  <c r="Q1854" i="9"/>
  <c r="U1854" i="9" s="1"/>
  <c r="Q1679" i="9"/>
  <c r="U1679" i="9" s="1"/>
  <c r="S1681" i="9"/>
  <c r="W1681" i="9" s="1"/>
  <c r="S1682" i="9"/>
  <c r="W1682" i="9" s="1"/>
  <c r="N2368" i="9"/>
  <c r="S2368" i="9" s="1"/>
  <c r="W2368" i="9" s="1"/>
  <c r="N2369" i="9"/>
  <c r="S2369" i="9" s="1"/>
  <c r="W2369" i="9" s="1"/>
  <c r="N2530" i="9"/>
  <c r="S2530" i="9" s="1"/>
  <c r="W2530" i="9" s="1"/>
  <c r="N1772" i="9"/>
  <c r="N1774" i="9"/>
  <c r="S1774" i="9" s="1"/>
  <c r="W1774" i="9" s="1"/>
  <c r="N684" i="9"/>
  <c r="S684" i="9" s="1"/>
  <c r="W684" i="9" s="1"/>
  <c r="N687" i="9"/>
  <c r="S687" i="9" s="1"/>
  <c r="W687" i="9" s="1"/>
  <c r="N227" i="9"/>
  <c r="R227" i="9" s="1"/>
  <c r="V227" i="9" s="1"/>
  <c r="N2075" i="9"/>
  <c r="S2075" i="9" s="1"/>
  <c r="W2075" i="9" s="1"/>
  <c r="N2365" i="9"/>
  <c r="S2365" i="9" s="1"/>
  <c r="W2365" i="9" s="1"/>
  <c r="N2525" i="9"/>
  <c r="S2525" i="9" s="1"/>
  <c r="W2525" i="9" s="1"/>
  <c r="N2376" i="9"/>
  <c r="S2376" i="9" s="1"/>
  <c r="W2376" i="9" s="1"/>
  <c r="N2371" i="9"/>
  <c r="P799" i="9"/>
  <c r="T799" i="9" s="1"/>
  <c r="Q2305" i="9"/>
  <c r="U2305" i="9" s="1"/>
  <c r="R2312" i="9"/>
  <c r="V2312" i="9" s="1"/>
  <c r="N949" i="9"/>
  <c r="S949" i="9" s="1"/>
  <c r="W949" i="9" s="1"/>
  <c r="R2387" i="9"/>
  <c r="V2387" i="9" s="1"/>
  <c r="P2385" i="9"/>
  <c r="T2385" i="9" s="1"/>
  <c r="P2239" i="9"/>
  <c r="T2239" i="9" s="1"/>
  <c r="P2240" i="9"/>
  <c r="T2240" i="9" s="1"/>
  <c r="Q790" i="9"/>
  <c r="U790" i="9" s="1"/>
  <c r="R792" i="9"/>
  <c r="V792" i="9" s="1"/>
  <c r="P2631" i="9"/>
  <c r="T2631" i="9" s="1"/>
  <c r="Q2273" i="9"/>
  <c r="U2273" i="9" s="1"/>
  <c r="R2632" i="9"/>
  <c r="V2632" i="9" s="1"/>
  <c r="P2584" i="9"/>
  <c r="T2584" i="9" s="1"/>
  <c r="S15" i="9"/>
  <c r="W15" i="9" s="1"/>
  <c r="S135" i="9"/>
  <c r="W135" i="9" s="1"/>
  <c r="S127" i="9"/>
  <c r="W127" i="9" s="1"/>
  <c r="P240" i="9"/>
  <c r="T240" i="9" s="1"/>
  <c r="Q247" i="9"/>
  <c r="U247" i="9" s="1"/>
  <c r="Q2220" i="9"/>
  <c r="U2220" i="9" s="1"/>
  <c r="R2221" i="9"/>
  <c r="V2221" i="9" s="1"/>
  <c r="P2471" i="9"/>
  <c r="T2471" i="9" s="1"/>
  <c r="Q2303" i="9"/>
  <c r="U2303" i="9" s="1"/>
  <c r="P2304" i="9"/>
  <c r="T2304" i="9" s="1"/>
  <c r="S51" i="9"/>
  <c r="W51" i="9" s="1"/>
  <c r="P796" i="9"/>
  <c r="T796" i="9" s="1"/>
  <c r="P797" i="9"/>
  <c r="T797" i="9" s="1"/>
  <c r="S241" i="9"/>
  <c r="W241" i="9" s="1"/>
  <c r="S248" i="9"/>
  <c r="W248" i="9" s="1"/>
  <c r="S126" i="9"/>
  <c r="W126" i="9" s="1"/>
  <c r="N2402" i="9"/>
  <c r="S2402" i="9" s="1"/>
  <c r="W2402" i="9" s="1"/>
  <c r="N2401" i="9"/>
  <c r="S2401" i="9" s="1"/>
  <c r="W2401" i="9" s="1"/>
  <c r="N2400" i="9"/>
  <c r="N2225" i="9"/>
  <c r="N803" i="9"/>
  <c r="S803" i="9" s="1"/>
  <c r="W803" i="9" s="1"/>
  <c r="N802" i="9"/>
  <c r="S802" i="9" s="1"/>
  <c r="W802" i="9" s="1"/>
  <c r="N2277" i="9"/>
  <c r="S2277" i="9" s="1"/>
  <c r="W2277" i="9" s="1"/>
  <c r="N2278" i="9"/>
  <c r="S2278" i="9" s="1"/>
  <c r="W2278" i="9" s="1"/>
  <c r="N2279" i="9"/>
  <c r="S2279" i="9" s="1"/>
  <c r="W2279" i="9" s="1"/>
  <c r="N132" i="9"/>
  <c r="R132" i="9" s="1"/>
  <c r="V132" i="9" s="1"/>
  <c r="N238" i="9"/>
  <c r="P1036" i="9"/>
  <c r="T1036" i="9" s="1"/>
  <c r="R1037" i="9"/>
  <c r="V1037" i="9" s="1"/>
  <c r="R1363" i="9"/>
  <c r="V1363" i="9" s="1"/>
  <c r="P222" i="9"/>
  <c r="T222" i="9" s="1"/>
  <c r="Q278" i="9"/>
  <c r="U278" i="9" s="1"/>
  <c r="P1039" i="9"/>
  <c r="T1039" i="9" s="1"/>
  <c r="P1367" i="9"/>
  <c r="T1367" i="9" s="1"/>
  <c r="Q17" i="9"/>
  <c r="U17" i="9" s="1"/>
  <c r="S18" i="9"/>
  <c r="W18" i="9" s="1"/>
  <c r="P1380" i="9"/>
  <c r="T1380" i="9" s="1"/>
  <c r="Q2508" i="9"/>
  <c r="U2508" i="9" s="1"/>
  <c r="P2498" i="9"/>
  <c r="T2498" i="9" s="1"/>
  <c r="P2504" i="9"/>
  <c r="T2504" i="9" s="1"/>
  <c r="R1382" i="9"/>
  <c r="V1382" i="9" s="1"/>
  <c r="P1385" i="9"/>
  <c r="T1385" i="9" s="1"/>
  <c r="P2512" i="9"/>
  <c r="T2512" i="9" s="1"/>
  <c r="Q2513" i="9"/>
  <c r="U2513" i="9" s="1"/>
  <c r="P2502" i="9"/>
  <c r="T2502" i="9" s="1"/>
  <c r="Q2506" i="9"/>
  <c r="U2506" i="9" s="1"/>
  <c r="P1556" i="9"/>
  <c r="T1556" i="9" s="1"/>
  <c r="Q1557" i="9"/>
  <c r="U1557" i="9" s="1"/>
  <c r="P1393" i="9"/>
  <c r="T1393" i="9" s="1"/>
  <c r="P1559" i="9"/>
  <c r="T1559" i="9" s="1"/>
  <c r="Q1560" i="9"/>
  <c r="U1560" i="9" s="1"/>
  <c r="P1575" i="9"/>
  <c r="T1575" i="9" s="1"/>
  <c r="P1552" i="9"/>
  <c r="T1552" i="9" s="1"/>
  <c r="P1629" i="9"/>
  <c r="T1629" i="9" s="1"/>
  <c r="P1562" i="9"/>
  <c r="T1562" i="9" s="1"/>
  <c r="Q1563" i="9"/>
  <c r="U1563" i="9" s="1"/>
  <c r="P1616" i="9"/>
  <c r="T1616" i="9" s="1"/>
  <c r="P1566" i="9"/>
  <c r="T1566" i="9" s="1"/>
  <c r="Q1567" i="9"/>
  <c r="U1567" i="9" s="1"/>
  <c r="Q1396" i="9"/>
  <c r="U1396" i="9" s="1"/>
  <c r="P1397" i="9"/>
  <c r="T1397" i="9" s="1"/>
  <c r="R1568" i="9"/>
  <c r="V1568" i="9" s="1"/>
  <c r="Q1569" i="9"/>
  <c r="U1569" i="9" s="1"/>
  <c r="P1632" i="9"/>
  <c r="T1632" i="9" s="1"/>
  <c r="P1572" i="9"/>
  <c r="T1572" i="9" s="1"/>
  <c r="P1549" i="9"/>
  <c r="T1549" i="9" s="1"/>
  <c r="Q1550" i="9"/>
  <c r="U1550" i="9" s="1"/>
  <c r="P1578" i="9"/>
  <c r="T1578" i="9" s="1"/>
  <c r="P1401" i="9"/>
  <c r="T1401" i="9" s="1"/>
  <c r="P1402" i="9"/>
  <c r="T1402" i="9" s="1"/>
  <c r="R1623" i="9"/>
  <c r="V1623" i="9" s="1"/>
  <c r="Q1624" i="9"/>
  <c r="U1624" i="9" s="1"/>
  <c r="P1613" i="9"/>
  <c r="T1613" i="9" s="1"/>
  <c r="Q1614" i="9"/>
  <c r="U1614" i="9" s="1"/>
  <c r="R1618" i="9"/>
  <c r="V1618" i="9" s="1"/>
  <c r="P1621" i="9"/>
  <c r="T1621" i="9" s="1"/>
  <c r="P1406" i="9"/>
  <c r="T1406" i="9" s="1"/>
  <c r="Q317" i="9"/>
  <c r="U317" i="9" s="1"/>
  <c r="R937" i="9"/>
  <c r="V937" i="9" s="1"/>
  <c r="Q938" i="9"/>
  <c r="U938" i="9" s="1"/>
  <c r="P1067" i="9"/>
  <c r="T1067" i="9" s="1"/>
  <c r="Q1068" i="9"/>
  <c r="U1068" i="9" s="1"/>
  <c r="P1275" i="9"/>
  <c r="T1275" i="9" s="1"/>
  <c r="P1361" i="9"/>
  <c r="T1361" i="9" s="1"/>
  <c r="Q1362" i="9"/>
  <c r="U1362" i="9" s="1"/>
  <c r="P934" i="9"/>
  <c r="T934" i="9" s="1"/>
  <c r="P1271" i="9"/>
  <c r="T1271" i="9" s="1"/>
  <c r="P941" i="9"/>
  <c r="T941" i="9" s="1"/>
  <c r="P944" i="9"/>
  <c r="T944" i="9" s="1"/>
  <c r="Q946" i="9"/>
  <c r="U946" i="9" s="1"/>
  <c r="P1281" i="9"/>
  <c r="T1281" i="9" s="1"/>
  <c r="P975" i="9"/>
  <c r="T975" i="9" s="1"/>
  <c r="P1416" i="9"/>
  <c r="T1416" i="9" s="1"/>
  <c r="P1419" i="9"/>
  <c r="T1419" i="9" s="1"/>
  <c r="N2208" i="9"/>
  <c r="S2208" i="9" s="1"/>
  <c r="W2208" i="9" s="1"/>
  <c r="N2209" i="9"/>
  <c r="S2209" i="9" s="1"/>
  <c r="W2209" i="9" s="1"/>
  <c r="N2210" i="9"/>
  <c r="S2210" i="9" s="1"/>
  <c r="W2210" i="9" s="1"/>
  <c r="Q1863" i="9"/>
  <c r="U1863" i="9" s="1"/>
  <c r="Q1862" i="9"/>
  <c r="U1862" i="9" s="1"/>
  <c r="P1861" i="9"/>
  <c r="T1861" i="9" s="1"/>
  <c r="P1242" i="9"/>
  <c r="T1242" i="9" s="1"/>
  <c r="N1449" i="9"/>
  <c r="S1449" i="9" s="1"/>
  <c r="W1449" i="9" s="1"/>
  <c r="N389" i="9"/>
  <c r="R389" i="9" s="1"/>
  <c r="V389" i="9" s="1"/>
  <c r="Q884" i="9"/>
  <c r="U884" i="9" s="1"/>
  <c r="S190" i="9"/>
  <c r="W190" i="9" s="1"/>
  <c r="Q2226" i="9"/>
  <c r="U2226" i="9" s="1"/>
  <c r="Q2538" i="9"/>
  <c r="U2538" i="9" s="1"/>
  <c r="N2395" i="9"/>
  <c r="S2395" i="9" s="1"/>
  <c r="W2395" i="9" s="1"/>
  <c r="N1265" i="9"/>
  <c r="S1265" i="9" s="1"/>
  <c r="W1265" i="9" s="1"/>
  <c r="N124" i="9"/>
  <c r="R124" i="9" s="1"/>
  <c r="V124" i="9" s="1"/>
  <c r="N2235" i="9"/>
  <c r="S2235" i="9" s="1"/>
  <c r="W2235" i="9" s="1"/>
  <c r="P1790" i="9"/>
  <c r="T1790" i="9" s="1"/>
  <c r="Q1791" i="9"/>
  <c r="U1791" i="9" s="1"/>
  <c r="R1792" i="9"/>
  <c r="V1792" i="9" s="1"/>
  <c r="P1793" i="9"/>
  <c r="T1793" i="9" s="1"/>
  <c r="P1794" i="9"/>
  <c r="T1794" i="9" s="1"/>
  <c r="P1810" i="9"/>
  <c r="T1810" i="9" s="1"/>
  <c r="Q1811" i="9"/>
  <c r="U1811" i="9" s="1"/>
  <c r="R1812" i="9"/>
  <c r="V1812" i="9" s="1"/>
  <c r="Q439" i="9"/>
  <c r="U439" i="9" s="1"/>
  <c r="P1816" i="9"/>
  <c r="T1816" i="9" s="1"/>
  <c r="R1817" i="9"/>
  <c r="V1817" i="9" s="1"/>
  <c r="R1818" i="9"/>
  <c r="V1818" i="9" s="1"/>
  <c r="N789" i="9"/>
  <c r="S789" i="9" s="1"/>
  <c r="W789" i="9" s="1"/>
  <c r="N55" i="9"/>
  <c r="R55" i="9" s="1"/>
  <c r="V55" i="9" s="1"/>
  <c r="Q2242" i="9"/>
  <c r="U2242" i="9" s="1"/>
  <c r="Q2243" i="9"/>
  <c r="U2243" i="9" s="1"/>
  <c r="R1013" i="9"/>
  <c r="V1013" i="9" s="1"/>
  <c r="Q1014" i="9"/>
  <c r="U1014" i="9" s="1"/>
  <c r="N2230" i="9"/>
  <c r="S2230" i="9" s="1"/>
  <c r="W2230" i="9" s="1"/>
  <c r="N2229" i="9"/>
  <c r="S2229" i="9" s="1"/>
  <c r="W2229" i="9" s="1"/>
  <c r="N1701" i="9"/>
  <c r="N784" i="9"/>
  <c r="S784" i="9" s="1"/>
  <c r="W784" i="9" s="1"/>
  <c r="N1797" i="9"/>
  <c r="S1797" i="9" s="1"/>
  <c r="W1797" i="9" s="1"/>
  <c r="N1798" i="9"/>
  <c r="S1798" i="9" s="1"/>
  <c r="W1798" i="9" s="1"/>
  <c r="N1799" i="9"/>
  <c r="S1799" i="9" s="1"/>
  <c r="W1799" i="9" s="1"/>
  <c r="N918" i="9"/>
  <c r="N1802" i="9"/>
  <c r="S1802" i="9" s="1"/>
  <c r="W1802" i="9" s="1"/>
  <c r="N30" i="9"/>
  <c r="R30" i="9" s="1"/>
  <c r="V30" i="9" s="1"/>
  <c r="N243" i="9"/>
  <c r="N244" i="9"/>
  <c r="N2586" i="9"/>
  <c r="S2586" i="9" s="1"/>
  <c r="W2586" i="9" s="1"/>
  <c r="N2409" i="9"/>
  <c r="S2409" i="9" s="1"/>
  <c r="W2409" i="9" s="1"/>
  <c r="N2410" i="9"/>
  <c r="S2410" i="9" s="1"/>
  <c r="W2410" i="9" s="1"/>
  <c r="N2418" i="9"/>
  <c r="N2633" i="9"/>
  <c r="S2633" i="9" s="1"/>
  <c r="W2633" i="9" s="1"/>
  <c r="N2634" i="9"/>
  <c r="S2634" i="9" s="1"/>
  <c r="W2634" i="9" s="1"/>
  <c r="N2232" i="9"/>
  <c r="S2232" i="9" s="1"/>
  <c r="W2232" i="9" s="1"/>
  <c r="N1766" i="9"/>
  <c r="S1766" i="9" s="1"/>
  <c r="W1766" i="9" s="1"/>
  <c r="N1767" i="9"/>
  <c r="S1767" i="9" s="1"/>
  <c r="W1767" i="9" s="1"/>
  <c r="N1030" i="9"/>
  <c r="S1030" i="9" s="1"/>
  <c r="W1030" i="9" s="1"/>
  <c r="N1702" i="9"/>
  <c r="R1702" i="9" s="1"/>
  <c r="V1702" i="9" s="1"/>
  <c r="N379" i="9"/>
  <c r="Q1805" i="9"/>
  <c r="U1805" i="9" s="1"/>
  <c r="Q1806" i="9"/>
  <c r="U1806" i="9" s="1"/>
  <c r="N1986" i="9"/>
  <c r="S1986" i="9" s="1"/>
  <c r="W1986" i="9" s="1"/>
  <c r="N1987" i="9"/>
  <c r="S1987" i="9" s="1"/>
  <c r="W1987" i="9" s="1"/>
  <c r="N1993" i="9"/>
  <c r="S1993" i="9" s="1"/>
  <c r="W1993" i="9" s="1"/>
  <c r="N1997" i="9"/>
  <c r="S1997" i="9" s="1"/>
  <c r="W1997" i="9" s="1"/>
  <c r="N1989" i="9"/>
  <c r="S1989" i="9" s="1"/>
  <c r="W1989" i="9" s="1"/>
  <c r="N1990" i="9"/>
  <c r="N406" i="9"/>
  <c r="R406" i="9" s="1"/>
  <c r="V406" i="9" s="1"/>
  <c r="N2001" i="9"/>
  <c r="S2001" i="9" s="1"/>
  <c r="W2001" i="9" s="1"/>
  <c r="N2002" i="9"/>
  <c r="N2003" i="9"/>
  <c r="S2003" i="9" s="1"/>
  <c r="W2003" i="9" s="1"/>
  <c r="N372" i="9"/>
  <c r="R372" i="9" s="1"/>
  <c r="V372" i="9" s="1"/>
  <c r="N420" i="9"/>
  <c r="R420" i="9" s="1"/>
  <c r="V420" i="9" s="1"/>
  <c r="N421" i="9"/>
  <c r="R421" i="9" s="1"/>
  <c r="V421" i="9" s="1"/>
  <c r="N422" i="9"/>
  <c r="N415" i="9"/>
  <c r="R415" i="9" s="1"/>
  <c r="V415" i="9" s="1"/>
  <c r="N417" i="9"/>
  <c r="R417" i="9" s="1"/>
  <c r="V417" i="9" s="1"/>
  <c r="N1905" i="9"/>
  <c r="S1905" i="9" s="1"/>
  <c r="W1905" i="9" s="1"/>
  <c r="N1904" i="9"/>
  <c r="S1904" i="9" s="1"/>
  <c r="W1904" i="9" s="1"/>
  <c r="N1903" i="9"/>
  <c r="S1903" i="9" s="1"/>
  <c r="W1903" i="9" s="1"/>
  <c r="N1902" i="9"/>
  <c r="S1902" i="9" s="1"/>
  <c r="W1902" i="9" s="1"/>
  <c r="N1404" i="9"/>
  <c r="S1404" i="9" s="1"/>
  <c r="W1404" i="9" s="1"/>
  <c r="N1867" i="9"/>
  <c r="N1866" i="9"/>
  <c r="S1866" i="9" s="1"/>
  <c r="W1866" i="9" s="1"/>
  <c r="N1865" i="9"/>
  <c r="S1865" i="9" s="1"/>
  <c r="W1865" i="9" s="1"/>
  <c r="N1864" i="9"/>
  <c r="S1864" i="9" s="1"/>
  <c r="W1864" i="9" s="1"/>
  <c r="N333" i="9"/>
  <c r="R333" i="9" s="1"/>
  <c r="V333" i="9" s="1"/>
  <c r="N319" i="9"/>
  <c r="R319" i="9" s="1"/>
  <c r="V319" i="9" s="1"/>
  <c r="N281" i="9"/>
  <c r="R281" i="9" s="1"/>
  <c r="V281" i="9" s="1"/>
  <c r="N282" i="9"/>
  <c r="R282" i="9" s="1"/>
  <c r="V282" i="9" s="1"/>
  <c r="N320" i="9"/>
  <c r="N1856" i="9"/>
  <c r="S1856" i="9" s="1"/>
  <c r="W1856" i="9" s="1"/>
  <c r="N1855" i="9"/>
  <c r="S1855" i="9" s="1"/>
  <c r="W1855" i="9" s="1"/>
  <c r="N1854" i="9"/>
  <c r="S1854" i="9" s="1"/>
  <c r="W1854" i="9" s="1"/>
  <c r="P2369" i="9"/>
  <c r="T2369" i="9" s="1"/>
  <c r="Q2370" i="9"/>
  <c r="U2370" i="9" s="1"/>
  <c r="Q1773" i="9"/>
  <c r="U1773" i="9" s="1"/>
  <c r="P684" i="9"/>
  <c r="T684" i="9" s="1"/>
  <c r="Q685" i="9"/>
  <c r="U685" i="9" s="1"/>
  <c r="S227" i="9"/>
  <c r="W227" i="9" s="1"/>
  <c r="Q350" i="9"/>
  <c r="U350" i="9" s="1"/>
  <c r="P2076" i="9"/>
  <c r="T2076" i="9" s="1"/>
  <c r="P2366" i="9"/>
  <c r="T2366" i="9" s="1"/>
  <c r="P2525" i="9"/>
  <c r="T2525" i="9" s="1"/>
  <c r="Q2526" i="9"/>
  <c r="U2526" i="9" s="1"/>
  <c r="Q2527" i="9"/>
  <c r="U2527" i="9" s="1"/>
  <c r="P2376" i="9"/>
  <c r="T2376" i="9" s="1"/>
  <c r="Q2371" i="9"/>
  <c r="U2371" i="9" s="1"/>
  <c r="P2335" i="9"/>
  <c r="T2335" i="9" s="1"/>
  <c r="N1447" i="9"/>
  <c r="N388" i="9"/>
  <c r="R388" i="9" s="1"/>
  <c r="V388" i="9" s="1"/>
  <c r="P2392" i="9"/>
  <c r="T2392" i="9" s="1"/>
  <c r="R886" i="9"/>
  <c r="V886" i="9" s="1"/>
  <c r="P436" i="9"/>
  <c r="T436" i="9" s="1"/>
  <c r="N2534" i="9"/>
  <c r="S2534" i="9" s="1"/>
  <c r="W2534" i="9" s="1"/>
  <c r="R2227" i="9"/>
  <c r="V2227" i="9" s="1"/>
  <c r="R2539" i="9"/>
  <c r="V2539" i="9" s="1"/>
  <c r="N2270" i="9"/>
  <c r="S2270" i="9" s="1"/>
  <c r="W2270" i="9" s="1"/>
  <c r="P2473" i="9"/>
  <c r="T2473" i="9" s="1"/>
  <c r="N1077" i="9"/>
  <c r="S1077" i="9" s="1"/>
  <c r="W1077" i="9" s="1"/>
  <c r="P1073" i="9"/>
  <c r="T1073" i="9" s="1"/>
  <c r="P1075" i="9"/>
  <c r="T1075" i="9" s="1"/>
  <c r="N2388" i="9"/>
  <c r="S2388" i="9" s="1"/>
  <c r="W2388" i="9" s="1"/>
  <c r="N2390" i="9"/>
  <c r="N141" i="9"/>
  <c r="N133" i="9"/>
  <c r="R133" i="9" s="1"/>
  <c r="V133" i="9" s="1"/>
  <c r="P2402" i="9"/>
  <c r="T2402" i="9" s="1"/>
  <c r="Q2401" i="9"/>
  <c r="U2401" i="9" s="1"/>
  <c r="R2400" i="9"/>
  <c r="V2400" i="9" s="1"/>
  <c r="P802" i="9"/>
  <c r="T802" i="9" s="1"/>
  <c r="Q2277" i="9"/>
  <c r="U2277" i="9" s="1"/>
  <c r="R2278" i="9"/>
  <c r="V2278" i="9" s="1"/>
  <c r="P2279" i="9"/>
  <c r="T2279" i="9" s="1"/>
  <c r="Q2280" i="9"/>
  <c r="U2280" i="9" s="1"/>
  <c r="S97" i="9"/>
  <c r="W97" i="9" s="1"/>
  <c r="P140" i="9"/>
  <c r="T140" i="9" s="1"/>
  <c r="P132" i="9"/>
  <c r="T132" i="9" s="1"/>
  <c r="Q54" i="9"/>
  <c r="U54" i="9" s="1"/>
  <c r="N707" i="9"/>
  <c r="S707" i="9" s="1"/>
  <c r="W707" i="9" s="1"/>
  <c r="N708" i="9"/>
  <c r="P2210" i="9"/>
  <c r="T2210" i="9" s="1"/>
  <c r="S60" i="9"/>
  <c r="W60" i="9" s="1"/>
  <c r="N673" i="9"/>
  <c r="S673" i="9" s="1"/>
  <c r="W673" i="9" s="1"/>
  <c r="N674" i="9"/>
  <c r="S674" i="9" s="1"/>
  <c r="W674" i="9" s="1"/>
  <c r="N676" i="9"/>
  <c r="S676" i="9" s="1"/>
  <c r="W676" i="9" s="1"/>
  <c r="N681" i="9"/>
  <c r="S681" i="9" s="1"/>
  <c r="W681" i="9" s="1"/>
  <c r="N682" i="9"/>
  <c r="S682" i="9" s="1"/>
  <c r="W682" i="9" s="1"/>
  <c r="N683" i="9"/>
  <c r="S683" i="9" s="1"/>
  <c r="W683" i="9" s="1"/>
  <c r="N1863" i="9"/>
  <c r="S1863" i="9" s="1"/>
  <c r="W1863" i="9" s="1"/>
  <c r="N1862" i="9"/>
  <c r="S1862" i="9" s="1"/>
  <c r="W1862" i="9" s="1"/>
  <c r="N1861" i="9"/>
  <c r="S1861" i="9" s="1"/>
  <c r="W1861" i="9" s="1"/>
  <c r="P434" i="9"/>
  <c r="T434" i="9" s="1"/>
  <c r="S128" i="9"/>
  <c r="W128" i="9" s="1"/>
  <c r="Q2228" i="9"/>
  <c r="U2228" i="9" s="1"/>
  <c r="P2537" i="9"/>
  <c r="T2537" i="9" s="1"/>
  <c r="N1264" i="9"/>
  <c r="N2214" i="9"/>
  <c r="Q2474" i="9"/>
  <c r="U2474" i="9" s="1"/>
  <c r="N1242" i="9"/>
  <c r="S1242" i="9" s="1"/>
  <c r="W1242" i="9" s="1"/>
  <c r="N2335" i="9"/>
  <c r="N2336" i="9"/>
  <c r="S2336" i="9" s="1"/>
  <c r="W2336" i="9" s="1"/>
  <c r="N2337" i="9"/>
  <c r="S2337" i="9" s="1"/>
  <c r="W2337" i="9" s="1"/>
  <c r="Q388" i="9"/>
  <c r="U388" i="9" s="1"/>
  <c r="S381" i="9"/>
  <c r="W381" i="9" s="1"/>
  <c r="Q389" i="9"/>
  <c r="U389" i="9" s="1"/>
  <c r="P2382" i="9"/>
  <c r="T2382" i="9" s="1"/>
  <c r="R787" i="9"/>
  <c r="V787" i="9" s="1"/>
  <c r="R789" i="9"/>
  <c r="V789" i="9" s="1"/>
  <c r="Q55" i="9"/>
  <c r="U55" i="9" s="1"/>
  <c r="S139" i="9"/>
  <c r="W139" i="9" s="1"/>
  <c r="P131" i="9"/>
  <c r="T131" i="9" s="1"/>
  <c r="Q52" i="9"/>
  <c r="U52" i="9" s="1"/>
  <c r="N2391" i="9"/>
  <c r="S2391" i="9" s="1"/>
  <c r="W2391" i="9" s="1"/>
  <c r="N2217" i="9"/>
  <c r="S2217" i="9" s="1"/>
  <c r="W2217" i="9" s="1"/>
  <c r="N2218" i="9"/>
  <c r="S2218" i="9" s="1"/>
  <c r="W2218" i="9" s="1"/>
  <c r="N884" i="9"/>
  <c r="S884" i="9" s="1"/>
  <c r="W884" i="9" s="1"/>
  <c r="N886" i="9"/>
  <c r="S886" i="9" s="1"/>
  <c r="W886" i="9" s="1"/>
  <c r="N795" i="9"/>
  <c r="S795" i="9" s="1"/>
  <c r="W795" i="9" s="1"/>
  <c r="N437" i="9"/>
  <c r="S437" i="9" s="1"/>
  <c r="W437" i="9" s="1"/>
  <c r="N128" i="9"/>
  <c r="N190" i="9"/>
  <c r="R190" i="9" s="1"/>
  <c r="V190" i="9" s="1"/>
  <c r="R2230" i="9"/>
  <c r="V2230" i="9" s="1"/>
  <c r="P2229" i="9"/>
  <c r="T2229" i="9" s="1"/>
  <c r="P1701" i="9"/>
  <c r="T1701" i="9" s="1"/>
  <c r="S1700" i="9"/>
  <c r="W1700" i="9" s="1"/>
  <c r="P784" i="9"/>
  <c r="T784" i="9" s="1"/>
  <c r="Q785" i="9"/>
  <c r="U785" i="9" s="1"/>
  <c r="P1797" i="9"/>
  <c r="T1797" i="9" s="1"/>
  <c r="P1798" i="9"/>
  <c r="T1798" i="9" s="1"/>
  <c r="P1799" i="9"/>
  <c r="T1799" i="9" s="1"/>
  <c r="P918" i="9"/>
  <c r="T918" i="9" s="1"/>
  <c r="P919" i="9"/>
  <c r="T919" i="9" s="1"/>
  <c r="Q920" i="9"/>
  <c r="U920" i="9" s="1"/>
  <c r="P1800" i="9"/>
  <c r="T1800" i="9" s="1"/>
  <c r="P1803" i="9"/>
  <c r="T1803" i="9" s="1"/>
  <c r="Q1804" i="9"/>
  <c r="U1804" i="9" s="1"/>
  <c r="P30" i="9"/>
  <c r="T30" i="9" s="1"/>
  <c r="P244" i="9"/>
  <c r="T244" i="9" s="1"/>
  <c r="P250" i="9"/>
  <c r="T250" i="9" s="1"/>
  <c r="S251" i="9"/>
  <c r="W251" i="9" s="1"/>
  <c r="P2456" i="9"/>
  <c r="T2456" i="9" s="1"/>
  <c r="P2587" i="9"/>
  <c r="T2587" i="9" s="1"/>
  <c r="Q2588" i="9"/>
  <c r="U2588" i="9" s="1"/>
  <c r="P2409" i="9"/>
  <c r="T2409" i="9" s="1"/>
  <c r="P2411" i="9"/>
  <c r="T2411" i="9" s="1"/>
  <c r="Q2412" i="9"/>
  <c r="U2412" i="9" s="1"/>
  <c r="P2419" i="9"/>
  <c r="T2419" i="9" s="1"/>
  <c r="P2633" i="9"/>
  <c r="T2633" i="9" s="1"/>
  <c r="P2576" i="9"/>
  <c r="T2576" i="9" s="1"/>
  <c r="P2232" i="9"/>
  <c r="T2232" i="9" s="1"/>
  <c r="Q2233" i="9"/>
  <c r="U2233" i="9" s="1"/>
  <c r="Q2234" i="9"/>
  <c r="U2234" i="9" s="1"/>
  <c r="Q1767" i="9"/>
  <c r="U1767" i="9" s="1"/>
  <c r="P1031" i="9"/>
  <c r="T1031" i="9" s="1"/>
  <c r="Q16" i="9"/>
  <c r="U16" i="9" s="1"/>
  <c r="N2398" i="9"/>
  <c r="S2398" i="9" s="1"/>
  <c r="W2398" i="9" s="1"/>
  <c r="N2399" i="9"/>
  <c r="S2399" i="9" s="1"/>
  <c r="W2399" i="9" s="1"/>
  <c r="N2228" i="9"/>
  <c r="S2228" i="9" s="1"/>
  <c r="W2228" i="9" s="1"/>
  <c r="N800" i="9"/>
  <c r="N801" i="9"/>
  <c r="S801" i="9" s="1"/>
  <c r="W801" i="9" s="1"/>
  <c r="N2536" i="9"/>
  <c r="S2536" i="9" s="1"/>
  <c r="W2536" i="9" s="1"/>
  <c r="N2537" i="9"/>
  <c r="S2537" i="9" s="1"/>
  <c r="W2537" i="9" s="1"/>
  <c r="N2305" i="9"/>
  <c r="N2306" i="9"/>
  <c r="S2306" i="9" s="1"/>
  <c r="W2306" i="9" s="1"/>
  <c r="N2307" i="9"/>
  <c r="S2307" i="9" s="1"/>
  <c r="W2307" i="9" s="1"/>
  <c r="N2308" i="9"/>
  <c r="S2308" i="9" s="1"/>
  <c r="W2308" i="9" s="1"/>
  <c r="N130" i="9"/>
  <c r="N242" i="9"/>
  <c r="R242" i="9" s="1"/>
  <c r="V242" i="9" s="1"/>
  <c r="N2477" i="9"/>
  <c r="S2477" i="9" s="1"/>
  <c r="W2477" i="9" s="1"/>
  <c r="N2478" i="9"/>
  <c r="Q1988" i="9"/>
  <c r="U1988" i="9" s="1"/>
  <c r="R1992" i="9"/>
  <c r="V1992" i="9" s="1"/>
  <c r="P1996" i="9"/>
  <c r="T1996" i="9" s="1"/>
  <c r="P1990" i="9"/>
  <c r="T1990" i="9" s="1"/>
  <c r="P1991" i="9"/>
  <c r="T1991" i="9" s="1"/>
  <c r="Q1998" i="9"/>
  <c r="U1998" i="9" s="1"/>
  <c r="P2001" i="9"/>
  <c r="T2001" i="9" s="1"/>
  <c r="P2002" i="9"/>
  <c r="T2002" i="9" s="1"/>
  <c r="Q2003" i="9"/>
  <c r="U2003" i="9" s="1"/>
  <c r="P407" i="9"/>
  <c r="T407" i="9" s="1"/>
  <c r="Q408" i="9"/>
  <c r="U408" i="9" s="1"/>
  <c r="P2057" i="9"/>
  <c r="T2057" i="9" s="1"/>
  <c r="S372" i="9"/>
  <c r="W372" i="9" s="1"/>
  <c r="S413" i="9"/>
  <c r="W413" i="9" s="1"/>
  <c r="Q415" i="9"/>
  <c r="U415" i="9" s="1"/>
  <c r="S423" i="9"/>
  <c r="W423" i="9" s="1"/>
  <c r="N2312" i="9"/>
  <c r="S2312" i="9" s="1"/>
  <c r="W2312" i="9" s="1"/>
  <c r="N2473" i="9"/>
  <c r="S2473" i="9" s="1"/>
  <c r="W2473" i="9" s="1"/>
  <c r="N2474" i="9"/>
  <c r="S2474" i="9" s="1"/>
  <c r="W2474" i="9" s="1"/>
  <c r="N2476" i="9"/>
  <c r="S2476" i="9" s="1"/>
  <c r="W2476" i="9" s="1"/>
  <c r="N1448" i="9"/>
  <c r="S1448" i="9" s="1"/>
  <c r="W1448" i="9" s="1"/>
  <c r="N381" i="9"/>
  <c r="R381" i="9" s="1"/>
  <c r="V381" i="9" s="1"/>
  <c r="Q2393" i="9"/>
  <c r="U2393" i="9" s="1"/>
  <c r="P793" i="9"/>
  <c r="T793" i="9" s="1"/>
  <c r="Q800" i="9"/>
  <c r="U800" i="9" s="1"/>
  <c r="P130" i="9"/>
  <c r="T130" i="9" s="1"/>
  <c r="N2269" i="9"/>
  <c r="S2269" i="9" s="1"/>
  <c r="W2269" i="9" s="1"/>
  <c r="N1679" i="9"/>
  <c r="R1679" i="9" s="1"/>
  <c r="V1679" i="9" s="1"/>
  <c r="P2616" i="9"/>
  <c r="T2616" i="9" s="1"/>
  <c r="S2027" i="9"/>
  <c r="W2027" i="9" s="1"/>
  <c r="P1077" i="9"/>
  <c r="T1077" i="9" s="1"/>
  <c r="S22" i="9"/>
  <c r="W22" i="9" s="1"/>
  <c r="N2408" i="9"/>
  <c r="S2408" i="9" s="1"/>
  <c r="W2408" i="9" s="1"/>
  <c r="N2406" i="9"/>
  <c r="S2406" i="9" s="1"/>
  <c r="W2406" i="9" s="1"/>
  <c r="N93" i="9"/>
  <c r="R93" i="9" s="1"/>
  <c r="V93" i="9" s="1"/>
  <c r="N105" i="9"/>
  <c r="R105" i="9" s="1"/>
  <c r="V105" i="9" s="1"/>
  <c r="P2389" i="9"/>
  <c r="T2389" i="9" s="1"/>
  <c r="S141" i="9"/>
  <c r="W141" i="9" s="1"/>
  <c r="S133" i="9"/>
  <c r="W133" i="9" s="1"/>
  <c r="N7" i="9"/>
  <c r="R7" i="9" s="1"/>
  <c r="V7" i="9" s="1"/>
  <c r="Q5" i="9"/>
  <c r="U5" i="9" s="1"/>
  <c r="P708" i="9"/>
  <c r="T708" i="9" s="1"/>
  <c r="Q709" i="9"/>
  <c r="U709" i="9" s="1"/>
  <c r="S6" i="9"/>
  <c r="W6" i="9" s="1"/>
  <c r="N2353" i="9"/>
  <c r="S2353" i="9" s="1"/>
  <c r="W2353" i="9" s="1"/>
  <c r="P672" i="9"/>
  <c r="T672" i="9" s="1"/>
  <c r="P673" i="9"/>
  <c r="T673" i="9" s="1"/>
  <c r="R674" i="9"/>
  <c r="V674" i="9" s="1"/>
  <c r="Q678" i="9"/>
  <c r="U678" i="9" s="1"/>
  <c r="P679" i="9"/>
  <c r="T679" i="9" s="1"/>
  <c r="P682" i="9"/>
  <c r="T682" i="9" s="1"/>
  <c r="Q683" i="9"/>
  <c r="U683" i="9" s="1"/>
  <c r="Q10" i="9"/>
  <c r="U10" i="9" s="1"/>
  <c r="P11" i="9"/>
  <c r="T11" i="9" s="1"/>
  <c r="X2267" i="9"/>
  <c r="X95" i="9"/>
  <c r="X444" i="9"/>
  <c r="X199" i="9"/>
  <c r="X1071" i="9"/>
  <c r="X2265" i="9"/>
  <c r="X2450" i="9"/>
  <c r="X2125" i="9"/>
  <c r="X1771" i="9"/>
  <c r="X38" i="9"/>
  <c r="X346" i="9"/>
  <c r="X347" i="9"/>
  <c r="X34" i="9"/>
  <c r="X103" i="9"/>
  <c r="X205" i="9"/>
  <c r="X113" i="9"/>
  <c r="X1442" i="9"/>
  <c r="X2123" i="9"/>
  <c r="X446" i="9"/>
  <c r="X1070" i="9"/>
  <c r="X23" i="9"/>
  <c r="X323" i="9"/>
  <c r="X1064" i="9"/>
  <c r="X809" i="9"/>
  <c r="X94" i="9"/>
  <c r="X324" i="9"/>
  <c r="X106" i="9"/>
  <c r="X2263" i="9"/>
  <c r="X2262" i="9"/>
  <c r="X1065" i="9"/>
  <c r="X505" i="9"/>
  <c r="X96" i="9"/>
  <c r="X1770" i="9"/>
  <c r="X2124" i="9"/>
  <c r="X1069" i="9"/>
  <c r="X2261" i="9"/>
  <c r="X810" i="9"/>
  <c r="X808" i="9"/>
  <c r="X447" i="9"/>
  <c r="X2531" i="9"/>
  <c r="X2268" i="9"/>
  <c r="X1778" i="9"/>
  <c r="X1072" i="9"/>
  <c r="X2532" i="9"/>
  <c r="X445" i="9"/>
  <c r="X2266" i="9"/>
  <c r="X1777" i="9"/>
  <c r="P1862" i="9"/>
  <c r="T1862" i="9" s="1"/>
  <c r="P333" i="9"/>
  <c r="T333" i="9" s="1"/>
  <c r="P1854" i="9"/>
  <c r="T1854" i="9" s="1"/>
  <c r="P281" i="9"/>
  <c r="T281" i="9" s="1"/>
  <c r="R1404" i="9"/>
  <c r="V1404" i="9" s="1"/>
  <c r="R1861" i="9"/>
  <c r="V1861" i="9" s="1"/>
  <c r="P1864" i="9"/>
  <c r="T1864" i="9" s="1"/>
  <c r="P320" i="9"/>
  <c r="T320" i="9" s="1"/>
  <c r="R1863" i="9"/>
  <c r="V1863" i="9" s="1"/>
  <c r="R1862" i="9"/>
  <c r="V1862" i="9" s="1"/>
  <c r="P1863" i="9"/>
  <c r="T1863" i="9" s="1"/>
  <c r="Q1861" i="9"/>
  <c r="U1861" i="9" s="1"/>
  <c r="S2371" i="9"/>
  <c r="W2371" i="9" s="1"/>
  <c r="N2373" i="9"/>
  <c r="S2373" i="9" s="1"/>
  <c r="W2373" i="9" s="1"/>
  <c r="R2371" i="9"/>
  <c r="V2371" i="9" s="1"/>
  <c r="N2372" i="9"/>
  <c r="S2372" i="9" s="1"/>
  <c r="W2372" i="9" s="1"/>
  <c r="P2374" i="9"/>
  <c r="T2374" i="9" s="1"/>
  <c r="N2375" i="9"/>
  <c r="S2375" i="9" s="1"/>
  <c r="W2375" i="9" s="1"/>
  <c r="Q2374" i="9"/>
  <c r="U2374" i="9" s="1"/>
  <c r="Q2375" i="9"/>
  <c r="U2375" i="9" s="1"/>
  <c r="Q2376" i="9"/>
  <c r="U2376" i="9" s="1"/>
  <c r="R2375" i="9"/>
  <c r="V2375" i="9" s="1"/>
  <c r="R2376" i="9"/>
  <c r="V2376" i="9" s="1"/>
  <c r="P2371" i="9"/>
  <c r="T2371" i="9" s="1"/>
  <c r="N2374" i="9"/>
  <c r="S2374" i="9" s="1"/>
  <c r="W2374" i="9" s="1"/>
  <c r="P2375" i="9"/>
  <c r="T2375" i="9" s="1"/>
  <c r="P2373" i="9"/>
  <c r="T2373" i="9" s="1"/>
  <c r="R2374" i="9"/>
  <c r="V2374" i="9" s="1"/>
  <c r="P2372" i="9"/>
  <c r="T2372" i="9" s="1"/>
  <c r="Q2373" i="9"/>
  <c r="U2373" i="9" s="1"/>
  <c r="Q2372" i="9"/>
  <c r="U2372" i="9" s="1"/>
  <c r="R2373" i="9"/>
  <c r="V2373" i="9" s="1"/>
  <c r="R2372" i="9"/>
  <c r="V2372" i="9" s="1"/>
  <c r="R2527" i="9"/>
  <c r="V2527" i="9" s="1"/>
  <c r="R2526" i="9"/>
  <c r="V2526" i="9" s="1"/>
  <c r="Q2525" i="9"/>
  <c r="U2525" i="9" s="1"/>
  <c r="R2525" i="9"/>
  <c r="V2525" i="9" s="1"/>
  <c r="N2527" i="9"/>
  <c r="S2527" i="9" s="1"/>
  <c r="W2527" i="9" s="1"/>
  <c r="N2526" i="9"/>
  <c r="S2526" i="9" s="1"/>
  <c r="W2526" i="9" s="1"/>
  <c r="P2527" i="9"/>
  <c r="T2527" i="9" s="1"/>
  <c r="P2526" i="9"/>
  <c r="T2526" i="9" s="1"/>
  <c r="R2365" i="9"/>
  <c r="V2365" i="9" s="1"/>
  <c r="Q2366" i="9"/>
  <c r="U2366" i="9" s="1"/>
  <c r="R2366" i="9"/>
  <c r="V2366" i="9" s="1"/>
  <c r="N2367" i="9"/>
  <c r="S2367" i="9" s="1"/>
  <c r="W2367" i="9" s="1"/>
  <c r="P2365" i="9"/>
  <c r="T2365" i="9" s="1"/>
  <c r="Q2365" i="9"/>
  <c r="U2365" i="9" s="1"/>
  <c r="N2366" i="9"/>
  <c r="S2366" i="9" s="1"/>
  <c r="W2366" i="9" s="1"/>
  <c r="P2367" i="9"/>
  <c r="T2367" i="9" s="1"/>
  <c r="Q2367" i="9"/>
  <c r="U2367" i="9" s="1"/>
  <c r="Q2075" i="9"/>
  <c r="U2075" i="9" s="1"/>
  <c r="R2367" i="9"/>
  <c r="V2367" i="9" s="1"/>
  <c r="P2075" i="9"/>
  <c r="T2075" i="9" s="1"/>
  <c r="R2075" i="9"/>
  <c r="V2075" i="9" s="1"/>
  <c r="Q2076" i="9"/>
  <c r="U2076" i="9" s="1"/>
  <c r="N2077" i="9"/>
  <c r="S2077" i="9" s="1"/>
  <c r="W2077" i="9" s="1"/>
  <c r="R2076" i="9"/>
  <c r="V2076" i="9" s="1"/>
  <c r="N2076" i="9"/>
  <c r="S2076" i="9" s="1"/>
  <c r="W2076" i="9" s="1"/>
  <c r="P2077" i="9"/>
  <c r="T2077" i="9" s="1"/>
  <c r="Q2077" i="9"/>
  <c r="U2077" i="9" s="1"/>
  <c r="R2077" i="9"/>
  <c r="V2077" i="9" s="1"/>
  <c r="N2529" i="9"/>
  <c r="S2529" i="9" s="1"/>
  <c r="W2529" i="9" s="1"/>
  <c r="Q1774" i="9"/>
  <c r="U1774" i="9" s="1"/>
  <c r="Q2368" i="9"/>
  <c r="U2368" i="9" s="1"/>
  <c r="R2368" i="9"/>
  <c r="V2368" i="9" s="1"/>
  <c r="P687" i="9"/>
  <c r="T687" i="9" s="1"/>
  <c r="R684" i="9"/>
  <c r="V684" i="9" s="1"/>
  <c r="Q2369" i="9"/>
  <c r="U2369" i="9" s="1"/>
  <c r="P2530" i="9"/>
  <c r="T2530" i="9" s="1"/>
  <c r="P1772" i="9"/>
  <c r="T1772" i="9" s="1"/>
  <c r="R2369" i="9"/>
  <c r="V2369" i="9" s="1"/>
  <c r="R2370" i="9"/>
  <c r="V2370" i="9" s="1"/>
  <c r="N2528" i="9"/>
  <c r="S2528" i="9" s="1"/>
  <c r="W2528" i="9" s="1"/>
  <c r="P2529" i="9"/>
  <c r="T2529" i="9" s="1"/>
  <c r="Q2530" i="9"/>
  <c r="U2530" i="9" s="1"/>
  <c r="Q1772" i="9"/>
  <c r="U1772" i="9" s="1"/>
  <c r="N1773" i="9"/>
  <c r="S1773" i="9" s="1"/>
  <c r="W1773" i="9" s="1"/>
  <c r="R1772" i="9"/>
  <c r="V1772" i="9" s="1"/>
  <c r="R1773" i="9"/>
  <c r="V1773" i="9" s="1"/>
  <c r="P1774" i="9"/>
  <c r="T1774" i="9" s="1"/>
  <c r="R1774" i="9"/>
  <c r="V1774" i="9" s="1"/>
  <c r="Q684" i="9"/>
  <c r="U684" i="9" s="1"/>
  <c r="R685" i="9"/>
  <c r="V685" i="9" s="1"/>
  <c r="N686" i="9"/>
  <c r="S686" i="9" s="1"/>
  <c r="W686" i="9" s="1"/>
  <c r="S350" i="9"/>
  <c r="W350" i="9" s="1"/>
  <c r="P2368" i="9"/>
  <c r="T2368" i="9" s="1"/>
  <c r="S1772" i="9"/>
  <c r="W1772" i="9" s="1"/>
  <c r="N2370" i="9"/>
  <c r="S2370" i="9" s="1"/>
  <c r="W2370" i="9" s="1"/>
  <c r="P2528" i="9"/>
  <c r="T2528" i="9" s="1"/>
  <c r="Q2529" i="9"/>
  <c r="U2529" i="9" s="1"/>
  <c r="R2530" i="9"/>
  <c r="V2530" i="9" s="1"/>
  <c r="N685" i="9"/>
  <c r="S685" i="9" s="1"/>
  <c r="W685" i="9" s="1"/>
  <c r="P686" i="9"/>
  <c r="T686" i="9" s="1"/>
  <c r="Q687" i="9"/>
  <c r="U687" i="9" s="1"/>
  <c r="P2370" i="9"/>
  <c r="T2370" i="9" s="1"/>
  <c r="Q2528" i="9"/>
  <c r="U2528" i="9" s="1"/>
  <c r="R2529" i="9"/>
  <c r="V2529" i="9" s="1"/>
  <c r="P685" i="9"/>
  <c r="T685" i="9" s="1"/>
  <c r="Q686" i="9"/>
  <c r="U686" i="9" s="1"/>
  <c r="R687" i="9"/>
  <c r="V687" i="9" s="1"/>
  <c r="R2528" i="9"/>
  <c r="V2528" i="9" s="1"/>
  <c r="R686" i="9"/>
  <c r="V686" i="9" s="1"/>
  <c r="P1773" i="9"/>
  <c r="T1773" i="9" s="1"/>
  <c r="N350" i="9"/>
  <c r="R350" i="9" s="1"/>
  <c r="V350" i="9" s="1"/>
  <c r="P227" i="9"/>
  <c r="T227" i="9" s="1"/>
  <c r="Q227" i="9"/>
  <c r="U227" i="9" s="1"/>
  <c r="P350" i="9"/>
  <c r="T350" i="9" s="1"/>
  <c r="N1681" i="9"/>
  <c r="R1681" i="9" s="1"/>
  <c r="V1681" i="9" s="1"/>
  <c r="R678" i="9"/>
  <c r="V678" i="9" s="1"/>
  <c r="N1680" i="9"/>
  <c r="R1680" i="9" s="1"/>
  <c r="V1680" i="9" s="1"/>
  <c r="N679" i="9"/>
  <c r="S679" i="9" s="1"/>
  <c r="W679" i="9" s="1"/>
  <c r="N675" i="9"/>
  <c r="S675" i="9" s="1"/>
  <c r="W675" i="9" s="1"/>
  <c r="Q676" i="9"/>
  <c r="U676" i="9" s="1"/>
  <c r="Q673" i="9"/>
  <c r="U673" i="9" s="1"/>
  <c r="N680" i="9"/>
  <c r="S680" i="9" s="1"/>
  <c r="W680" i="9" s="1"/>
  <c r="N1682" i="9"/>
  <c r="R1682" i="9" s="1"/>
  <c r="V1682" i="9" s="1"/>
  <c r="R673" i="9"/>
  <c r="V673" i="9" s="1"/>
  <c r="Q1682" i="9"/>
  <c r="U1682" i="9" s="1"/>
  <c r="N2475" i="9"/>
  <c r="S2475" i="9" s="1"/>
  <c r="W2475" i="9" s="1"/>
  <c r="P678" i="9"/>
  <c r="T678" i="9" s="1"/>
  <c r="P10" i="9"/>
  <c r="T10" i="9" s="1"/>
  <c r="Q11" i="9"/>
  <c r="U11" i="9" s="1"/>
  <c r="N677" i="9"/>
  <c r="S677" i="9" s="1"/>
  <c r="W677" i="9" s="1"/>
  <c r="Q679" i="9"/>
  <c r="U679" i="9" s="1"/>
  <c r="R683" i="9"/>
  <c r="V683" i="9" s="1"/>
  <c r="S10" i="9"/>
  <c r="W10" i="9" s="1"/>
  <c r="S11" i="9"/>
  <c r="W11" i="9" s="1"/>
  <c r="N672" i="9"/>
  <c r="S672" i="9" s="1"/>
  <c r="W672" i="9" s="1"/>
  <c r="Q674" i="9"/>
  <c r="U674" i="9" s="1"/>
  <c r="R677" i="9"/>
  <c r="V677" i="9" s="1"/>
  <c r="Q682" i="9"/>
  <c r="U682" i="9" s="1"/>
  <c r="Q672" i="9"/>
  <c r="U672" i="9" s="1"/>
  <c r="N678" i="9"/>
  <c r="S678" i="9" s="1"/>
  <c r="W678" i="9" s="1"/>
  <c r="P681" i="9"/>
  <c r="T681" i="9" s="1"/>
  <c r="P1681" i="9"/>
  <c r="T1681" i="9" s="1"/>
  <c r="P676" i="9"/>
  <c r="T676" i="9" s="1"/>
  <c r="S1680" i="9"/>
  <c r="W1680" i="9" s="1"/>
  <c r="S1679" i="9"/>
  <c r="W1679" i="9" s="1"/>
  <c r="R672" i="9"/>
  <c r="V672" i="9" s="1"/>
  <c r="P677" i="9"/>
  <c r="T677" i="9" s="1"/>
  <c r="R679" i="9"/>
  <c r="V679" i="9" s="1"/>
  <c r="P680" i="9"/>
  <c r="T680" i="9" s="1"/>
  <c r="Q681" i="9"/>
  <c r="U681" i="9" s="1"/>
  <c r="R682" i="9"/>
  <c r="V682" i="9" s="1"/>
  <c r="N11" i="9"/>
  <c r="R11" i="9" s="1"/>
  <c r="V11" i="9" s="1"/>
  <c r="Q677" i="9"/>
  <c r="U677" i="9" s="1"/>
  <c r="Q680" i="9"/>
  <c r="U680" i="9" s="1"/>
  <c r="R681" i="9"/>
  <c r="V681" i="9" s="1"/>
  <c r="N10" i="9"/>
  <c r="R10" i="9" s="1"/>
  <c r="V10" i="9" s="1"/>
  <c r="P1682" i="9"/>
  <c r="T1682" i="9" s="1"/>
  <c r="R680" i="9"/>
  <c r="V680" i="9" s="1"/>
  <c r="P675" i="9"/>
  <c r="T675" i="9" s="1"/>
  <c r="R676" i="9"/>
  <c r="V676" i="9" s="1"/>
  <c r="P1680" i="9"/>
  <c r="T1680" i="9" s="1"/>
  <c r="Q1681" i="9"/>
  <c r="U1681" i="9" s="1"/>
  <c r="P674" i="9"/>
  <c r="T674" i="9" s="1"/>
  <c r="Q675" i="9"/>
  <c r="U675" i="9" s="1"/>
  <c r="P1679" i="9"/>
  <c r="T1679" i="9" s="1"/>
  <c r="Q1680" i="9"/>
  <c r="U1680" i="9" s="1"/>
  <c r="R675" i="9"/>
  <c r="V675" i="9" s="1"/>
  <c r="P683" i="9"/>
  <c r="T683" i="9" s="1"/>
  <c r="R2310" i="9"/>
  <c r="V2310" i="9" s="1"/>
  <c r="Q2207" i="9"/>
  <c r="U2207" i="9" s="1"/>
  <c r="R2209" i="9"/>
  <c r="V2209" i="9" s="1"/>
  <c r="Q2312" i="9"/>
  <c r="U2312" i="9" s="1"/>
  <c r="R2311" i="9"/>
  <c r="V2311" i="9" s="1"/>
  <c r="R2208" i="9"/>
  <c r="V2208" i="9" s="1"/>
  <c r="R2474" i="9"/>
  <c r="V2474" i="9" s="1"/>
  <c r="P2312" i="9"/>
  <c r="T2312" i="9" s="1"/>
  <c r="P2474" i="9"/>
  <c r="T2474" i="9" s="1"/>
  <c r="Q2475" i="9"/>
  <c r="U2475" i="9" s="1"/>
  <c r="P2309" i="9"/>
  <c r="T2309" i="9" s="1"/>
  <c r="N60" i="9"/>
  <c r="R60" i="9" s="1"/>
  <c r="V60" i="9" s="1"/>
  <c r="Q2309" i="9"/>
  <c r="U2309" i="9" s="1"/>
  <c r="N2207" i="9"/>
  <c r="S2207" i="9" s="1"/>
  <c r="W2207" i="9" s="1"/>
  <c r="P2208" i="9"/>
  <c r="T2208" i="9" s="1"/>
  <c r="P2209" i="9"/>
  <c r="T2209" i="9" s="1"/>
  <c r="Q2210" i="9"/>
  <c r="U2210" i="9" s="1"/>
  <c r="N2310" i="9"/>
  <c r="S2310" i="9" s="1"/>
  <c r="W2310" i="9" s="1"/>
  <c r="P2207" i="9"/>
  <c r="T2207" i="9" s="1"/>
  <c r="Q2208" i="9"/>
  <c r="U2208" i="9" s="1"/>
  <c r="Q2209" i="9"/>
  <c r="U2209" i="9" s="1"/>
  <c r="R2210" i="9"/>
  <c r="V2210" i="9" s="1"/>
  <c r="Q2310" i="9"/>
  <c r="U2310" i="9" s="1"/>
  <c r="P2311" i="9"/>
  <c r="T2311" i="9" s="1"/>
  <c r="N2311" i="9"/>
  <c r="S2311" i="9" s="1"/>
  <c r="W2311" i="9" s="1"/>
  <c r="Q2473" i="9"/>
  <c r="U2473" i="9" s="1"/>
  <c r="R2473" i="9"/>
  <c r="V2473" i="9" s="1"/>
  <c r="N2309" i="9"/>
  <c r="S2309" i="9" s="1"/>
  <c r="W2309" i="9" s="1"/>
  <c r="Q2311" i="9"/>
  <c r="U2311" i="9" s="1"/>
  <c r="R2207" i="9"/>
  <c r="V2207" i="9" s="1"/>
  <c r="P60" i="9"/>
  <c r="T60" i="9" s="1"/>
  <c r="Q60" i="9"/>
  <c r="U60" i="9" s="1"/>
  <c r="P2476" i="9"/>
  <c r="T2476" i="9" s="1"/>
  <c r="P2475" i="9"/>
  <c r="T2475" i="9" s="1"/>
  <c r="Q2476" i="9"/>
  <c r="U2476" i="9" s="1"/>
  <c r="R2476" i="9"/>
  <c r="V2476" i="9" s="1"/>
  <c r="R1854" i="9"/>
  <c r="V1854" i="9" s="1"/>
  <c r="R1855" i="9"/>
  <c r="V1855" i="9" s="1"/>
  <c r="P1856" i="9"/>
  <c r="T1856" i="9" s="1"/>
  <c r="R1856" i="9"/>
  <c r="V1856" i="9" s="1"/>
  <c r="Q1855" i="9"/>
  <c r="U1855" i="9" s="1"/>
  <c r="S1279" i="9"/>
  <c r="W1279" i="9" s="1"/>
  <c r="N1415" i="9"/>
  <c r="S1415" i="9" s="1"/>
  <c r="W1415" i="9" s="1"/>
  <c r="R1416" i="9"/>
  <c r="V1416" i="9" s="1"/>
  <c r="R1415" i="9"/>
  <c r="V1415" i="9" s="1"/>
  <c r="Q1417" i="9"/>
  <c r="U1417" i="9" s="1"/>
  <c r="P1418" i="9"/>
  <c r="T1418" i="9" s="1"/>
  <c r="R1417" i="9"/>
  <c r="V1417" i="9" s="1"/>
  <c r="Q1418" i="9"/>
  <c r="U1418" i="9" s="1"/>
  <c r="R1418" i="9"/>
  <c r="V1418" i="9" s="1"/>
  <c r="Q1419" i="9"/>
  <c r="U1419" i="9" s="1"/>
  <c r="N1420" i="9"/>
  <c r="S1420" i="9" s="1"/>
  <c r="W1420" i="9" s="1"/>
  <c r="R1419" i="9"/>
  <c r="V1419" i="9" s="1"/>
  <c r="N1414" i="9"/>
  <c r="S1414" i="9" s="1"/>
  <c r="W1414" i="9" s="1"/>
  <c r="P1415" i="9"/>
  <c r="T1415" i="9" s="1"/>
  <c r="N1416" i="9"/>
  <c r="S1416" i="9" s="1"/>
  <c r="W1416" i="9" s="1"/>
  <c r="Q1414" i="9"/>
  <c r="U1414" i="9" s="1"/>
  <c r="Q1415" i="9"/>
  <c r="U1415" i="9" s="1"/>
  <c r="Q1416" i="9"/>
  <c r="U1416" i="9" s="1"/>
  <c r="P1417" i="9"/>
  <c r="T1417" i="9" s="1"/>
  <c r="P1414" i="9"/>
  <c r="T1414" i="9" s="1"/>
  <c r="R1414" i="9"/>
  <c r="V1414" i="9" s="1"/>
  <c r="N1419" i="9"/>
  <c r="S1419" i="9" s="1"/>
  <c r="W1419" i="9" s="1"/>
  <c r="P1420" i="9"/>
  <c r="T1420" i="9" s="1"/>
  <c r="Q1420" i="9"/>
  <c r="U1420" i="9" s="1"/>
  <c r="R1420" i="9"/>
  <c r="V1420" i="9" s="1"/>
  <c r="R1277" i="9"/>
  <c r="V1277" i="9" s="1"/>
  <c r="Q1277" i="9"/>
  <c r="U1277" i="9" s="1"/>
  <c r="Q1280" i="9"/>
  <c r="U1280" i="9" s="1"/>
  <c r="Q1279" i="9"/>
  <c r="U1279" i="9" s="1"/>
  <c r="R1279" i="9"/>
  <c r="V1279" i="9" s="1"/>
  <c r="N1283" i="9"/>
  <c r="S1283" i="9" s="1"/>
  <c r="W1283" i="9" s="1"/>
  <c r="P1278" i="9"/>
  <c r="T1278" i="9" s="1"/>
  <c r="R975" i="9"/>
  <c r="V975" i="9" s="1"/>
  <c r="P1280" i="9"/>
  <c r="T1280" i="9" s="1"/>
  <c r="N1278" i="9"/>
  <c r="S1278" i="9" s="1"/>
  <c r="W1278" i="9" s="1"/>
  <c r="Q975" i="9"/>
  <c r="U975" i="9" s="1"/>
  <c r="R1280" i="9"/>
  <c r="V1280" i="9" s="1"/>
  <c r="Q1281" i="9"/>
  <c r="U1281" i="9" s="1"/>
  <c r="Q1278" i="9"/>
  <c r="U1278" i="9" s="1"/>
  <c r="N976" i="9"/>
  <c r="S976" i="9" s="1"/>
  <c r="W976" i="9" s="1"/>
  <c r="R1281" i="9"/>
  <c r="V1281" i="9" s="1"/>
  <c r="N1282" i="9"/>
  <c r="S1282" i="9" s="1"/>
  <c r="W1282" i="9" s="1"/>
  <c r="R1278" i="9"/>
  <c r="V1278" i="9" s="1"/>
  <c r="P1279" i="9"/>
  <c r="T1279" i="9" s="1"/>
  <c r="P974" i="9"/>
  <c r="T974" i="9" s="1"/>
  <c r="N1277" i="9"/>
  <c r="S1277" i="9" s="1"/>
  <c r="W1277" i="9" s="1"/>
  <c r="Q974" i="9"/>
  <c r="U974" i="9" s="1"/>
  <c r="N1276" i="9"/>
  <c r="S1276" i="9" s="1"/>
  <c r="W1276" i="9" s="1"/>
  <c r="P1277" i="9"/>
  <c r="T1277" i="9" s="1"/>
  <c r="R974" i="9"/>
  <c r="V974" i="9" s="1"/>
  <c r="P1276" i="9"/>
  <c r="T1276" i="9" s="1"/>
  <c r="P1283" i="9"/>
  <c r="T1283" i="9" s="1"/>
  <c r="Q1276" i="9"/>
  <c r="U1276" i="9" s="1"/>
  <c r="N1281" i="9"/>
  <c r="S1281" i="9" s="1"/>
  <c r="W1281" i="9" s="1"/>
  <c r="P1282" i="9"/>
  <c r="T1282" i="9" s="1"/>
  <c r="Q1283" i="9"/>
  <c r="U1283" i="9" s="1"/>
  <c r="R1276" i="9"/>
  <c r="V1276" i="9" s="1"/>
  <c r="N975" i="9"/>
  <c r="S975" i="9" s="1"/>
  <c r="W975" i="9" s="1"/>
  <c r="P976" i="9"/>
  <c r="T976" i="9" s="1"/>
  <c r="Q1282" i="9"/>
  <c r="U1282" i="9" s="1"/>
  <c r="R1283" i="9"/>
  <c r="V1283" i="9" s="1"/>
  <c r="Q976" i="9"/>
  <c r="U976" i="9" s="1"/>
  <c r="R1282" i="9"/>
  <c r="V1282" i="9" s="1"/>
  <c r="R976" i="9"/>
  <c r="V976" i="9" s="1"/>
  <c r="N945" i="9"/>
  <c r="S945" i="9" s="1"/>
  <c r="W945" i="9" s="1"/>
  <c r="P945" i="9"/>
  <c r="T945" i="9" s="1"/>
  <c r="Q945" i="9"/>
  <c r="U945" i="9" s="1"/>
  <c r="R945" i="9"/>
  <c r="V945" i="9" s="1"/>
  <c r="P943" i="9"/>
  <c r="T943" i="9" s="1"/>
  <c r="Q943" i="9"/>
  <c r="U943" i="9" s="1"/>
  <c r="Q944" i="9"/>
  <c r="U944" i="9" s="1"/>
  <c r="R946" i="9"/>
  <c r="V946" i="9" s="1"/>
  <c r="R943" i="9"/>
  <c r="V943" i="9" s="1"/>
  <c r="R944" i="9"/>
  <c r="V944" i="9" s="1"/>
  <c r="N946" i="9"/>
  <c r="S946" i="9" s="1"/>
  <c r="W946" i="9" s="1"/>
  <c r="N944" i="9"/>
  <c r="S944" i="9" s="1"/>
  <c r="W944" i="9" s="1"/>
  <c r="P946" i="9"/>
  <c r="T946" i="9" s="1"/>
  <c r="P940" i="9"/>
  <c r="T940" i="9" s="1"/>
  <c r="Q940" i="9"/>
  <c r="U940" i="9" s="1"/>
  <c r="Q941" i="9"/>
  <c r="U941" i="9" s="1"/>
  <c r="R940" i="9"/>
  <c r="V940" i="9" s="1"/>
  <c r="R941" i="9"/>
  <c r="V941" i="9" s="1"/>
  <c r="N942" i="9"/>
  <c r="S942" i="9" s="1"/>
  <c r="W942" i="9" s="1"/>
  <c r="N941" i="9"/>
  <c r="S941" i="9" s="1"/>
  <c r="W941" i="9" s="1"/>
  <c r="P942" i="9"/>
  <c r="T942" i="9" s="1"/>
  <c r="Q942" i="9"/>
  <c r="U942" i="9" s="1"/>
  <c r="R942" i="9"/>
  <c r="V942" i="9" s="1"/>
  <c r="P1270" i="9"/>
  <c r="T1270" i="9" s="1"/>
  <c r="Q1270" i="9"/>
  <c r="U1270" i="9" s="1"/>
  <c r="R1270" i="9"/>
  <c r="V1270" i="9" s="1"/>
  <c r="Q1271" i="9"/>
  <c r="U1271" i="9" s="1"/>
  <c r="N1272" i="9"/>
  <c r="S1272" i="9" s="1"/>
  <c r="W1272" i="9" s="1"/>
  <c r="R1271" i="9"/>
  <c r="V1271" i="9" s="1"/>
  <c r="S1270" i="9"/>
  <c r="W1270" i="9" s="1"/>
  <c r="N1271" i="9"/>
  <c r="S1271" i="9" s="1"/>
  <c r="W1271" i="9" s="1"/>
  <c r="P1272" i="9"/>
  <c r="T1272" i="9" s="1"/>
  <c r="Q1272" i="9"/>
  <c r="U1272" i="9" s="1"/>
  <c r="R1272" i="9"/>
  <c r="V1272" i="9" s="1"/>
  <c r="P1866" i="9"/>
  <c r="T1866" i="9" s="1"/>
  <c r="N973" i="9"/>
  <c r="S973" i="9" s="1"/>
  <c r="W973" i="9" s="1"/>
  <c r="N936" i="9"/>
  <c r="S936" i="9" s="1"/>
  <c r="W936" i="9" s="1"/>
  <c r="P936" i="9"/>
  <c r="T936" i="9" s="1"/>
  <c r="Q936" i="9"/>
  <c r="U936" i="9" s="1"/>
  <c r="R936" i="9"/>
  <c r="V936" i="9" s="1"/>
  <c r="P973" i="9"/>
  <c r="T973" i="9" s="1"/>
  <c r="Q973" i="9"/>
  <c r="U973" i="9" s="1"/>
  <c r="R973" i="9"/>
  <c r="V973" i="9" s="1"/>
  <c r="R933" i="9"/>
  <c r="V933" i="9" s="1"/>
  <c r="Q934" i="9"/>
  <c r="U934" i="9" s="1"/>
  <c r="R934" i="9"/>
  <c r="V934" i="9" s="1"/>
  <c r="P933" i="9"/>
  <c r="T933" i="9" s="1"/>
  <c r="Q933" i="9"/>
  <c r="U933" i="9" s="1"/>
  <c r="N935" i="9"/>
  <c r="S935" i="9" s="1"/>
  <c r="W935" i="9" s="1"/>
  <c r="N934" i="9"/>
  <c r="S934" i="9" s="1"/>
  <c r="W934" i="9" s="1"/>
  <c r="P935" i="9"/>
  <c r="T935" i="9" s="1"/>
  <c r="Q935" i="9"/>
  <c r="U935" i="9" s="1"/>
  <c r="R935" i="9"/>
  <c r="V935" i="9" s="1"/>
  <c r="Q1361" i="9"/>
  <c r="U1361" i="9" s="1"/>
  <c r="R1362" i="9"/>
  <c r="V1362" i="9" s="1"/>
  <c r="R1361" i="9"/>
  <c r="V1361" i="9" s="1"/>
  <c r="P1902" i="9"/>
  <c r="T1902" i="9" s="1"/>
  <c r="N1362" i="9"/>
  <c r="S1362" i="9" s="1"/>
  <c r="W1362" i="9" s="1"/>
  <c r="N1361" i="9"/>
  <c r="S1361" i="9" s="1"/>
  <c r="W1361" i="9" s="1"/>
  <c r="P1362" i="9"/>
  <c r="T1362" i="9" s="1"/>
  <c r="R1275" i="9"/>
  <c r="V1275" i="9" s="1"/>
  <c r="P1274" i="9"/>
  <c r="T1274" i="9" s="1"/>
  <c r="Q1274" i="9"/>
  <c r="U1274" i="9" s="1"/>
  <c r="R1274" i="9"/>
  <c r="V1274" i="9" s="1"/>
  <c r="Q1275" i="9"/>
  <c r="U1275" i="9" s="1"/>
  <c r="N1275" i="9"/>
  <c r="S1275" i="9" s="1"/>
  <c r="W1275" i="9" s="1"/>
  <c r="N1274" i="9"/>
  <c r="S1274" i="9" s="1"/>
  <c r="W1274" i="9" s="1"/>
  <c r="R1066" i="9"/>
  <c r="V1066" i="9" s="1"/>
  <c r="P1273" i="9"/>
  <c r="T1273" i="9" s="1"/>
  <c r="Q1273" i="9"/>
  <c r="U1273" i="9" s="1"/>
  <c r="R1273" i="9"/>
  <c r="V1273" i="9" s="1"/>
  <c r="Q1067" i="9"/>
  <c r="U1067" i="9" s="1"/>
  <c r="R1067" i="9"/>
  <c r="V1067" i="9" s="1"/>
  <c r="R1068" i="9"/>
  <c r="V1068" i="9" s="1"/>
  <c r="P1066" i="9"/>
  <c r="T1066" i="9" s="1"/>
  <c r="Q1066" i="9"/>
  <c r="U1066" i="9" s="1"/>
  <c r="N1068" i="9"/>
  <c r="S1068" i="9" s="1"/>
  <c r="W1068" i="9" s="1"/>
  <c r="N1067" i="9"/>
  <c r="S1067" i="9" s="1"/>
  <c r="W1067" i="9" s="1"/>
  <c r="P1068" i="9"/>
  <c r="T1068" i="9" s="1"/>
  <c r="S281" i="9"/>
  <c r="W281" i="9" s="1"/>
  <c r="P937" i="9"/>
  <c r="T937" i="9" s="1"/>
  <c r="Q937" i="9"/>
  <c r="U937" i="9" s="1"/>
  <c r="R938" i="9"/>
  <c r="V938" i="9" s="1"/>
  <c r="N332" i="9"/>
  <c r="R332" i="9" s="1"/>
  <c r="V332" i="9" s="1"/>
  <c r="N939" i="9"/>
  <c r="S939" i="9" s="1"/>
  <c r="W939" i="9" s="1"/>
  <c r="N938" i="9"/>
  <c r="S938" i="9" s="1"/>
  <c r="W938" i="9" s="1"/>
  <c r="P939" i="9"/>
  <c r="T939" i="9" s="1"/>
  <c r="P938" i="9"/>
  <c r="T938" i="9" s="1"/>
  <c r="Q939" i="9"/>
  <c r="U939" i="9" s="1"/>
  <c r="R939" i="9"/>
  <c r="V939" i="9" s="1"/>
  <c r="N1577" i="9"/>
  <c r="R1577" i="9" s="1"/>
  <c r="V1577" i="9" s="1"/>
  <c r="P1577" i="9"/>
  <c r="T1577" i="9" s="1"/>
  <c r="Q1577" i="9"/>
  <c r="U1577" i="9" s="1"/>
  <c r="N316" i="9"/>
  <c r="R316" i="9" s="1"/>
  <c r="V316" i="9" s="1"/>
  <c r="S317" i="9"/>
  <c r="W317" i="9" s="1"/>
  <c r="S333" i="9"/>
  <c r="W333" i="9" s="1"/>
  <c r="N317" i="9"/>
  <c r="R317" i="9" s="1"/>
  <c r="V317" i="9" s="1"/>
  <c r="R320" i="9"/>
  <c r="V320" i="9" s="1"/>
  <c r="P317" i="9"/>
  <c r="T317" i="9" s="1"/>
  <c r="S1406" i="9"/>
  <c r="W1406" i="9" s="1"/>
  <c r="Q319" i="9"/>
  <c r="U319" i="9" s="1"/>
  <c r="S320" i="9"/>
  <c r="W320" i="9" s="1"/>
  <c r="S316" i="9"/>
  <c r="W316" i="9" s="1"/>
  <c r="Q281" i="9"/>
  <c r="U281" i="9" s="1"/>
  <c r="P282" i="9"/>
  <c r="T282" i="9" s="1"/>
  <c r="S332" i="9"/>
  <c r="W332" i="9" s="1"/>
  <c r="Q316" i="9"/>
  <c r="U316" i="9" s="1"/>
  <c r="P319" i="9"/>
  <c r="T319" i="9" s="1"/>
  <c r="Q332" i="9"/>
  <c r="U332" i="9" s="1"/>
  <c r="P332" i="9"/>
  <c r="T332" i="9" s="1"/>
  <c r="S282" i="9"/>
  <c r="W282" i="9" s="1"/>
  <c r="N1408" i="9"/>
  <c r="S1408" i="9" s="1"/>
  <c r="W1408" i="9" s="1"/>
  <c r="R1865" i="9"/>
  <c r="V1865" i="9" s="1"/>
  <c r="P1865" i="9"/>
  <c r="T1865" i="9" s="1"/>
  <c r="N1407" i="9"/>
  <c r="S1407" i="9" s="1"/>
  <c r="W1407" i="9" s="1"/>
  <c r="R1864" i="9"/>
  <c r="V1864" i="9" s="1"/>
  <c r="R1406" i="9"/>
  <c r="V1406" i="9" s="1"/>
  <c r="R1866" i="9"/>
  <c r="V1866" i="9" s="1"/>
  <c r="P1867" i="9"/>
  <c r="T1867" i="9" s="1"/>
  <c r="S1867" i="9"/>
  <c r="W1867" i="9" s="1"/>
  <c r="R1867" i="9"/>
  <c r="V1867" i="9" s="1"/>
  <c r="Q1406" i="9"/>
  <c r="U1406" i="9" s="1"/>
  <c r="P1405" i="9"/>
  <c r="T1405" i="9" s="1"/>
  <c r="Q1405" i="9"/>
  <c r="U1405" i="9" s="1"/>
  <c r="R1405" i="9"/>
  <c r="V1405" i="9" s="1"/>
  <c r="S1618" i="9"/>
  <c r="W1618" i="9" s="1"/>
  <c r="P1408" i="9"/>
  <c r="T1408" i="9" s="1"/>
  <c r="P1407" i="9"/>
  <c r="T1407" i="9" s="1"/>
  <c r="Q1408" i="9"/>
  <c r="U1408" i="9" s="1"/>
  <c r="Q1407" i="9"/>
  <c r="U1407" i="9" s="1"/>
  <c r="R1408" i="9"/>
  <c r="V1408" i="9" s="1"/>
  <c r="R1407" i="9"/>
  <c r="V1407" i="9" s="1"/>
  <c r="R1621" i="9"/>
  <c r="V1621" i="9" s="1"/>
  <c r="P1618" i="9"/>
  <c r="T1618" i="9" s="1"/>
  <c r="P1620" i="9"/>
  <c r="T1620" i="9" s="1"/>
  <c r="Q1618" i="9"/>
  <c r="U1618" i="9" s="1"/>
  <c r="Q1620" i="9"/>
  <c r="U1620" i="9" s="1"/>
  <c r="R1620" i="9"/>
  <c r="V1620" i="9" s="1"/>
  <c r="Q1621" i="9"/>
  <c r="U1621" i="9" s="1"/>
  <c r="N1621" i="9"/>
  <c r="S1621" i="9" s="1"/>
  <c r="W1621" i="9" s="1"/>
  <c r="Q1611" i="9"/>
  <c r="U1611" i="9" s="1"/>
  <c r="N1620" i="9"/>
  <c r="S1620" i="9" s="1"/>
  <c r="W1620" i="9" s="1"/>
  <c r="P1619" i="9"/>
  <c r="T1619" i="9" s="1"/>
  <c r="Q1619" i="9"/>
  <c r="U1619" i="9" s="1"/>
  <c r="R1619" i="9"/>
  <c r="V1619" i="9" s="1"/>
  <c r="R1612" i="9"/>
  <c r="V1612" i="9" s="1"/>
  <c r="R1611" i="9"/>
  <c r="V1611" i="9" s="1"/>
  <c r="R1614" i="9"/>
  <c r="V1614" i="9" s="1"/>
  <c r="P1612" i="9"/>
  <c r="T1612" i="9" s="1"/>
  <c r="Q1613" i="9"/>
  <c r="U1613" i="9" s="1"/>
  <c r="P1611" i="9"/>
  <c r="T1611" i="9" s="1"/>
  <c r="Q1612" i="9"/>
  <c r="U1612" i="9" s="1"/>
  <c r="R1613" i="9"/>
  <c r="V1613" i="9" s="1"/>
  <c r="N1614" i="9"/>
  <c r="S1614" i="9" s="1"/>
  <c r="W1614" i="9" s="1"/>
  <c r="N1613" i="9"/>
  <c r="S1613" i="9" s="1"/>
  <c r="W1613" i="9" s="1"/>
  <c r="P1614" i="9"/>
  <c r="T1614" i="9" s="1"/>
  <c r="P1622" i="9"/>
  <c r="T1622" i="9" s="1"/>
  <c r="Q1622" i="9"/>
  <c r="U1622" i="9" s="1"/>
  <c r="P1623" i="9"/>
  <c r="T1623" i="9" s="1"/>
  <c r="R1622" i="9"/>
  <c r="V1622" i="9" s="1"/>
  <c r="Q1623" i="9"/>
  <c r="U1623" i="9" s="1"/>
  <c r="R1624" i="9"/>
  <c r="V1624" i="9" s="1"/>
  <c r="N1625" i="9"/>
  <c r="S1625" i="9" s="1"/>
  <c r="W1625" i="9" s="1"/>
  <c r="N1624" i="9"/>
  <c r="S1624" i="9" s="1"/>
  <c r="W1624" i="9" s="1"/>
  <c r="P1625" i="9"/>
  <c r="T1625" i="9" s="1"/>
  <c r="P1624" i="9"/>
  <c r="T1624" i="9" s="1"/>
  <c r="Q1625" i="9"/>
  <c r="U1625" i="9" s="1"/>
  <c r="R1625" i="9"/>
  <c r="V1625" i="9" s="1"/>
  <c r="Q1404" i="9"/>
  <c r="U1404" i="9" s="1"/>
  <c r="Q1400" i="9"/>
  <c r="U1400" i="9" s="1"/>
  <c r="R1400" i="9"/>
  <c r="V1400" i="9" s="1"/>
  <c r="P1400" i="9"/>
  <c r="T1400" i="9" s="1"/>
  <c r="Q1402" i="9"/>
  <c r="U1402" i="9" s="1"/>
  <c r="Q1401" i="9"/>
  <c r="U1401" i="9" s="1"/>
  <c r="R1402" i="9"/>
  <c r="V1402" i="9" s="1"/>
  <c r="R1401" i="9"/>
  <c r="V1401" i="9" s="1"/>
  <c r="N1403" i="9"/>
  <c r="S1403" i="9" s="1"/>
  <c r="W1403" i="9" s="1"/>
  <c r="N1402" i="9"/>
  <c r="S1402" i="9" s="1"/>
  <c r="W1402" i="9" s="1"/>
  <c r="P1403" i="9"/>
  <c r="T1403" i="9" s="1"/>
  <c r="Q1403" i="9"/>
  <c r="U1403" i="9" s="1"/>
  <c r="R1403" i="9"/>
  <c r="V1403" i="9" s="1"/>
  <c r="Q1578" i="9"/>
  <c r="U1578" i="9" s="1"/>
  <c r="R1578" i="9"/>
  <c r="V1578" i="9" s="1"/>
  <c r="N1579" i="9"/>
  <c r="S1579" i="9" s="1"/>
  <c r="W1579" i="9" s="1"/>
  <c r="N1578" i="9"/>
  <c r="S1578" i="9" s="1"/>
  <c r="W1578" i="9" s="1"/>
  <c r="P1579" i="9"/>
  <c r="T1579" i="9" s="1"/>
  <c r="Q1579" i="9"/>
  <c r="U1579" i="9" s="1"/>
  <c r="R1579" i="9"/>
  <c r="V1579" i="9" s="1"/>
  <c r="S1571" i="9"/>
  <c r="W1571" i="9" s="1"/>
  <c r="P1548" i="9"/>
  <c r="T1548" i="9" s="1"/>
  <c r="Q1548" i="9"/>
  <c r="U1548" i="9" s="1"/>
  <c r="Q1549" i="9"/>
  <c r="U1549" i="9" s="1"/>
  <c r="R1550" i="9"/>
  <c r="V1550" i="9" s="1"/>
  <c r="R1548" i="9"/>
  <c r="V1548" i="9" s="1"/>
  <c r="R1549" i="9"/>
  <c r="V1549" i="9" s="1"/>
  <c r="N1550" i="9"/>
  <c r="S1550" i="9" s="1"/>
  <c r="W1550" i="9" s="1"/>
  <c r="N1549" i="9"/>
  <c r="S1549" i="9" s="1"/>
  <c r="W1549" i="9" s="1"/>
  <c r="P1550" i="9"/>
  <c r="T1550" i="9" s="1"/>
  <c r="R1571" i="9"/>
  <c r="V1571" i="9" s="1"/>
  <c r="Q1572" i="9"/>
  <c r="U1572" i="9" s="1"/>
  <c r="R1572" i="9"/>
  <c r="V1572" i="9" s="1"/>
  <c r="N1573" i="9"/>
  <c r="S1573" i="9" s="1"/>
  <c r="W1573" i="9" s="1"/>
  <c r="P1571" i="9"/>
  <c r="T1571" i="9" s="1"/>
  <c r="Q1571" i="9"/>
  <c r="U1571" i="9" s="1"/>
  <c r="N1398" i="9"/>
  <c r="S1398" i="9" s="1"/>
  <c r="W1398" i="9" s="1"/>
  <c r="N1572" i="9"/>
  <c r="S1572" i="9" s="1"/>
  <c r="W1572" i="9" s="1"/>
  <c r="P1573" i="9"/>
  <c r="T1573" i="9" s="1"/>
  <c r="Q1573" i="9"/>
  <c r="U1573" i="9" s="1"/>
  <c r="R1573" i="9"/>
  <c r="V1573" i="9" s="1"/>
  <c r="P1631" i="9"/>
  <c r="T1631" i="9" s="1"/>
  <c r="Q1631" i="9"/>
  <c r="U1631" i="9" s="1"/>
  <c r="R1631" i="9"/>
  <c r="V1631" i="9" s="1"/>
  <c r="Q1632" i="9"/>
  <c r="U1632" i="9" s="1"/>
  <c r="N1633" i="9"/>
  <c r="S1633" i="9" s="1"/>
  <c r="W1633" i="9" s="1"/>
  <c r="R1632" i="9"/>
  <c r="V1632" i="9" s="1"/>
  <c r="R1399" i="9"/>
  <c r="V1399" i="9" s="1"/>
  <c r="Q1398" i="9"/>
  <c r="U1398" i="9" s="1"/>
  <c r="N1632" i="9"/>
  <c r="S1632" i="9" s="1"/>
  <c r="W1632" i="9" s="1"/>
  <c r="P1633" i="9"/>
  <c r="T1633" i="9" s="1"/>
  <c r="R1398" i="9"/>
  <c r="V1398" i="9" s="1"/>
  <c r="Q1633" i="9"/>
  <c r="U1633" i="9" s="1"/>
  <c r="R1633" i="9"/>
  <c r="V1633" i="9" s="1"/>
  <c r="P1568" i="9"/>
  <c r="T1568" i="9" s="1"/>
  <c r="Q1568" i="9"/>
  <c r="U1568" i="9" s="1"/>
  <c r="N1396" i="9"/>
  <c r="S1396" i="9" s="1"/>
  <c r="W1396" i="9" s="1"/>
  <c r="N1570" i="9"/>
  <c r="S1570" i="9" s="1"/>
  <c r="W1570" i="9" s="1"/>
  <c r="R1569" i="9"/>
  <c r="V1569" i="9" s="1"/>
  <c r="R1396" i="9"/>
  <c r="V1396" i="9" s="1"/>
  <c r="N1397" i="9"/>
  <c r="S1397" i="9" s="1"/>
  <c r="W1397" i="9" s="1"/>
  <c r="P1398" i="9"/>
  <c r="T1398" i="9" s="1"/>
  <c r="P1399" i="9"/>
  <c r="T1399" i="9" s="1"/>
  <c r="Q1399" i="9"/>
  <c r="U1399" i="9" s="1"/>
  <c r="P1396" i="9"/>
  <c r="T1396" i="9" s="1"/>
  <c r="Q1397" i="9"/>
  <c r="U1397" i="9" s="1"/>
  <c r="R1397" i="9"/>
  <c r="V1397" i="9" s="1"/>
  <c r="N1569" i="9"/>
  <c r="S1569" i="9" s="1"/>
  <c r="W1569" i="9" s="1"/>
  <c r="P1570" i="9"/>
  <c r="T1570" i="9" s="1"/>
  <c r="P1569" i="9"/>
  <c r="T1569" i="9" s="1"/>
  <c r="Q1570" i="9"/>
  <c r="U1570" i="9" s="1"/>
  <c r="R1570" i="9"/>
  <c r="V1570" i="9" s="1"/>
  <c r="P1564" i="9"/>
  <c r="T1564" i="9" s="1"/>
  <c r="P1565" i="9"/>
  <c r="T1565" i="9" s="1"/>
  <c r="Q1564" i="9"/>
  <c r="U1564" i="9" s="1"/>
  <c r="Q1565" i="9"/>
  <c r="U1565" i="9" s="1"/>
  <c r="Q1566" i="9"/>
  <c r="U1566" i="9" s="1"/>
  <c r="R1567" i="9"/>
  <c r="V1567" i="9" s="1"/>
  <c r="R1564" i="9"/>
  <c r="V1564" i="9" s="1"/>
  <c r="R1565" i="9"/>
  <c r="V1565" i="9" s="1"/>
  <c r="R1566" i="9"/>
  <c r="V1566" i="9" s="1"/>
  <c r="N1567" i="9"/>
  <c r="S1567" i="9" s="1"/>
  <c r="W1567" i="9" s="1"/>
  <c r="N1566" i="9"/>
  <c r="S1566" i="9" s="1"/>
  <c r="W1566" i="9" s="1"/>
  <c r="P1567" i="9"/>
  <c r="T1567" i="9" s="1"/>
  <c r="P1615" i="9"/>
  <c r="T1615" i="9" s="1"/>
  <c r="Q1615" i="9"/>
  <c r="U1615" i="9" s="1"/>
  <c r="R1615" i="9"/>
  <c r="V1615" i="9" s="1"/>
  <c r="Q1616" i="9"/>
  <c r="U1616" i="9" s="1"/>
  <c r="N1617" i="9"/>
  <c r="S1617" i="9" s="1"/>
  <c r="W1617" i="9" s="1"/>
  <c r="R1616" i="9"/>
  <c r="V1616" i="9" s="1"/>
  <c r="R1562" i="9"/>
  <c r="V1562" i="9" s="1"/>
  <c r="N1616" i="9"/>
  <c r="S1616" i="9" s="1"/>
  <c r="W1616" i="9" s="1"/>
  <c r="P1617" i="9"/>
  <c r="T1617" i="9" s="1"/>
  <c r="Q1617" i="9"/>
  <c r="U1617" i="9" s="1"/>
  <c r="R1617" i="9"/>
  <c r="V1617" i="9" s="1"/>
  <c r="R1561" i="9"/>
  <c r="V1561" i="9" s="1"/>
  <c r="Q1562" i="9"/>
  <c r="U1562" i="9" s="1"/>
  <c r="R1563" i="9"/>
  <c r="V1563" i="9" s="1"/>
  <c r="P1561" i="9"/>
  <c r="T1561" i="9" s="1"/>
  <c r="Q1561" i="9"/>
  <c r="U1561" i="9" s="1"/>
  <c r="N1563" i="9"/>
  <c r="S1563" i="9" s="1"/>
  <c r="W1563" i="9" s="1"/>
  <c r="N1562" i="9"/>
  <c r="S1562" i="9" s="1"/>
  <c r="W1562" i="9" s="1"/>
  <c r="P1563" i="9"/>
  <c r="T1563" i="9" s="1"/>
  <c r="S1628" i="9"/>
  <c r="W1628" i="9" s="1"/>
  <c r="R1627" i="9"/>
  <c r="V1627" i="9" s="1"/>
  <c r="Q1628" i="9"/>
  <c r="U1628" i="9" s="1"/>
  <c r="R1628" i="9"/>
  <c r="V1628" i="9" s="1"/>
  <c r="Q1629" i="9"/>
  <c r="U1629" i="9" s="1"/>
  <c r="R1629" i="9"/>
  <c r="V1629" i="9" s="1"/>
  <c r="N1630" i="9"/>
  <c r="S1630" i="9" s="1"/>
  <c r="W1630" i="9" s="1"/>
  <c r="P1627" i="9"/>
  <c r="T1627" i="9" s="1"/>
  <c r="Q1627" i="9"/>
  <c r="U1627" i="9" s="1"/>
  <c r="P1628" i="9"/>
  <c r="T1628" i="9" s="1"/>
  <c r="N1629" i="9"/>
  <c r="S1629" i="9" s="1"/>
  <c r="W1629" i="9" s="1"/>
  <c r="P1630" i="9"/>
  <c r="T1630" i="9" s="1"/>
  <c r="Q1630" i="9"/>
  <c r="U1630" i="9" s="1"/>
  <c r="R1630" i="9"/>
  <c r="V1630" i="9" s="1"/>
  <c r="P1551" i="9"/>
  <c r="T1551" i="9" s="1"/>
  <c r="Q1551" i="9"/>
  <c r="U1551" i="9" s="1"/>
  <c r="R1902" i="9"/>
  <c r="V1902" i="9" s="1"/>
  <c r="R1551" i="9"/>
  <c r="V1551" i="9" s="1"/>
  <c r="Q1552" i="9"/>
  <c r="U1552" i="9" s="1"/>
  <c r="N1553" i="9"/>
  <c r="S1553" i="9" s="1"/>
  <c r="W1553" i="9" s="1"/>
  <c r="R1552" i="9"/>
  <c r="V1552" i="9" s="1"/>
  <c r="R1575" i="9"/>
  <c r="V1575" i="9" s="1"/>
  <c r="N1552" i="9"/>
  <c r="S1552" i="9" s="1"/>
  <c r="W1552" i="9" s="1"/>
  <c r="P1553" i="9"/>
  <c r="T1553" i="9" s="1"/>
  <c r="Q1553" i="9"/>
  <c r="U1553" i="9" s="1"/>
  <c r="R1553" i="9"/>
  <c r="V1553" i="9" s="1"/>
  <c r="Q1574" i="9"/>
  <c r="U1574" i="9" s="1"/>
  <c r="R1574" i="9"/>
  <c r="V1574" i="9" s="1"/>
  <c r="Q1575" i="9"/>
  <c r="U1575" i="9" s="1"/>
  <c r="R1903" i="9"/>
  <c r="V1903" i="9" s="1"/>
  <c r="P1574" i="9"/>
  <c r="T1574" i="9" s="1"/>
  <c r="N1576" i="9"/>
  <c r="S1576" i="9" s="1"/>
  <c r="W1576" i="9" s="1"/>
  <c r="R1904" i="9"/>
  <c r="V1904" i="9" s="1"/>
  <c r="N1575" i="9"/>
  <c r="S1575" i="9" s="1"/>
  <c r="W1575" i="9" s="1"/>
  <c r="P1576" i="9"/>
  <c r="T1576" i="9" s="1"/>
  <c r="P1904" i="9"/>
  <c r="T1904" i="9" s="1"/>
  <c r="Q1576" i="9"/>
  <c r="U1576" i="9" s="1"/>
  <c r="R1576" i="9"/>
  <c r="V1576" i="9" s="1"/>
  <c r="Q1903" i="9"/>
  <c r="U1903" i="9" s="1"/>
  <c r="R1905" i="9"/>
  <c r="V1905" i="9" s="1"/>
  <c r="Q1905" i="9"/>
  <c r="U1905" i="9" s="1"/>
  <c r="S1558" i="9"/>
  <c r="W1558" i="9" s="1"/>
  <c r="P1558" i="9"/>
  <c r="T1558" i="9" s="1"/>
  <c r="Q1558" i="9"/>
  <c r="U1558" i="9" s="1"/>
  <c r="Q1559" i="9"/>
  <c r="U1559" i="9" s="1"/>
  <c r="R1560" i="9"/>
  <c r="V1560" i="9" s="1"/>
  <c r="R1558" i="9"/>
  <c r="V1558" i="9" s="1"/>
  <c r="R1559" i="9"/>
  <c r="V1559" i="9" s="1"/>
  <c r="N1395" i="9"/>
  <c r="S1395" i="9" s="1"/>
  <c r="W1395" i="9" s="1"/>
  <c r="N1560" i="9"/>
  <c r="S1560" i="9" s="1"/>
  <c r="W1560" i="9" s="1"/>
  <c r="N1559" i="9"/>
  <c r="S1559" i="9" s="1"/>
  <c r="W1559" i="9" s="1"/>
  <c r="P1560" i="9"/>
  <c r="T1560" i="9" s="1"/>
  <c r="R1393" i="9"/>
  <c r="V1393" i="9" s="1"/>
  <c r="Q1393" i="9"/>
  <c r="U1393" i="9" s="1"/>
  <c r="N1394" i="9"/>
  <c r="S1394" i="9" s="1"/>
  <c r="W1394" i="9" s="1"/>
  <c r="R1554" i="9"/>
  <c r="V1554" i="9" s="1"/>
  <c r="P1392" i="9"/>
  <c r="T1392" i="9" s="1"/>
  <c r="Q1392" i="9"/>
  <c r="U1392" i="9" s="1"/>
  <c r="R1392" i="9"/>
  <c r="V1392" i="9" s="1"/>
  <c r="Q1554" i="9"/>
  <c r="U1554" i="9" s="1"/>
  <c r="P1395" i="9"/>
  <c r="T1395" i="9" s="1"/>
  <c r="P1394" i="9"/>
  <c r="T1394" i="9" s="1"/>
  <c r="Q1395" i="9"/>
  <c r="U1395" i="9" s="1"/>
  <c r="S1555" i="9"/>
  <c r="W1555" i="9" s="1"/>
  <c r="Q1394" i="9"/>
  <c r="U1394" i="9" s="1"/>
  <c r="R1395" i="9"/>
  <c r="V1395" i="9" s="1"/>
  <c r="R1394" i="9"/>
  <c r="V1394" i="9" s="1"/>
  <c r="Q1555" i="9"/>
  <c r="U1555" i="9" s="1"/>
  <c r="R1555" i="9"/>
  <c r="V1555" i="9" s="1"/>
  <c r="S1556" i="9"/>
  <c r="W1556" i="9" s="1"/>
  <c r="P1554" i="9"/>
  <c r="T1554" i="9" s="1"/>
  <c r="P1555" i="9"/>
  <c r="T1555" i="9" s="1"/>
  <c r="R1557" i="9"/>
  <c r="V1557" i="9" s="1"/>
  <c r="Q1556" i="9"/>
  <c r="U1556" i="9" s="1"/>
  <c r="R1556" i="9"/>
  <c r="V1556" i="9" s="1"/>
  <c r="N1557" i="9"/>
  <c r="S1557" i="9" s="1"/>
  <c r="W1557" i="9" s="1"/>
  <c r="P1557" i="9"/>
  <c r="T1557" i="9" s="1"/>
  <c r="P2500" i="9"/>
  <c r="T2500" i="9" s="1"/>
  <c r="P2501" i="9"/>
  <c r="T2501" i="9" s="1"/>
  <c r="Q2500" i="9"/>
  <c r="U2500" i="9" s="1"/>
  <c r="Q2501" i="9"/>
  <c r="U2501" i="9" s="1"/>
  <c r="Q2502" i="9"/>
  <c r="U2502" i="9" s="1"/>
  <c r="R2506" i="9"/>
  <c r="V2506" i="9" s="1"/>
  <c r="R2500" i="9"/>
  <c r="V2500" i="9" s="1"/>
  <c r="R2501" i="9"/>
  <c r="V2501" i="9" s="1"/>
  <c r="R2502" i="9"/>
  <c r="V2502" i="9" s="1"/>
  <c r="S2510" i="9"/>
  <c r="W2510" i="9" s="1"/>
  <c r="N2506" i="9"/>
  <c r="S2506" i="9" s="1"/>
  <c r="W2506" i="9" s="1"/>
  <c r="Q2510" i="9"/>
  <c r="U2510" i="9" s="1"/>
  <c r="N2502" i="9"/>
  <c r="S2502" i="9" s="1"/>
  <c r="W2502" i="9" s="1"/>
  <c r="P2506" i="9"/>
  <c r="T2506" i="9" s="1"/>
  <c r="Q2511" i="9"/>
  <c r="U2511" i="9" s="1"/>
  <c r="P2510" i="9"/>
  <c r="T2510" i="9" s="1"/>
  <c r="P2511" i="9"/>
  <c r="T2511" i="9" s="1"/>
  <c r="Q2512" i="9"/>
  <c r="U2512" i="9" s="1"/>
  <c r="R2513" i="9"/>
  <c r="V2513" i="9" s="1"/>
  <c r="R2510" i="9"/>
  <c r="V2510" i="9" s="1"/>
  <c r="R2511" i="9"/>
  <c r="V2511" i="9" s="1"/>
  <c r="R2512" i="9"/>
  <c r="V2512" i="9" s="1"/>
  <c r="N2513" i="9"/>
  <c r="S2513" i="9" s="1"/>
  <c r="W2513" i="9" s="1"/>
  <c r="N2512" i="9"/>
  <c r="S2512" i="9" s="1"/>
  <c r="W2512" i="9" s="1"/>
  <c r="P2513" i="9"/>
  <c r="T2513" i="9" s="1"/>
  <c r="R1385" i="9"/>
  <c r="V1385" i="9" s="1"/>
  <c r="P1382" i="9"/>
  <c r="T1382" i="9" s="1"/>
  <c r="Q1382" i="9"/>
  <c r="U1382" i="9" s="1"/>
  <c r="P1384" i="9"/>
  <c r="T1384" i="9" s="1"/>
  <c r="Q1384" i="9"/>
  <c r="U1384" i="9" s="1"/>
  <c r="R1384" i="9"/>
  <c r="V1384" i="9" s="1"/>
  <c r="Q1385" i="9"/>
  <c r="U1385" i="9" s="1"/>
  <c r="N2499" i="9"/>
  <c r="S2499" i="9" s="1"/>
  <c r="W2499" i="9" s="1"/>
  <c r="N1385" i="9"/>
  <c r="S1385" i="9" s="1"/>
  <c r="W1385" i="9" s="1"/>
  <c r="N1384" i="9"/>
  <c r="S1384" i="9" s="1"/>
  <c r="W1384" i="9" s="1"/>
  <c r="S2503" i="9"/>
  <c r="W2503" i="9" s="1"/>
  <c r="P1383" i="9"/>
  <c r="T1383" i="9" s="1"/>
  <c r="Q1383" i="9"/>
  <c r="U1383" i="9" s="1"/>
  <c r="R1383" i="9"/>
  <c r="V1383" i="9" s="1"/>
  <c r="R2503" i="9"/>
  <c r="V2503" i="9" s="1"/>
  <c r="Q2504" i="9"/>
  <c r="U2504" i="9" s="1"/>
  <c r="R2504" i="9"/>
  <c r="V2504" i="9" s="1"/>
  <c r="N2505" i="9"/>
  <c r="S2505" i="9" s="1"/>
  <c r="W2505" i="9" s="1"/>
  <c r="P2503" i="9"/>
  <c r="T2503" i="9" s="1"/>
  <c r="S2497" i="9"/>
  <c r="W2497" i="9" s="1"/>
  <c r="Q2503" i="9"/>
  <c r="U2503" i="9" s="1"/>
  <c r="Q2497" i="9"/>
  <c r="U2497" i="9" s="1"/>
  <c r="N2504" i="9"/>
  <c r="S2504" i="9" s="1"/>
  <c r="W2504" i="9" s="1"/>
  <c r="P2505" i="9"/>
  <c r="T2505" i="9" s="1"/>
  <c r="R2497" i="9"/>
  <c r="V2497" i="9" s="1"/>
  <c r="Q2505" i="9"/>
  <c r="U2505" i="9" s="1"/>
  <c r="R2505" i="9"/>
  <c r="V2505" i="9" s="1"/>
  <c r="P2497" i="9"/>
  <c r="T2497" i="9" s="1"/>
  <c r="Q2498" i="9"/>
  <c r="U2498" i="9" s="1"/>
  <c r="R2498" i="9"/>
  <c r="V2498" i="9" s="1"/>
  <c r="N2498" i="9"/>
  <c r="S2498" i="9" s="1"/>
  <c r="W2498" i="9" s="1"/>
  <c r="P2499" i="9"/>
  <c r="T2499" i="9" s="1"/>
  <c r="Q2499" i="9"/>
  <c r="U2499" i="9" s="1"/>
  <c r="R2499" i="9"/>
  <c r="V2499" i="9" s="1"/>
  <c r="P2507" i="9"/>
  <c r="T2507" i="9" s="1"/>
  <c r="Q2507" i="9"/>
  <c r="U2507" i="9" s="1"/>
  <c r="R2507" i="9"/>
  <c r="V2507" i="9" s="1"/>
  <c r="N2509" i="9"/>
  <c r="S2509" i="9" s="1"/>
  <c r="W2509" i="9" s="1"/>
  <c r="R2508" i="9"/>
  <c r="V2508" i="9" s="1"/>
  <c r="N2508" i="9"/>
  <c r="S2508" i="9" s="1"/>
  <c r="W2508" i="9" s="1"/>
  <c r="P2509" i="9"/>
  <c r="T2509" i="9" s="1"/>
  <c r="P2508" i="9"/>
  <c r="T2508" i="9" s="1"/>
  <c r="Q2509" i="9"/>
  <c r="U2509" i="9" s="1"/>
  <c r="Q1379" i="9"/>
  <c r="U1379" i="9" s="1"/>
  <c r="R2509" i="9"/>
  <c r="V2509" i="9" s="1"/>
  <c r="P1379" i="9"/>
  <c r="T1379" i="9" s="1"/>
  <c r="R1379" i="9"/>
  <c r="V1379" i="9" s="1"/>
  <c r="Q1380" i="9"/>
  <c r="U1380" i="9" s="1"/>
  <c r="N1381" i="9"/>
  <c r="S1381" i="9" s="1"/>
  <c r="W1381" i="9" s="1"/>
  <c r="R1380" i="9"/>
  <c r="V1380" i="9" s="1"/>
  <c r="N1380" i="9"/>
  <c r="S1380" i="9" s="1"/>
  <c r="W1380" i="9" s="1"/>
  <c r="P1381" i="9"/>
  <c r="T1381" i="9" s="1"/>
  <c r="Q1381" i="9"/>
  <c r="U1381" i="9" s="1"/>
  <c r="R1381" i="9"/>
  <c r="V1381" i="9" s="1"/>
  <c r="N18" i="9"/>
  <c r="R18" i="9" s="1"/>
  <c r="V18" i="9" s="1"/>
  <c r="P18" i="9"/>
  <c r="T18" i="9" s="1"/>
  <c r="Q18" i="9"/>
  <c r="U18" i="9" s="1"/>
  <c r="S17" i="9"/>
  <c r="W17" i="9" s="1"/>
  <c r="N17" i="9"/>
  <c r="R17" i="9" s="1"/>
  <c r="V17" i="9" s="1"/>
  <c r="P17" i="9"/>
  <c r="T17" i="9" s="1"/>
  <c r="Q1035" i="9"/>
  <c r="U1035" i="9" s="1"/>
  <c r="P1035" i="9"/>
  <c r="T1035" i="9" s="1"/>
  <c r="N1365" i="9"/>
  <c r="S1365" i="9" s="1"/>
  <c r="W1365" i="9" s="1"/>
  <c r="Q1366" i="9"/>
  <c r="U1366" i="9" s="1"/>
  <c r="R1040" i="9"/>
  <c r="V1040" i="9" s="1"/>
  <c r="R1366" i="9"/>
  <c r="V1366" i="9" s="1"/>
  <c r="Q1367" i="9"/>
  <c r="U1367" i="9" s="1"/>
  <c r="S1364" i="9"/>
  <c r="W1364" i="9" s="1"/>
  <c r="R1367" i="9"/>
  <c r="V1367" i="9" s="1"/>
  <c r="N1368" i="9"/>
  <c r="S1368" i="9" s="1"/>
  <c r="W1368" i="9" s="1"/>
  <c r="S222" i="9"/>
  <c r="W222" i="9" s="1"/>
  <c r="Q1037" i="9"/>
  <c r="U1037" i="9" s="1"/>
  <c r="Q221" i="9"/>
  <c r="U221" i="9" s="1"/>
  <c r="P1038" i="9"/>
  <c r="T1038" i="9" s="1"/>
  <c r="N1039" i="9"/>
  <c r="S1039" i="9" s="1"/>
  <c r="W1039" i="9" s="1"/>
  <c r="N1035" i="9"/>
  <c r="S1035" i="9" s="1"/>
  <c r="W1035" i="9" s="1"/>
  <c r="S221" i="9"/>
  <c r="W221" i="9" s="1"/>
  <c r="Q1038" i="9"/>
  <c r="U1038" i="9" s="1"/>
  <c r="Q1039" i="9"/>
  <c r="U1039" i="9" s="1"/>
  <c r="P1040" i="9"/>
  <c r="T1040" i="9" s="1"/>
  <c r="R1038" i="9"/>
  <c r="V1038" i="9" s="1"/>
  <c r="R1039" i="9"/>
  <c r="V1039" i="9" s="1"/>
  <c r="Q1040" i="9"/>
  <c r="U1040" i="9" s="1"/>
  <c r="P1366" i="9"/>
  <c r="T1366" i="9" s="1"/>
  <c r="P1037" i="9"/>
  <c r="T1037" i="9" s="1"/>
  <c r="Q222" i="9"/>
  <c r="U222" i="9" s="1"/>
  <c r="S278" i="9"/>
  <c r="W278" i="9" s="1"/>
  <c r="R1035" i="9"/>
  <c r="V1035" i="9" s="1"/>
  <c r="N1367" i="9"/>
  <c r="S1367" i="9" s="1"/>
  <c r="W1367" i="9" s="1"/>
  <c r="P1368" i="9"/>
  <c r="T1368" i="9" s="1"/>
  <c r="Q1368" i="9"/>
  <c r="U1368" i="9" s="1"/>
  <c r="R1368" i="9"/>
  <c r="V1368" i="9" s="1"/>
  <c r="Q1036" i="9"/>
  <c r="U1036" i="9" s="1"/>
  <c r="R1036" i="9"/>
  <c r="V1036" i="9" s="1"/>
  <c r="P221" i="9"/>
  <c r="T221" i="9" s="1"/>
  <c r="P1365" i="9"/>
  <c r="T1365" i="9" s="1"/>
  <c r="N278" i="9"/>
  <c r="R278" i="9" s="1"/>
  <c r="V278" i="9" s="1"/>
  <c r="N1363" i="9"/>
  <c r="S1363" i="9" s="1"/>
  <c r="W1363" i="9" s="1"/>
  <c r="P1364" i="9"/>
  <c r="T1364" i="9" s="1"/>
  <c r="Q1365" i="9"/>
  <c r="U1365" i="9" s="1"/>
  <c r="N222" i="9"/>
  <c r="R222" i="9" s="1"/>
  <c r="V222" i="9" s="1"/>
  <c r="P278" i="9"/>
  <c r="T278" i="9" s="1"/>
  <c r="N1999" i="9"/>
  <c r="S1999" i="9" s="1"/>
  <c r="W1999" i="9" s="1"/>
  <c r="P1363" i="9"/>
  <c r="T1363" i="9" s="1"/>
  <c r="Q1364" i="9"/>
  <c r="U1364" i="9" s="1"/>
  <c r="R1365" i="9"/>
  <c r="V1365" i="9" s="1"/>
  <c r="R422" i="9"/>
  <c r="V422" i="9" s="1"/>
  <c r="Q1363" i="9"/>
  <c r="U1363" i="9" s="1"/>
  <c r="R1364" i="9"/>
  <c r="V1364" i="9" s="1"/>
  <c r="S406" i="9"/>
  <c r="W406" i="9" s="1"/>
  <c r="N419" i="9"/>
  <c r="R419" i="9" s="1"/>
  <c r="V419" i="9" s="1"/>
  <c r="S1990" i="9"/>
  <c r="W1990" i="9" s="1"/>
  <c r="S417" i="9"/>
  <c r="W417" i="9" s="1"/>
  <c r="P420" i="9"/>
  <c r="T420" i="9" s="1"/>
  <c r="P419" i="9"/>
  <c r="T419" i="9" s="1"/>
  <c r="N423" i="9"/>
  <c r="R423" i="9" s="1"/>
  <c r="V423" i="9" s="1"/>
  <c r="S421" i="9"/>
  <c r="W421" i="9" s="1"/>
  <c r="P421" i="9"/>
  <c r="T421" i="9" s="1"/>
  <c r="N416" i="9"/>
  <c r="R416" i="9" s="1"/>
  <c r="V416" i="9" s="1"/>
  <c r="Q421" i="9"/>
  <c r="U421" i="9" s="1"/>
  <c r="S422" i="9"/>
  <c r="W422" i="9" s="1"/>
  <c r="S416" i="9"/>
  <c r="W416" i="9" s="1"/>
  <c r="P417" i="9"/>
  <c r="T417" i="9" s="1"/>
  <c r="Q417" i="9"/>
  <c r="U417" i="9" s="1"/>
  <c r="Q422" i="9"/>
  <c r="U422" i="9" s="1"/>
  <c r="Q418" i="9"/>
  <c r="U418" i="9" s="1"/>
  <c r="P422" i="9"/>
  <c r="T422" i="9" s="1"/>
  <c r="S415" i="9"/>
  <c r="W415" i="9" s="1"/>
  <c r="N413" i="9"/>
  <c r="R413" i="9" s="1"/>
  <c r="V413" i="9" s="1"/>
  <c r="P373" i="9"/>
  <c r="T373" i="9" s="1"/>
  <c r="Q373" i="9"/>
  <c r="U373" i="9" s="1"/>
  <c r="N2058" i="9"/>
  <c r="S2058" i="9" s="1"/>
  <c r="W2058" i="9" s="1"/>
  <c r="S373" i="9"/>
  <c r="W373" i="9" s="1"/>
  <c r="N1996" i="9"/>
  <c r="S1996" i="9" s="1"/>
  <c r="W1996" i="9" s="1"/>
  <c r="N373" i="9"/>
  <c r="R373" i="9" s="1"/>
  <c r="V373" i="9" s="1"/>
  <c r="P413" i="9"/>
  <c r="T413" i="9" s="1"/>
  <c r="Q420" i="9"/>
  <c r="U420" i="9" s="1"/>
  <c r="N418" i="9"/>
  <c r="S418" i="9" s="1"/>
  <c r="W418" i="9" s="1"/>
  <c r="P423" i="9"/>
  <c r="T423" i="9" s="1"/>
  <c r="Q419" i="9"/>
  <c r="U419" i="9" s="1"/>
  <c r="Q2057" i="9"/>
  <c r="U2057" i="9" s="1"/>
  <c r="Q413" i="9"/>
  <c r="U413" i="9" s="1"/>
  <c r="P418" i="9"/>
  <c r="T418" i="9" s="1"/>
  <c r="Q423" i="9"/>
  <c r="U423" i="9" s="1"/>
  <c r="P372" i="9"/>
  <c r="T372" i="9" s="1"/>
  <c r="S420" i="9"/>
  <c r="W420" i="9" s="1"/>
  <c r="S419" i="9"/>
  <c r="W419" i="9" s="1"/>
  <c r="N2055" i="9"/>
  <c r="S2055" i="9" s="1"/>
  <c r="W2055" i="9" s="1"/>
  <c r="Q372" i="9"/>
  <c r="U372" i="9" s="1"/>
  <c r="P416" i="9"/>
  <c r="T416" i="9" s="1"/>
  <c r="P415" i="9"/>
  <c r="T415" i="9" s="1"/>
  <c r="Q416" i="9"/>
  <c r="U416" i="9" s="1"/>
  <c r="R1990" i="9"/>
  <c r="V1990" i="9" s="1"/>
  <c r="N2057" i="9"/>
  <c r="R2057" i="9" s="1"/>
  <c r="V2057" i="9" s="1"/>
  <c r="P2058" i="9"/>
  <c r="T2058" i="9" s="1"/>
  <c r="Q406" i="9"/>
  <c r="U406" i="9" s="1"/>
  <c r="Q2058" i="9"/>
  <c r="U2058" i="9" s="1"/>
  <c r="Q1987" i="9"/>
  <c r="U1987" i="9" s="1"/>
  <c r="N1994" i="9"/>
  <c r="S1994" i="9" s="1"/>
  <c r="W1994" i="9" s="1"/>
  <c r="R2058" i="9"/>
  <c r="V2058" i="9" s="1"/>
  <c r="R1987" i="9"/>
  <c r="V1987" i="9" s="1"/>
  <c r="P2000" i="9"/>
  <c r="T2000" i="9" s="1"/>
  <c r="R1991" i="9"/>
  <c r="V1991" i="9" s="1"/>
  <c r="P2055" i="9"/>
  <c r="T2055" i="9" s="1"/>
  <c r="Q2055" i="9"/>
  <c r="U2055" i="9" s="1"/>
  <c r="R2055" i="9"/>
  <c r="V2055" i="9" s="1"/>
  <c r="P1986" i="9"/>
  <c r="T1986" i="9" s="1"/>
  <c r="Q1986" i="9"/>
  <c r="U1986" i="9" s="1"/>
  <c r="P1992" i="9"/>
  <c r="T1992" i="9" s="1"/>
  <c r="Q1996" i="9"/>
  <c r="U1996" i="9" s="1"/>
  <c r="R1986" i="9"/>
  <c r="V1986" i="9" s="1"/>
  <c r="P1997" i="9"/>
  <c r="T1997" i="9" s="1"/>
  <c r="R2003" i="9"/>
  <c r="V2003" i="9" s="1"/>
  <c r="Q407" i="9"/>
  <c r="U407" i="9" s="1"/>
  <c r="S408" i="9"/>
  <c r="W408" i="9" s="1"/>
  <c r="P1987" i="9"/>
  <c r="T1987" i="9" s="1"/>
  <c r="Q1993" i="9"/>
  <c r="U1993" i="9" s="1"/>
  <c r="Q1997" i="9"/>
  <c r="U1997" i="9" s="1"/>
  <c r="S2002" i="9"/>
  <c r="W2002" i="9" s="1"/>
  <c r="S407" i="9"/>
  <c r="W407" i="9" s="1"/>
  <c r="R1997" i="9"/>
  <c r="V1997" i="9" s="1"/>
  <c r="P1989" i="9"/>
  <c r="T1989" i="9" s="1"/>
  <c r="Q1989" i="9"/>
  <c r="U1989" i="9" s="1"/>
  <c r="N2000" i="9"/>
  <c r="S2000" i="9" s="1"/>
  <c r="W2000" i="9" s="1"/>
  <c r="P406" i="9"/>
  <c r="T406" i="9" s="1"/>
  <c r="Q2002" i="9"/>
  <c r="U2002" i="9" s="1"/>
  <c r="N1988" i="9"/>
  <c r="S1988" i="9" s="1"/>
  <c r="W1988" i="9" s="1"/>
  <c r="N1995" i="9"/>
  <c r="S1995" i="9" s="1"/>
  <c r="W1995" i="9" s="1"/>
  <c r="R1989" i="9"/>
  <c r="V1989" i="9" s="1"/>
  <c r="Q1990" i="9"/>
  <c r="U1990" i="9" s="1"/>
  <c r="Q2001" i="9"/>
  <c r="U2001" i="9" s="1"/>
  <c r="R2002" i="9"/>
  <c r="V2002" i="9" s="1"/>
  <c r="R1988" i="9"/>
  <c r="V1988" i="9" s="1"/>
  <c r="P1995" i="9"/>
  <c r="T1995" i="9" s="1"/>
  <c r="R2001" i="9"/>
  <c r="V2001" i="9" s="1"/>
  <c r="P1994" i="9"/>
  <c r="T1994" i="9" s="1"/>
  <c r="Q1995" i="9"/>
  <c r="U1995" i="9" s="1"/>
  <c r="R1996" i="9"/>
  <c r="V1996" i="9" s="1"/>
  <c r="N1998" i="9"/>
  <c r="S1998" i="9" s="1"/>
  <c r="W1998" i="9" s="1"/>
  <c r="P1999" i="9"/>
  <c r="T1999" i="9" s="1"/>
  <c r="Q2000" i="9"/>
  <c r="U2000" i="9" s="1"/>
  <c r="N408" i="9"/>
  <c r="R408" i="9" s="1"/>
  <c r="V408" i="9" s="1"/>
  <c r="N1992" i="9"/>
  <c r="S1992" i="9" s="1"/>
  <c r="W1992" i="9" s="1"/>
  <c r="P1993" i="9"/>
  <c r="T1993" i="9" s="1"/>
  <c r="Q1994" i="9"/>
  <c r="U1994" i="9" s="1"/>
  <c r="R1995" i="9"/>
  <c r="V1995" i="9" s="1"/>
  <c r="N1991" i="9"/>
  <c r="S1991" i="9" s="1"/>
  <c r="W1991" i="9" s="1"/>
  <c r="P1998" i="9"/>
  <c r="T1998" i="9" s="1"/>
  <c r="Q1999" i="9"/>
  <c r="U1999" i="9" s="1"/>
  <c r="R2000" i="9"/>
  <c r="V2000" i="9" s="1"/>
  <c r="N407" i="9"/>
  <c r="R407" i="9" s="1"/>
  <c r="V407" i="9" s="1"/>
  <c r="P408" i="9"/>
  <c r="T408" i="9" s="1"/>
  <c r="R1994" i="9"/>
  <c r="V1994" i="9" s="1"/>
  <c r="R1999" i="9"/>
  <c r="V1999" i="9" s="1"/>
  <c r="P1988" i="9"/>
  <c r="T1988" i="9" s="1"/>
  <c r="Q1992" i="9"/>
  <c r="U1992" i="9" s="1"/>
  <c r="R1993" i="9"/>
  <c r="V1993" i="9" s="1"/>
  <c r="Q1991" i="9"/>
  <c r="U1991" i="9" s="1"/>
  <c r="R1998" i="9"/>
  <c r="V1998" i="9" s="1"/>
  <c r="P2003" i="9"/>
  <c r="T2003" i="9" s="1"/>
  <c r="Q2353" i="9"/>
  <c r="U2353" i="9" s="1"/>
  <c r="P2353" i="9"/>
  <c r="T2353" i="9" s="1"/>
  <c r="Q2354" i="9"/>
  <c r="U2354" i="9" s="1"/>
  <c r="R2355" i="9"/>
  <c r="V2355" i="9" s="1"/>
  <c r="R2353" i="9"/>
  <c r="V2353" i="9" s="1"/>
  <c r="R2354" i="9"/>
  <c r="V2354" i="9" s="1"/>
  <c r="N2355" i="9"/>
  <c r="S2355" i="9" s="1"/>
  <c r="W2355" i="9" s="1"/>
  <c r="N2354" i="9"/>
  <c r="S2354" i="9" s="1"/>
  <c r="W2354" i="9" s="1"/>
  <c r="P2355" i="9"/>
  <c r="T2355" i="9" s="1"/>
  <c r="R1806" i="9"/>
  <c r="V1806" i="9" s="1"/>
  <c r="R1805" i="9"/>
  <c r="V1805" i="9" s="1"/>
  <c r="R707" i="9"/>
  <c r="V707" i="9" s="1"/>
  <c r="N1806" i="9"/>
  <c r="S1806" i="9" s="1"/>
  <c r="W1806" i="9" s="1"/>
  <c r="N1805" i="9"/>
  <c r="S1805" i="9" s="1"/>
  <c r="W1805" i="9" s="1"/>
  <c r="P1806" i="9"/>
  <c r="T1806" i="9" s="1"/>
  <c r="P1805" i="9"/>
  <c r="T1805" i="9" s="1"/>
  <c r="S5" i="9"/>
  <c r="W5" i="9" s="1"/>
  <c r="Q707" i="9"/>
  <c r="U707" i="9" s="1"/>
  <c r="Q708" i="9"/>
  <c r="U708" i="9" s="1"/>
  <c r="R708" i="9"/>
  <c r="V708" i="9" s="1"/>
  <c r="R709" i="9"/>
  <c r="V709" i="9" s="1"/>
  <c r="N6" i="9"/>
  <c r="R6" i="9" s="1"/>
  <c r="V6" i="9" s="1"/>
  <c r="N5" i="9"/>
  <c r="R5" i="9" s="1"/>
  <c r="V5" i="9" s="1"/>
  <c r="P5" i="9"/>
  <c r="T5" i="9" s="1"/>
  <c r="P707" i="9"/>
  <c r="T707" i="9" s="1"/>
  <c r="S708" i="9"/>
  <c r="W708" i="9" s="1"/>
  <c r="N709" i="9"/>
  <c r="S709" i="9" s="1"/>
  <c r="W709" i="9" s="1"/>
  <c r="P6" i="9"/>
  <c r="T6" i="9" s="1"/>
  <c r="P709" i="9"/>
  <c r="T709" i="9" s="1"/>
  <c r="Q6" i="9"/>
  <c r="U6" i="9" s="1"/>
  <c r="Q2069" i="9"/>
  <c r="U2069" i="9" s="1"/>
  <c r="R2068" i="9"/>
  <c r="V2068" i="9" s="1"/>
  <c r="R2069" i="9"/>
  <c r="V2069" i="9" s="1"/>
  <c r="N2068" i="9"/>
  <c r="S2068" i="9" s="1"/>
  <c r="W2068" i="9" s="1"/>
  <c r="N2069" i="9"/>
  <c r="S2069" i="9" s="1"/>
  <c r="W2069" i="9" s="1"/>
  <c r="P2068" i="9"/>
  <c r="T2068" i="9" s="1"/>
  <c r="R924" i="9"/>
  <c r="V924" i="9" s="1"/>
  <c r="R925" i="9"/>
  <c r="V925" i="9" s="1"/>
  <c r="Q926" i="9"/>
  <c r="U926" i="9" s="1"/>
  <c r="R926" i="9"/>
  <c r="V926" i="9" s="1"/>
  <c r="N924" i="9"/>
  <c r="S924" i="9" s="1"/>
  <c r="W924" i="9" s="1"/>
  <c r="N925" i="9"/>
  <c r="S925" i="9" s="1"/>
  <c r="W925" i="9" s="1"/>
  <c r="P924" i="9"/>
  <c r="T924" i="9" s="1"/>
  <c r="P925" i="9"/>
  <c r="T925" i="9" s="1"/>
  <c r="N327" i="9"/>
  <c r="R327" i="9" s="1"/>
  <c r="V327" i="9" s="1"/>
  <c r="P327" i="9"/>
  <c r="T327" i="9" s="1"/>
  <c r="Q327" i="9"/>
  <c r="U327" i="9" s="1"/>
  <c r="Q328" i="9"/>
  <c r="U328" i="9" s="1"/>
  <c r="N329" i="9"/>
  <c r="R329" i="9" s="1"/>
  <c r="V329" i="9" s="1"/>
  <c r="S328" i="9"/>
  <c r="W328" i="9" s="1"/>
  <c r="N328" i="9"/>
  <c r="R328" i="9" s="1"/>
  <c r="V328" i="9" s="1"/>
  <c r="P329" i="9"/>
  <c r="T329" i="9" s="1"/>
  <c r="Q329" i="9"/>
  <c r="U329" i="9" s="1"/>
  <c r="N43" i="9"/>
  <c r="R43" i="9" s="1"/>
  <c r="V43" i="9" s="1"/>
  <c r="P43" i="9"/>
  <c r="T43" i="9" s="1"/>
  <c r="Q43" i="9"/>
  <c r="U43" i="9" s="1"/>
  <c r="Q2235" i="9"/>
  <c r="U2235" i="9" s="1"/>
  <c r="P2235" i="9"/>
  <c r="T2235" i="9" s="1"/>
  <c r="Q2236" i="9"/>
  <c r="U2236" i="9" s="1"/>
  <c r="R2237" i="9"/>
  <c r="V2237" i="9" s="1"/>
  <c r="R2235" i="9"/>
  <c r="V2235" i="9" s="1"/>
  <c r="R2236" i="9"/>
  <c r="V2236" i="9" s="1"/>
  <c r="N2237" i="9"/>
  <c r="S2237" i="9" s="1"/>
  <c r="W2237" i="9" s="1"/>
  <c r="N2236" i="9"/>
  <c r="S2236" i="9" s="1"/>
  <c r="W2236" i="9" s="1"/>
  <c r="P2237" i="9"/>
  <c r="T2237" i="9" s="1"/>
  <c r="R2270" i="9"/>
  <c r="V2270" i="9" s="1"/>
  <c r="Q2271" i="9"/>
  <c r="U2271" i="9" s="1"/>
  <c r="R2271" i="9"/>
  <c r="V2271" i="9" s="1"/>
  <c r="R2272" i="9"/>
  <c r="V2272" i="9" s="1"/>
  <c r="Q2269" i="9"/>
  <c r="U2269" i="9" s="1"/>
  <c r="P2270" i="9"/>
  <c r="T2270" i="9" s="1"/>
  <c r="R2269" i="9"/>
  <c r="V2269" i="9" s="1"/>
  <c r="Q2270" i="9"/>
  <c r="U2270" i="9" s="1"/>
  <c r="N2272" i="9"/>
  <c r="S2272" i="9" s="1"/>
  <c r="W2272" i="9" s="1"/>
  <c r="N2271" i="9"/>
  <c r="S2271" i="9" s="1"/>
  <c r="W2271" i="9" s="1"/>
  <c r="P2272" i="9"/>
  <c r="T2272" i="9" s="1"/>
  <c r="P2214" i="9"/>
  <c r="T2214" i="9" s="1"/>
  <c r="Q2214" i="9"/>
  <c r="U2214" i="9" s="1"/>
  <c r="Q2215" i="9"/>
  <c r="U2215" i="9" s="1"/>
  <c r="R2216" i="9"/>
  <c r="V2216" i="9" s="1"/>
  <c r="R2214" i="9"/>
  <c r="V2214" i="9" s="1"/>
  <c r="R2215" i="9"/>
  <c r="V2215" i="9" s="1"/>
  <c r="S2214" i="9"/>
  <c r="W2214" i="9" s="1"/>
  <c r="N2216" i="9"/>
  <c r="S2216" i="9" s="1"/>
  <c r="W2216" i="9" s="1"/>
  <c r="N2215" i="9"/>
  <c r="S2215" i="9" s="1"/>
  <c r="W2215" i="9" s="1"/>
  <c r="P2216" i="9"/>
  <c r="T2216" i="9" s="1"/>
  <c r="N245" i="9"/>
  <c r="R245" i="9" s="1"/>
  <c r="V245" i="9" s="1"/>
  <c r="P245" i="9"/>
  <c r="T245" i="9" s="1"/>
  <c r="Q245" i="9"/>
  <c r="U245" i="9" s="1"/>
  <c r="N2223" i="9"/>
  <c r="S2223" i="9" s="1"/>
  <c r="W2223" i="9" s="1"/>
  <c r="Q807" i="9"/>
  <c r="U807" i="9" s="1"/>
  <c r="N807" i="9"/>
  <c r="S807" i="9" s="1"/>
  <c r="W807" i="9" s="1"/>
  <c r="R1266" i="9"/>
  <c r="V1266" i="9" s="1"/>
  <c r="N9" i="9"/>
  <c r="R9" i="9" s="1"/>
  <c r="V9" i="9" s="1"/>
  <c r="N1135" i="9"/>
  <c r="S1135" i="9" s="1"/>
  <c r="W1135" i="9" s="1"/>
  <c r="R2395" i="9"/>
  <c r="V2395" i="9" s="1"/>
  <c r="R2394" i="9"/>
  <c r="V2394" i="9" s="1"/>
  <c r="P137" i="9"/>
  <c r="T137" i="9" s="1"/>
  <c r="P9" i="9"/>
  <c r="T9" i="9" s="1"/>
  <c r="Q124" i="9"/>
  <c r="U124" i="9" s="1"/>
  <c r="Q9" i="9"/>
  <c r="U9" i="9" s="1"/>
  <c r="R1136" i="9"/>
  <c r="V1136" i="9" s="1"/>
  <c r="Q806" i="9"/>
  <c r="U806" i="9" s="1"/>
  <c r="R806" i="9"/>
  <c r="V806" i="9" s="1"/>
  <c r="Q2394" i="9"/>
  <c r="U2394" i="9" s="1"/>
  <c r="Q21" i="9"/>
  <c r="U21" i="9" s="1"/>
  <c r="P124" i="9"/>
  <c r="T124" i="9" s="1"/>
  <c r="N137" i="9"/>
  <c r="R137" i="9" s="1"/>
  <c r="V137" i="9" s="1"/>
  <c r="N805" i="9"/>
  <c r="S805" i="9" s="1"/>
  <c r="W805" i="9" s="1"/>
  <c r="P1264" i="9"/>
  <c r="T1264" i="9" s="1"/>
  <c r="Q137" i="9"/>
  <c r="U137" i="9" s="1"/>
  <c r="N283" i="9"/>
  <c r="R283" i="9" s="1"/>
  <c r="V283" i="9" s="1"/>
  <c r="R1264" i="9"/>
  <c r="V1264" i="9" s="1"/>
  <c r="P1265" i="9"/>
  <c r="T1265" i="9" s="1"/>
  <c r="S137" i="9"/>
  <c r="W137" i="9" s="1"/>
  <c r="S129" i="9"/>
  <c r="W129" i="9" s="1"/>
  <c r="Q1265" i="9"/>
  <c r="U1265" i="9" s="1"/>
  <c r="R803" i="9"/>
  <c r="V803" i="9" s="1"/>
  <c r="R1135" i="9"/>
  <c r="V1135" i="9" s="1"/>
  <c r="P1136" i="9"/>
  <c r="T1136" i="9" s="1"/>
  <c r="R238" i="9"/>
  <c r="V238" i="9" s="1"/>
  <c r="P2394" i="9"/>
  <c r="T2394" i="9" s="1"/>
  <c r="Q1136" i="9"/>
  <c r="U1136" i="9" s="1"/>
  <c r="N21" i="9"/>
  <c r="R21" i="9" s="1"/>
  <c r="V21" i="9" s="1"/>
  <c r="N97" i="9"/>
  <c r="R97" i="9" s="1"/>
  <c r="V97" i="9" s="1"/>
  <c r="N806" i="9"/>
  <c r="S806" i="9" s="1"/>
  <c r="W806" i="9" s="1"/>
  <c r="P807" i="9"/>
  <c r="T807" i="9" s="1"/>
  <c r="Q1264" i="9"/>
  <c r="U1264" i="9" s="1"/>
  <c r="P21" i="9"/>
  <c r="T21" i="9" s="1"/>
  <c r="R2401" i="9"/>
  <c r="V2401" i="9" s="1"/>
  <c r="P805" i="9"/>
  <c r="T805" i="9" s="1"/>
  <c r="R807" i="9"/>
  <c r="V807" i="9" s="1"/>
  <c r="S1264" i="9"/>
  <c r="W1264" i="9" s="1"/>
  <c r="S124" i="9"/>
  <c r="W124" i="9" s="1"/>
  <c r="N129" i="9"/>
  <c r="R129" i="9" s="1"/>
  <c r="V129" i="9" s="1"/>
  <c r="P283" i="9"/>
  <c r="T283" i="9" s="1"/>
  <c r="R2402" i="9"/>
  <c r="V2402" i="9" s="1"/>
  <c r="Q805" i="9"/>
  <c r="U805" i="9" s="1"/>
  <c r="S21" i="9"/>
  <c r="W21" i="9" s="1"/>
  <c r="P129" i="9"/>
  <c r="T129" i="9" s="1"/>
  <c r="Q283" i="9"/>
  <c r="U283" i="9" s="1"/>
  <c r="P2396" i="9"/>
  <c r="T2396" i="9" s="1"/>
  <c r="R805" i="9"/>
  <c r="V805" i="9" s="1"/>
  <c r="Q803" i="9"/>
  <c r="U803" i="9" s="1"/>
  <c r="P2395" i="9"/>
  <c r="T2395" i="9" s="1"/>
  <c r="Q2396" i="9"/>
  <c r="U2396" i="9" s="1"/>
  <c r="P1266" i="9"/>
  <c r="T1266" i="9" s="1"/>
  <c r="P1135" i="9"/>
  <c r="T1135" i="9" s="1"/>
  <c r="R802" i="9"/>
  <c r="V802" i="9" s="1"/>
  <c r="Q2279" i="9"/>
  <c r="U2279" i="9" s="1"/>
  <c r="R2280" i="9"/>
  <c r="V2280" i="9" s="1"/>
  <c r="Q2402" i="9"/>
  <c r="U2402" i="9" s="1"/>
  <c r="P2223" i="9"/>
  <c r="T2223" i="9" s="1"/>
  <c r="R2279" i="9"/>
  <c r="V2279" i="9" s="1"/>
  <c r="N804" i="9"/>
  <c r="S804" i="9" s="1"/>
  <c r="W804" i="9" s="1"/>
  <c r="N140" i="9"/>
  <c r="R140" i="9" s="1"/>
  <c r="V140" i="9" s="1"/>
  <c r="P238" i="9"/>
  <c r="T238" i="9" s="1"/>
  <c r="P804" i="9"/>
  <c r="T804" i="9" s="1"/>
  <c r="Q802" i="9"/>
  <c r="U802" i="9" s="1"/>
  <c r="Q132" i="9"/>
  <c r="U132" i="9" s="1"/>
  <c r="Q238" i="9"/>
  <c r="U238" i="9" s="1"/>
  <c r="P2401" i="9"/>
  <c r="T2401" i="9" s="1"/>
  <c r="Q804" i="9"/>
  <c r="U804" i="9" s="1"/>
  <c r="S132" i="9"/>
  <c r="W132" i="9" s="1"/>
  <c r="S238" i="9"/>
  <c r="W238" i="9" s="1"/>
  <c r="S54" i="9"/>
  <c r="W54" i="9" s="1"/>
  <c r="R804" i="9"/>
  <c r="V804" i="9" s="1"/>
  <c r="P2277" i="9"/>
  <c r="T2277" i="9" s="1"/>
  <c r="S2225" i="9"/>
  <c r="W2225" i="9" s="1"/>
  <c r="N2224" i="9"/>
  <c r="S2224" i="9" s="1"/>
  <c r="W2224" i="9" s="1"/>
  <c r="P803" i="9"/>
  <c r="T803" i="9" s="1"/>
  <c r="R2277" i="9"/>
  <c r="V2277" i="9" s="1"/>
  <c r="S2400" i="9"/>
  <c r="W2400" i="9" s="1"/>
  <c r="Q140" i="9"/>
  <c r="U140" i="9" s="1"/>
  <c r="N2280" i="9"/>
  <c r="S2280" i="9" s="1"/>
  <c r="W2280" i="9" s="1"/>
  <c r="P97" i="9"/>
  <c r="T97" i="9" s="1"/>
  <c r="S140" i="9"/>
  <c r="W140" i="9" s="1"/>
  <c r="N54" i="9"/>
  <c r="R54" i="9" s="1"/>
  <c r="V54" i="9" s="1"/>
  <c r="P2224" i="9"/>
  <c r="T2224" i="9" s="1"/>
  <c r="Q2223" i="9"/>
  <c r="U2223" i="9" s="1"/>
  <c r="P2280" i="9"/>
  <c r="T2280" i="9" s="1"/>
  <c r="Q97" i="9"/>
  <c r="U97" i="9" s="1"/>
  <c r="P54" i="9"/>
  <c r="T54" i="9" s="1"/>
  <c r="P2225" i="9"/>
  <c r="T2225" i="9" s="1"/>
  <c r="Q2224" i="9"/>
  <c r="U2224" i="9" s="1"/>
  <c r="R2223" i="9"/>
  <c r="V2223" i="9" s="1"/>
  <c r="P2400" i="9"/>
  <c r="T2400" i="9" s="1"/>
  <c r="Q2225" i="9"/>
  <c r="U2225" i="9" s="1"/>
  <c r="R2224" i="9"/>
  <c r="V2224" i="9" s="1"/>
  <c r="P2278" i="9"/>
  <c r="T2278" i="9" s="1"/>
  <c r="Q2400" i="9"/>
  <c r="U2400" i="9" s="1"/>
  <c r="R2225" i="9"/>
  <c r="V2225" i="9" s="1"/>
  <c r="Q2278" i="9"/>
  <c r="U2278" i="9" s="1"/>
  <c r="S2478" i="9"/>
  <c r="W2478" i="9" s="1"/>
  <c r="Q1702" i="9"/>
  <c r="U1702" i="9" s="1"/>
  <c r="N2479" i="9"/>
  <c r="S2479" i="9" s="1"/>
  <c r="W2479" i="9" s="1"/>
  <c r="P2477" i="9"/>
  <c r="T2477" i="9" s="1"/>
  <c r="Q2477" i="9"/>
  <c r="U2477" i="9" s="1"/>
  <c r="R2477" i="9"/>
  <c r="V2477" i="9" s="1"/>
  <c r="P2478" i="9"/>
  <c r="T2478" i="9" s="1"/>
  <c r="Q2478" i="9"/>
  <c r="U2478" i="9" s="1"/>
  <c r="N2480" i="9"/>
  <c r="S2480" i="9" s="1"/>
  <c r="W2480" i="9" s="1"/>
  <c r="R2478" i="9"/>
  <c r="V2478" i="9" s="1"/>
  <c r="P2480" i="9"/>
  <c r="T2480" i="9" s="1"/>
  <c r="P2479" i="9"/>
  <c r="T2479" i="9" s="1"/>
  <c r="Q2480" i="9"/>
  <c r="U2480" i="9" s="1"/>
  <c r="Q2479" i="9"/>
  <c r="U2479" i="9" s="1"/>
  <c r="R2480" i="9"/>
  <c r="V2480" i="9" s="1"/>
  <c r="R2479" i="9"/>
  <c r="V2479" i="9" s="1"/>
  <c r="N2539" i="9"/>
  <c r="S2539" i="9" s="1"/>
  <c r="W2539" i="9" s="1"/>
  <c r="R2307" i="9"/>
  <c r="V2307" i="9" s="1"/>
  <c r="S800" i="9"/>
  <c r="W800" i="9" s="1"/>
  <c r="P2539" i="9"/>
  <c r="T2539" i="9" s="1"/>
  <c r="P2397" i="9"/>
  <c r="T2397" i="9" s="1"/>
  <c r="P138" i="9"/>
  <c r="T138" i="9" s="1"/>
  <c r="P2227" i="9"/>
  <c r="T2227" i="9" s="1"/>
  <c r="R2305" i="9"/>
  <c r="V2305" i="9" s="1"/>
  <c r="N138" i="9"/>
  <c r="R138" i="9" s="1"/>
  <c r="V138" i="9" s="1"/>
  <c r="R2399" i="9"/>
  <c r="V2399" i="9" s="1"/>
  <c r="R800" i="9"/>
  <c r="V800" i="9" s="1"/>
  <c r="S242" i="9"/>
  <c r="W242" i="9" s="1"/>
  <c r="Q2307" i="9"/>
  <c r="U2307" i="9" s="1"/>
  <c r="R130" i="9"/>
  <c r="V130" i="9" s="1"/>
  <c r="N2397" i="9"/>
  <c r="S2397" i="9" s="1"/>
  <c r="W2397" i="9" s="1"/>
  <c r="R799" i="9"/>
  <c r="V799" i="9" s="1"/>
  <c r="S2305" i="9"/>
  <c r="W2305" i="9" s="1"/>
  <c r="R2308" i="9"/>
  <c r="V2308" i="9" s="1"/>
  <c r="R379" i="9"/>
  <c r="V379" i="9" s="1"/>
  <c r="Q2398" i="9"/>
  <c r="U2398" i="9" s="1"/>
  <c r="R2228" i="9"/>
  <c r="V2228" i="9" s="1"/>
  <c r="P2306" i="9"/>
  <c r="T2306" i="9" s="1"/>
  <c r="P2398" i="9"/>
  <c r="T2398" i="9" s="1"/>
  <c r="Q799" i="9"/>
  <c r="U799" i="9" s="1"/>
  <c r="R2537" i="9"/>
  <c r="V2537" i="9" s="1"/>
  <c r="Q2308" i="9"/>
  <c r="U2308" i="9" s="1"/>
  <c r="P2536" i="9"/>
  <c r="T2536" i="9" s="1"/>
  <c r="R2398" i="9"/>
  <c r="V2398" i="9" s="1"/>
  <c r="N2226" i="9"/>
  <c r="S2226" i="9" s="1"/>
  <c r="W2226" i="9" s="1"/>
  <c r="Q2536" i="9"/>
  <c r="U2536" i="9" s="1"/>
  <c r="Q138" i="9"/>
  <c r="U138" i="9" s="1"/>
  <c r="N2227" i="9"/>
  <c r="S2227" i="9" s="1"/>
  <c r="W2227" i="9" s="1"/>
  <c r="R2536" i="9"/>
  <c r="V2536" i="9" s="1"/>
  <c r="N2538" i="9"/>
  <c r="S2538" i="9" s="1"/>
  <c r="W2538" i="9" s="1"/>
  <c r="Q130" i="9"/>
  <c r="U130" i="9" s="1"/>
  <c r="P242" i="9"/>
  <c r="T242" i="9" s="1"/>
  <c r="S138" i="9"/>
  <c r="W138" i="9" s="1"/>
  <c r="S130" i="9"/>
  <c r="W130" i="9" s="1"/>
  <c r="Q242" i="9"/>
  <c r="U242" i="9" s="1"/>
  <c r="N49" i="9"/>
  <c r="R49" i="9" s="1"/>
  <c r="V49" i="9" s="1"/>
  <c r="P2228" i="9"/>
  <c r="T2228" i="9" s="1"/>
  <c r="Q249" i="9"/>
  <c r="U249" i="9" s="1"/>
  <c r="Q2399" i="9"/>
  <c r="U2399" i="9" s="1"/>
  <c r="P801" i="9"/>
  <c r="T801" i="9" s="1"/>
  <c r="S249" i="9"/>
  <c r="W249" i="9" s="1"/>
  <c r="Q2537" i="9"/>
  <c r="U2537" i="9" s="1"/>
  <c r="R2226" i="9"/>
  <c r="V2226" i="9" s="1"/>
  <c r="R2538" i="9"/>
  <c r="V2538" i="9" s="1"/>
  <c r="Q2397" i="9"/>
  <c r="U2397" i="9" s="1"/>
  <c r="N799" i="9"/>
  <c r="S799" i="9" s="1"/>
  <c r="W799" i="9" s="1"/>
  <c r="P800" i="9"/>
  <c r="T800" i="9" s="1"/>
  <c r="Q801" i="9"/>
  <c r="U801" i="9" s="1"/>
  <c r="P2305" i="9"/>
  <c r="T2305" i="9" s="1"/>
  <c r="Q2306" i="9"/>
  <c r="U2306" i="9" s="1"/>
  <c r="N249" i="9"/>
  <c r="R249" i="9" s="1"/>
  <c r="V249" i="9" s="1"/>
  <c r="P49" i="9"/>
  <c r="T49" i="9" s="1"/>
  <c r="R2397" i="9"/>
  <c r="V2397" i="9" s="1"/>
  <c r="R801" i="9"/>
  <c r="V801" i="9" s="1"/>
  <c r="R2306" i="9"/>
  <c r="V2306" i="9" s="1"/>
  <c r="Q49" i="9"/>
  <c r="U49" i="9" s="1"/>
  <c r="P2226" i="9"/>
  <c r="T2226" i="9" s="1"/>
  <c r="Q2227" i="9"/>
  <c r="U2227" i="9" s="1"/>
  <c r="P2538" i="9"/>
  <c r="T2538" i="9" s="1"/>
  <c r="Q2539" i="9"/>
  <c r="U2539" i="9" s="1"/>
  <c r="S379" i="9"/>
  <c r="W379" i="9" s="1"/>
  <c r="P379" i="9"/>
  <c r="T379" i="9" s="1"/>
  <c r="S1702" i="9"/>
  <c r="W1702" i="9" s="1"/>
  <c r="N126" i="9"/>
  <c r="R126" i="9" s="1"/>
  <c r="V126" i="9" s="1"/>
  <c r="P126" i="9"/>
  <c r="T126" i="9" s="1"/>
  <c r="Q126" i="9"/>
  <c r="U126" i="9" s="1"/>
  <c r="N248" i="9"/>
  <c r="R248" i="9" s="1"/>
  <c r="V248" i="9" s="1"/>
  <c r="N241" i="9"/>
  <c r="R241" i="9" s="1"/>
  <c r="V241" i="9" s="1"/>
  <c r="P248" i="9"/>
  <c r="T248" i="9" s="1"/>
  <c r="P241" i="9"/>
  <c r="T241" i="9" s="1"/>
  <c r="Q248" i="9"/>
  <c r="U248" i="9" s="1"/>
  <c r="Q241" i="9"/>
  <c r="U241" i="9" s="1"/>
  <c r="Q1422" i="9"/>
  <c r="U1422" i="9" s="1"/>
  <c r="Q1421" i="9"/>
  <c r="U1421" i="9" s="1"/>
  <c r="R1422" i="9"/>
  <c r="V1422" i="9" s="1"/>
  <c r="R1421" i="9"/>
  <c r="V1421" i="9" s="1"/>
  <c r="P1421" i="9"/>
  <c r="T1421" i="9" s="1"/>
  <c r="P1422" i="9"/>
  <c r="T1422" i="9" s="1"/>
  <c r="N2471" i="9"/>
  <c r="S2471" i="9" s="1"/>
  <c r="W2471" i="9" s="1"/>
  <c r="N798" i="9"/>
  <c r="S798" i="9" s="1"/>
  <c r="W798" i="9" s="1"/>
  <c r="R797" i="9"/>
  <c r="V797" i="9" s="1"/>
  <c r="Q2470" i="9"/>
  <c r="U2470" i="9" s="1"/>
  <c r="R2470" i="9"/>
  <c r="V2470" i="9" s="1"/>
  <c r="N2304" i="9"/>
  <c r="S2304" i="9" s="1"/>
  <c r="W2304" i="9" s="1"/>
  <c r="R2303" i="9"/>
  <c r="V2303" i="9" s="1"/>
  <c r="Q796" i="9"/>
  <c r="U796" i="9" s="1"/>
  <c r="R796" i="9"/>
  <c r="V796" i="9" s="1"/>
  <c r="Q797" i="9"/>
  <c r="U797" i="9" s="1"/>
  <c r="P134" i="9"/>
  <c r="T134" i="9" s="1"/>
  <c r="N2108" i="9"/>
  <c r="S2108" i="9" s="1"/>
  <c r="W2108" i="9" s="1"/>
  <c r="N797" i="9"/>
  <c r="S797" i="9" s="1"/>
  <c r="W797" i="9" s="1"/>
  <c r="P798" i="9"/>
  <c r="T798" i="9" s="1"/>
  <c r="N2221" i="9"/>
  <c r="S2221" i="9" s="1"/>
  <c r="W2221" i="9" s="1"/>
  <c r="P2303" i="9"/>
  <c r="T2303" i="9" s="1"/>
  <c r="Q798" i="9"/>
  <c r="U798" i="9" s="1"/>
  <c r="P2470" i="9"/>
  <c r="T2470" i="9" s="1"/>
  <c r="R798" i="9"/>
  <c r="V798" i="9" s="1"/>
  <c r="N2470" i="9"/>
  <c r="S2470" i="9" s="1"/>
  <c r="W2470" i="9" s="1"/>
  <c r="R2472" i="9"/>
  <c r="V2472" i="9" s="1"/>
  <c r="N2301" i="9"/>
  <c r="S2301" i="9" s="1"/>
  <c r="W2301" i="9" s="1"/>
  <c r="N134" i="9"/>
  <c r="R134" i="9" s="1"/>
  <c r="V134" i="9" s="1"/>
  <c r="R2220" i="9"/>
  <c r="V2220" i="9" s="1"/>
  <c r="P2302" i="9"/>
  <c r="T2302" i="9" s="1"/>
  <c r="Q2302" i="9"/>
  <c r="U2302" i="9" s="1"/>
  <c r="Q134" i="9"/>
  <c r="U134" i="9" s="1"/>
  <c r="N51" i="9"/>
  <c r="R51" i="9" s="1"/>
  <c r="V51" i="9" s="1"/>
  <c r="N2222" i="9"/>
  <c r="S2222" i="9" s="1"/>
  <c r="W2222" i="9" s="1"/>
  <c r="S2472" i="9"/>
  <c r="W2472" i="9" s="1"/>
  <c r="N2303" i="9"/>
  <c r="S2303" i="9" s="1"/>
  <c r="W2303" i="9" s="1"/>
  <c r="P2469" i="9"/>
  <c r="T2469" i="9" s="1"/>
  <c r="Q2469" i="9"/>
  <c r="U2469" i="9" s="1"/>
  <c r="P2472" i="9"/>
  <c r="T2472" i="9" s="1"/>
  <c r="Q2472" i="9"/>
  <c r="U2472" i="9" s="1"/>
  <c r="N2469" i="9"/>
  <c r="S2469" i="9" s="1"/>
  <c r="W2469" i="9" s="1"/>
  <c r="Q2471" i="9"/>
  <c r="U2471" i="9" s="1"/>
  <c r="N2302" i="9"/>
  <c r="S2302" i="9" s="1"/>
  <c r="W2302" i="9" s="1"/>
  <c r="Q2304" i="9"/>
  <c r="U2304" i="9" s="1"/>
  <c r="R2471" i="9"/>
  <c r="V2471" i="9" s="1"/>
  <c r="R2304" i="9"/>
  <c r="V2304" i="9" s="1"/>
  <c r="P2222" i="9"/>
  <c r="T2222" i="9" s="1"/>
  <c r="P2301" i="9"/>
  <c r="T2301" i="9" s="1"/>
  <c r="P2108" i="9"/>
  <c r="T2108" i="9" s="1"/>
  <c r="S134" i="9"/>
  <c r="W134" i="9" s="1"/>
  <c r="P51" i="9"/>
  <c r="T51" i="9" s="1"/>
  <c r="P2221" i="9"/>
  <c r="T2221" i="9" s="1"/>
  <c r="Q2222" i="9"/>
  <c r="U2222" i="9" s="1"/>
  <c r="R2469" i="9"/>
  <c r="V2469" i="9" s="1"/>
  <c r="Q2301" i="9"/>
  <c r="U2301" i="9" s="1"/>
  <c r="R2302" i="9"/>
  <c r="V2302" i="9" s="1"/>
  <c r="Q2108" i="9"/>
  <c r="U2108" i="9" s="1"/>
  <c r="Q51" i="9"/>
  <c r="U51" i="9" s="1"/>
  <c r="P2220" i="9"/>
  <c r="T2220" i="9" s="1"/>
  <c r="Q2221" i="9"/>
  <c r="U2221" i="9" s="1"/>
  <c r="R2222" i="9"/>
  <c r="V2222" i="9" s="1"/>
  <c r="R2301" i="9"/>
  <c r="V2301" i="9" s="1"/>
  <c r="R2108" i="9"/>
  <c r="V2108" i="9" s="1"/>
  <c r="Q1030" i="9"/>
  <c r="U1030" i="9" s="1"/>
  <c r="R1031" i="9"/>
  <c r="V1031" i="9" s="1"/>
  <c r="R16" i="9"/>
  <c r="V16" i="9" s="1"/>
  <c r="P1030" i="9"/>
  <c r="T1030" i="9" s="1"/>
  <c r="Q1031" i="9"/>
  <c r="U1031" i="9" s="1"/>
  <c r="R1030" i="9"/>
  <c r="V1030" i="9" s="1"/>
  <c r="N16" i="9"/>
  <c r="S16" i="9" s="1"/>
  <c r="W16" i="9" s="1"/>
  <c r="N1031" i="9"/>
  <c r="S1031" i="9" s="1"/>
  <c r="W1031" i="9" s="1"/>
  <c r="P16" i="9"/>
  <c r="T16" i="9" s="1"/>
  <c r="N2155" i="9"/>
  <c r="S2155" i="9" s="1"/>
  <c r="W2155" i="9" s="1"/>
  <c r="R1767" i="9"/>
  <c r="V1767" i="9" s="1"/>
  <c r="P2155" i="9"/>
  <c r="T2155" i="9" s="1"/>
  <c r="Q2155" i="9"/>
  <c r="U2155" i="9" s="1"/>
  <c r="R2155" i="9"/>
  <c r="V2155" i="9" s="1"/>
  <c r="N1769" i="9"/>
  <c r="S1769" i="9" s="1"/>
  <c r="W1769" i="9" s="1"/>
  <c r="N1768" i="9"/>
  <c r="S1768" i="9" s="1"/>
  <c r="W1768" i="9" s="1"/>
  <c r="P1766" i="9"/>
  <c r="T1766" i="9" s="1"/>
  <c r="Q1766" i="9"/>
  <c r="U1766" i="9" s="1"/>
  <c r="R1766" i="9"/>
  <c r="V1766" i="9" s="1"/>
  <c r="P1767" i="9"/>
  <c r="T1767" i="9" s="1"/>
  <c r="P1769" i="9"/>
  <c r="T1769" i="9" s="1"/>
  <c r="P1768" i="9"/>
  <c r="T1768" i="9" s="1"/>
  <c r="Q1769" i="9"/>
  <c r="U1769" i="9" s="1"/>
  <c r="Q1768" i="9"/>
  <c r="U1768" i="9" s="1"/>
  <c r="R1769" i="9"/>
  <c r="V1769" i="9" s="1"/>
  <c r="R1768" i="9"/>
  <c r="V1768" i="9" s="1"/>
  <c r="R2234" i="9"/>
  <c r="V2234" i="9" s="1"/>
  <c r="R2233" i="9"/>
  <c r="V2233" i="9" s="1"/>
  <c r="Q2232" i="9"/>
  <c r="U2232" i="9" s="1"/>
  <c r="R2232" i="9"/>
  <c r="V2232" i="9" s="1"/>
  <c r="N2234" i="9"/>
  <c r="S2234" i="9" s="1"/>
  <c r="W2234" i="9" s="1"/>
  <c r="N2233" i="9"/>
  <c r="S2233" i="9" s="1"/>
  <c r="W2233" i="9" s="1"/>
  <c r="P2234" i="9"/>
  <c r="T2234" i="9" s="1"/>
  <c r="P2233" i="9"/>
  <c r="T2233" i="9" s="1"/>
  <c r="P2634" i="9"/>
  <c r="T2634" i="9" s="1"/>
  <c r="Q2633" i="9"/>
  <c r="U2633" i="9" s="1"/>
  <c r="Q2634" i="9"/>
  <c r="U2634" i="9" s="1"/>
  <c r="Q2576" i="9"/>
  <c r="U2576" i="9" s="1"/>
  <c r="R2633" i="9"/>
  <c r="V2633" i="9" s="1"/>
  <c r="R2634" i="9"/>
  <c r="V2634" i="9" s="1"/>
  <c r="R2576" i="9"/>
  <c r="V2576" i="9" s="1"/>
  <c r="N2577" i="9"/>
  <c r="S2577" i="9" s="1"/>
  <c r="W2577" i="9" s="1"/>
  <c r="N2576" i="9"/>
  <c r="S2576" i="9" s="1"/>
  <c r="W2576" i="9" s="1"/>
  <c r="P2577" i="9"/>
  <c r="T2577" i="9" s="1"/>
  <c r="Q2577" i="9"/>
  <c r="U2577" i="9" s="1"/>
  <c r="R2577" i="9"/>
  <c r="V2577" i="9" s="1"/>
  <c r="P2418" i="9"/>
  <c r="T2418" i="9" s="1"/>
  <c r="Q2418" i="9"/>
  <c r="U2418" i="9" s="1"/>
  <c r="R2418" i="9"/>
  <c r="V2418" i="9" s="1"/>
  <c r="Q2419" i="9"/>
  <c r="U2419" i="9" s="1"/>
  <c r="N2420" i="9"/>
  <c r="S2420" i="9" s="1"/>
  <c r="W2420" i="9" s="1"/>
  <c r="R2419" i="9"/>
  <c r="V2419" i="9" s="1"/>
  <c r="S2418" i="9"/>
  <c r="W2418" i="9" s="1"/>
  <c r="N2419" i="9"/>
  <c r="S2419" i="9" s="1"/>
  <c r="W2419" i="9" s="1"/>
  <c r="P2420" i="9"/>
  <c r="T2420" i="9" s="1"/>
  <c r="Q2420" i="9"/>
  <c r="U2420" i="9" s="1"/>
  <c r="R2420" i="9"/>
  <c r="V2420" i="9" s="1"/>
  <c r="P2410" i="9"/>
  <c r="T2410" i="9" s="1"/>
  <c r="Q2409" i="9"/>
  <c r="U2409" i="9" s="1"/>
  <c r="Q2410" i="9"/>
  <c r="U2410" i="9" s="1"/>
  <c r="Q2411" i="9"/>
  <c r="U2411" i="9" s="1"/>
  <c r="R2412" i="9"/>
  <c r="V2412" i="9" s="1"/>
  <c r="R2409" i="9"/>
  <c r="V2409" i="9" s="1"/>
  <c r="R2410" i="9"/>
  <c r="V2410" i="9" s="1"/>
  <c r="R2411" i="9"/>
  <c r="V2411" i="9" s="1"/>
  <c r="N2412" i="9"/>
  <c r="S2412" i="9" s="1"/>
  <c r="W2412" i="9" s="1"/>
  <c r="N2411" i="9"/>
  <c r="S2411" i="9" s="1"/>
  <c r="W2411" i="9" s="1"/>
  <c r="P2412" i="9"/>
  <c r="T2412" i="9" s="1"/>
  <c r="P2586" i="9"/>
  <c r="T2586" i="9" s="1"/>
  <c r="Q2586" i="9"/>
  <c r="U2586" i="9" s="1"/>
  <c r="Q2587" i="9"/>
  <c r="U2587" i="9" s="1"/>
  <c r="R2588" i="9"/>
  <c r="V2588" i="9" s="1"/>
  <c r="R2586" i="9"/>
  <c r="V2586" i="9" s="1"/>
  <c r="R2587" i="9"/>
  <c r="V2587" i="9" s="1"/>
  <c r="N2588" i="9"/>
  <c r="S2588" i="9" s="1"/>
  <c r="W2588" i="9" s="1"/>
  <c r="N2587" i="9"/>
  <c r="S2587" i="9" s="1"/>
  <c r="W2587" i="9" s="1"/>
  <c r="P2588" i="9"/>
  <c r="T2588" i="9" s="1"/>
  <c r="Q2456" i="9"/>
  <c r="U2456" i="9" s="1"/>
  <c r="N2457" i="9"/>
  <c r="S2457" i="9" s="1"/>
  <c r="W2457" i="9" s="1"/>
  <c r="R2456" i="9"/>
  <c r="V2456" i="9" s="1"/>
  <c r="N2456" i="9"/>
  <c r="S2456" i="9" s="1"/>
  <c r="W2456" i="9" s="1"/>
  <c r="P2457" i="9"/>
  <c r="T2457" i="9" s="1"/>
  <c r="Q2457" i="9"/>
  <c r="U2457" i="9" s="1"/>
  <c r="R2457" i="9"/>
  <c r="V2457" i="9" s="1"/>
  <c r="N2417" i="9"/>
  <c r="S2417" i="9" s="1"/>
  <c r="W2417" i="9" s="1"/>
  <c r="N2416" i="9"/>
  <c r="S2416" i="9" s="1"/>
  <c r="W2416" i="9" s="1"/>
  <c r="P2417" i="9"/>
  <c r="T2417" i="9" s="1"/>
  <c r="P2416" i="9"/>
  <c r="T2416" i="9" s="1"/>
  <c r="Q2417" i="9"/>
  <c r="U2417" i="9" s="1"/>
  <c r="Q2416" i="9"/>
  <c r="U2416" i="9" s="1"/>
  <c r="R2417" i="9"/>
  <c r="V2417" i="9" s="1"/>
  <c r="R2416" i="9"/>
  <c r="V2416" i="9" s="1"/>
  <c r="R244" i="9"/>
  <c r="V244" i="9" s="1"/>
  <c r="R243" i="9"/>
  <c r="V243" i="9" s="1"/>
  <c r="Q29" i="9"/>
  <c r="U29" i="9" s="1"/>
  <c r="P243" i="9"/>
  <c r="T243" i="9" s="1"/>
  <c r="N251" i="9"/>
  <c r="R251" i="9" s="1"/>
  <c r="V251" i="9" s="1"/>
  <c r="N28" i="9"/>
  <c r="R28" i="9" s="1"/>
  <c r="V28" i="9" s="1"/>
  <c r="Q30" i="9"/>
  <c r="U30" i="9" s="1"/>
  <c r="Q243" i="9"/>
  <c r="U243" i="9" s="1"/>
  <c r="Q244" i="9"/>
  <c r="U244" i="9" s="1"/>
  <c r="Q250" i="9"/>
  <c r="U250" i="9" s="1"/>
  <c r="N29" i="9"/>
  <c r="R29" i="9" s="1"/>
  <c r="V29" i="9" s="1"/>
  <c r="P28" i="9"/>
  <c r="T28" i="9" s="1"/>
  <c r="S30" i="9"/>
  <c r="W30" i="9" s="1"/>
  <c r="S243" i="9"/>
  <c r="W243" i="9" s="1"/>
  <c r="S244" i="9"/>
  <c r="W244" i="9" s="1"/>
  <c r="S250" i="9"/>
  <c r="W250" i="9" s="1"/>
  <c r="P27" i="9"/>
  <c r="T27" i="9" s="1"/>
  <c r="N27" i="9"/>
  <c r="R27" i="9" s="1"/>
  <c r="V27" i="9" s="1"/>
  <c r="P29" i="9"/>
  <c r="T29" i="9" s="1"/>
  <c r="Q28" i="9"/>
  <c r="U28" i="9" s="1"/>
  <c r="Q27" i="9"/>
  <c r="U27" i="9" s="1"/>
  <c r="S28" i="9"/>
  <c r="W28" i="9" s="1"/>
  <c r="N250" i="9"/>
  <c r="R250" i="9" s="1"/>
  <c r="V250" i="9" s="1"/>
  <c r="P251" i="9"/>
  <c r="T251" i="9" s="1"/>
  <c r="S29" i="9"/>
  <c r="W29" i="9" s="1"/>
  <c r="Q251" i="9"/>
  <c r="U251" i="9" s="1"/>
  <c r="S27" i="9"/>
  <c r="W27" i="9" s="1"/>
  <c r="P1802" i="9"/>
  <c r="T1802" i="9" s="1"/>
  <c r="Q1802" i="9"/>
  <c r="U1802" i="9" s="1"/>
  <c r="Q1803" i="9"/>
  <c r="U1803" i="9" s="1"/>
  <c r="R1804" i="9"/>
  <c r="V1804" i="9" s="1"/>
  <c r="R1802" i="9"/>
  <c r="V1802" i="9" s="1"/>
  <c r="R1803" i="9"/>
  <c r="V1803" i="9" s="1"/>
  <c r="N1804" i="9"/>
  <c r="S1804" i="9" s="1"/>
  <c r="W1804" i="9" s="1"/>
  <c r="N1803" i="9"/>
  <c r="S1803" i="9" s="1"/>
  <c r="W1803" i="9" s="1"/>
  <c r="P1804" i="9"/>
  <c r="T1804" i="9" s="1"/>
  <c r="Q1800" i="9"/>
  <c r="U1800" i="9" s="1"/>
  <c r="R1800" i="9"/>
  <c r="V1800" i="9" s="1"/>
  <c r="N1801" i="9"/>
  <c r="S1801" i="9" s="1"/>
  <c r="W1801" i="9" s="1"/>
  <c r="S918" i="9"/>
  <c r="W918" i="9" s="1"/>
  <c r="R1799" i="9"/>
  <c r="V1799" i="9" s="1"/>
  <c r="N246" i="9"/>
  <c r="R246" i="9" s="1"/>
  <c r="V246" i="9" s="1"/>
  <c r="N1800" i="9"/>
  <c r="S1800" i="9" s="1"/>
  <c r="W1800" i="9" s="1"/>
  <c r="P1801" i="9"/>
  <c r="T1801" i="9" s="1"/>
  <c r="Q1801" i="9"/>
  <c r="U1801" i="9" s="1"/>
  <c r="R1798" i="9"/>
  <c r="V1798" i="9" s="1"/>
  <c r="R1801" i="9"/>
  <c r="V1801" i="9" s="1"/>
  <c r="R1797" i="9"/>
  <c r="V1797" i="9" s="1"/>
  <c r="Q919" i="9"/>
  <c r="U919" i="9" s="1"/>
  <c r="R920" i="9"/>
  <c r="V920" i="9" s="1"/>
  <c r="N885" i="9"/>
  <c r="S885" i="9" s="1"/>
  <c r="W885" i="9" s="1"/>
  <c r="Q918" i="9"/>
  <c r="U918" i="9" s="1"/>
  <c r="R919" i="9"/>
  <c r="V919" i="9" s="1"/>
  <c r="Q1799" i="9"/>
  <c r="U1799" i="9" s="1"/>
  <c r="R918" i="9"/>
  <c r="V918" i="9" s="1"/>
  <c r="N2241" i="9"/>
  <c r="S2241" i="9" s="1"/>
  <c r="W2241" i="9" s="1"/>
  <c r="Q1798" i="9"/>
  <c r="U1798" i="9" s="1"/>
  <c r="Q1797" i="9"/>
  <c r="U1797" i="9" s="1"/>
  <c r="N920" i="9"/>
  <c r="S920" i="9" s="1"/>
  <c r="W920" i="9" s="1"/>
  <c r="N2238" i="9"/>
  <c r="S2238" i="9" s="1"/>
  <c r="W2238" i="9" s="1"/>
  <c r="N919" i="9"/>
  <c r="S919" i="9" s="1"/>
  <c r="W919" i="9" s="1"/>
  <c r="P920" i="9"/>
  <c r="T920" i="9" s="1"/>
  <c r="N786" i="9"/>
  <c r="S786" i="9" s="1"/>
  <c r="W786" i="9" s="1"/>
  <c r="R2239" i="9"/>
  <c r="V2239" i="9" s="1"/>
  <c r="Q784" i="9"/>
  <c r="U784" i="9" s="1"/>
  <c r="R785" i="9"/>
  <c r="V785" i="9" s="1"/>
  <c r="N2585" i="9"/>
  <c r="S2585" i="9" s="1"/>
  <c r="W2585" i="9" s="1"/>
  <c r="R784" i="9"/>
  <c r="V784" i="9" s="1"/>
  <c r="S7" i="9"/>
  <c r="W7" i="9" s="1"/>
  <c r="N135" i="9"/>
  <c r="R135" i="9" s="1"/>
  <c r="V135" i="9" s="1"/>
  <c r="N788" i="9"/>
  <c r="S788" i="9" s="1"/>
  <c r="W788" i="9" s="1"/>
  <c r="N52" i="9"/>
  <c r="R52" i="9" s="1"/>
  <c r="V52" i="9" s="1"/>
  <c r="S2239" i="9"/>
  <c r="W2239" i="9" s="1"/>
  <c r="N791" i="9"/>
  <c r="S791" i="9" s="1"/>
  <c r="W791" i="9" s="1"/>
  <c r="N50" i="9"/>
  <c r="R50" i="9" s="1"/>
  <c r="V50" i="9" s="1"/>
  <c r="N1794" i="9"/>
  <c r="S1794" i="9" s="1"/>
  <c r="W1794" i="9" s="1"/>
  <c r="N139" i="9"/>
  <c r="R139" i="9" s="1"/>
  <c r="V139" i="9" s="1"/>
  <c r="R2276" i="9"/>
  <c r="V2276" i="9" s="1"/>
  <c r="P239" i="9"/>
  <c r="T239" i="9" s="1"/>
  <c r="S239" i="9"/>
  <c r="W239" i="9" s="1"/>
  <c r="S44" i="9"/>
  <c r="W44" i="9" s="1"/>
  <c r="N2274" i="9"/>
  <c r="S2274" i="9" s="1"/>
  <c r="W2274" i="9" s="1"/>
  <c r="Q2275" i="9"/>
  <c r="U2275" i="9" s="1"/>
  <c r="P2632" i="9"/>
  <c r="T2632" i="9" s="1"/>
  <c r="Q795" i="9"/>
  <c r="U795" i="9" s="1"/>
  <c r="N434" i="9"/>
  <c r="S434" i="9" s="1"/>
  <c r="W434" i="9" s="1"/>
  <c r="R2535" i="9"/>
  <c r="V2535" i="9" s="1"/>
  <c r="P141" i="9"/>
  <c r="T141" i="9" s="1"/>
  <c r="R2275" i="9"/>
  <c r="V2275" i="9" s="1"/>
  <c r="R795" i="9"/>
  <c r="V795" i="9" s="1"/>
  <c r="R2389" i="9"/>
  <c r="V2389" i="9" s="1"/>
  <c r="R2273" i="9"/>
  <c r="V2273" i="9" s="1"/>
  <c r="Q190" i="9"/>
  <c r="U190" i="9" s="1"/>
  <c r="R2534" i="9"/>
  <c r="V2534" i="9" s="1"/>
  <c r="P2241" i="9"/>
  <c r="T2241" i="9" s="1"/>
  <c r="R2241" i="9"/>
  <c r="V2241" i="9" s="1"/>
  <c r="Q2386" i="9"/>
  <c r="U2386" i="9" s="1"/>
  <c r="R2386" i="9"/>
  <c r="V2386" i="9" s="1"/>
  <c r="R2392" i="9"/>
  <c r="V2392" i="9" s="1"/>
  <c r="R2391" i="9"/>
  <c r="V2391" i="9" s="1"/>
  <c r="Q2391" i="9"/>
  <c r="U2391" i="9" s="1"/>
  <c r="N785" i="9"/>
  <c r="S785" i="9" s="1"/>
  <c r="W785" i="9" s="1"/>
  <c r="P786" i="9"/>
  <c r="T786" i="9" s="1"/>
  <c r="N352" i="9"/>
  <c r="R352" i="9" s="1"/>
  <c r="V352" i="9" s="1"/>
  <c r="P785" i="9"/>
  <c r="T785" i="9" s="1"/>
  <c r="Q786" i="9"/>
  <c r="U786" i="9" s="1"/>
  <c r="Q2229" i="9"/>
  <c r="U2229" i="9" s="1"/>
  <c r="R786" i="9"/>
  <c r="V786" i="9" s="1"/>
  <c r="Q2239" i="9"/>
  <c r="U2239" i="9" s="1"/>
  <c r="R2240" i="9"/>
  <c r="V2240" i="9" s="1"/>
  <c r="S247" i="9"/>
  <c r="W247" i="9" s="1"/>
  <c r="Q2219" i="9"/>
  <c r="U2219" i="9" s="1"/>
  <c r="R2243" i="9"/>
  <c r="V2243" i="9" s="1"/>
  <c r="Q1013" i="9"/>
  <c r="U1013" i="9" s="1"/>
  <c r="Q7" i="9"/>
  <c r="U7" i="9" s="1"/>
  <c r="Q1793" i="9"/>
  <c r="U1793" i="9" s="1"/>
  <c r="S246" i="9"/>
  <c r="W246" i="9" s="1"/>
  <c r="Q352" i="9"/>
  <c r="U352" i="9" s="1"/>
  <c r="R2384" i="9"/>
  <c r="V2384" i="9" s="1"/>
  <c r="Q2384" i="9"/>
  <c r="U2384" i="9" s="1"/>
  <c r="P2384" i="9"/>
  <c r="T2384" i="9" s="1"/>
  <c r="R2274" i="9"/>
  <c r="V2274" i="9" s="1"/>
  <c r="N2632" i="9"/>
  <c r="S2632" i="9" s="1"/>
  <c r="W2632" i="9" s="1"/>
  <c r="N2533" i="9"/>
  <c r="S2533" i="9" s="1"/>
  <c r="W2533" i="9" s="1"/>
  <c r="R1794" i="9"/>
  <c r="V1794" i="9" s="1"/>
  <c r="N1792" i="9"/>
  <c r="S1792" i="9" s="1"/>
  <c r="W1792" i="9" s="1"/>
  <c r="N792" i="9"/>
  <c r="S792" i="9" s="1"/>
  <c r="W792" i="9" s="1"/>
  <c r="P2218" i="9"/>
  <c r="T2218" i="9" s="1"/>
  <c r="N2386" i="9"/>
  <c r="S2386" i="9" s="1"/>
  <c r="W2386" i="9" s="1"/>
  <c r="R437" i="9"/>
  <c r="V437" i="9" s="1"/>
  <c r="Q437" i="9"/>
  <c r="U437" i="9" s="1"/>
  <c r="P437" i="9"/>
  <c r="T437" i="9" s="1"/>
  <c r="Q136" i="9"/>
  <c r="U136" i="9" s="1"/>
  <c r="N1818" i="9"/>
  <c r="S1818" i="9" s="1"/>
  <c r="W1818" i="9" s="1"/>
  <c r="R2629" i="9"/>
  <c r="V2629" i="9" s="1"/>
  <c r="Q2629" i="9"/>
  <c r="U2629" i="9" s="1"/>
  <c r="P2629" i="9"/>
  <c r="T2629" i="9" s="1"/>
  <c r="S1810" i="9"/>
  <c r="W1810" i="9" s="1"/>
  <c r="N787" i="9"/>
  <c r="S787" i="9" s="1"/>
  <c r="W787" i="9" s="1"/>
  <c r="N2275" i="9"/>
  <c r="S2275" i="9" s="1"/>
  <c r="W2275" i="9" s="1"/>
  <c r="R2388" i="9"/>
  <c r="V2388" i="9" s="1"/>
  <c r="Q2388" i="9"/>
  <c r="U2388" i="9" s="1"/>
  <c r="P2388" i="9"/>
  <c r="T2388" i="9" s="1"/>
  <c r="Q2385" i="9"/>
  <c r="U2385" i="9" s="1"/>
  <c r="P127" i="9"/>
  <c r="T127" i="9" s="1"/>
  <c r="P886" i="9"/>
  <c r="T886" i="9" s="1"/>
  <c r="P128" i="9"/>
  <c r="T128" i="9" s="1"/>
  <c r="Q1073" i="9"/>
  <c r="U1073" i="9" s="1"/>
  <c r="Q2240" i="9"/>
  <c r="U2240" i="9" s="1"/>
  <c r="P792" i="9"/>
  <c r="T792" i="9" s="1"/>
  <c r="P2275" i="9"/>
  <c r="T2275" i="9" s="1"/>
  <c r="Q127" i="9"/>
  <c r="U127" i="9" s="1"/>
  <c r="Q2392" i="9"/>
  <c r="U2392" i="9" s="1"/>
  <c r="Q886" i="9"/>
  <c r="U886" i="9" s="1"/>
  <c r="Q128" i="9"/>
  <c r="U128" i="9" s="1"/>
  <c r="R1073" i="9"/>
  <c r="V1073" i="9" s="1"/>
  <c r="N2407" i="9"/>
  <c r="S2407" i="9" s="1"/>
  <c r="W2407" i="9" s="1"/>
  <c r="N2630" i="9"/>
  <c r="S2630" i="9" s="1"/>
  <c r="W2630" i="9" s="1"/>
  <c r="R128" i="9"/>
  <c r="V128" i="9" s="1"/>
  <c r="Q44" i="9"/>
  <c r="U44" i="9" s="1"/>
  <c r="Q131" i="9"/>
  <c r="U131" i="9" s="1"/>
  <c r="P15" i="9"/>
  <c r="T15" i="9" s="1"/>
  <c r="Q240" i="9"/>
  <c r="U240" i="9" s="1"/>
  <c r="P2393" i="9"/>
  <c r="T2393" i="9" s="1"/>
  <c r="Q793" i="9"/>
  <c r="U793" i="9" s="1"/>
  <c r="P789" i="9"/>
  <c r="T789" i="9" s="1"/>
  <c r="P55" i="9"/>
  <c r="T55" i="9" s="1"/>
  <c r="P2387" i="9"/>
  <c r="T2387" i="9" s="1"/>
  <c r="P790" i="9"/>
  <c r="T790" i="9" s="1"/>
  <c r="Q2631" i="9"/>
  <c r="U2631" i="9" s="1"/>
  <c r="Q15" i="9"/>
  <c r="U15" i="9" s="1"/>
  <c r="S240" i="9"/>
  <c r="W240" i="9" s="1"/>
  <c r="R2393" i="9"/>
  <c r="V2393" i="9" s="1"/>
  <c r="R793" i="9"/>
  <c r="V793" i="9" s="1"/>
  <c r="N794" i="9"/>
  <c r="S794" i="9" s="1"/>
  <c r="W794" i="9" s="1"/>
  <c r="N435" i="9"/>
  <c r="S435" i="9" s="1"/>
  <c r="W435" i="9" s="1"/>
  <c r="N1074" i="9"/>
  <c r="S1074" i="9" s="1"/>
  <c r="W1074" i="9" s="1"/>
  <c r="P2534" i="9"/>
  <c r="T2534" i="9" s="1"/>
  <c r="S440" i="9"/>
  <c r="W440" i="9" s="1"/>
  <c r="N2413" i="9"/>
  <c r="S2413" i="9" s="1"/>
  <c r="W2413" i="9" s="1"/>
  <c r="N2382" i="9"/>
  <c r="S2382" i="9" s="1"/>
  <c r="W2382" i="9" s="1"/>
  <c r="N2383" i="9"/>
  <c r="S2383" i="9" s="1"/>
  <c r="W2383" i="9" s="1"/>
  <c r="Q789" i="9"/>
  <c r="U789" i="9" s="1"/>
  <c r="S55" i="9"/>
  <c r="W55" i="9" s="1"/>
  <c r="R790" i="9"/>
  <c r="V790" i="9" s="1"/>
  <c r="N2273" i="9"/>
  <c r="S2273" i="9" s="1"/>
  <c r="W2273" i="9" s="1"/>
  <c r="Q2276" i="9"/>
  <c r="U2276" i="9" s="1"/>
  <c r="P247" i="9"/>
  <c r="T247" i="9" s="1"/>
  <c r="P2391" i="9"/>
  <c r="T2391" i="9" s="1"/>
  <c r="R884" i="9"/>
  <c r="V884" i="9" s="1"/>
  <c r="P435" i="9"/>
  <c r="T435" i="9" s="1"/>
  <c r="N20" i="9"/>
  <c r="R20" i="9" s="1"/>
  <c r="V20" i="9" s="1"/>
  <c r="Q239" i="9"/>
  <c r="U239" i="9" s="1"/>
  <c r="P190" i="9"/>
  <c r="T190" i="9" s="1"/>
  <c r="N1075" i="9"/>
  <c r="S1075" i="9" s="1"/>
  <c r="W1075" i="9" s="1"/>
  <c r="Q2534" i="9"/>
  <c r="U2534" i="9" s="1"/>
  <c r="S2243" i="9"/>
  <c r="W2243" i="9" s="1"/>
  <c r="P133" i="9"/>
  <c r="T133" i="9" s="1"/>
  <c r="S1014" i="9"/>
  <c r="W1014" i="9" s="1"/>
  <c r="R1014" i="9"/>
  <c r="V1014" i="9" s="1"/>
  <c r="Q133" i="9"/>
  <c r="U133" i="9" s="1"/>
  <c r="P1014" i="9"/>
  <c r="T1014" i="9" s="1"/>
  <c r="P2243" i="9"/>
  <c r="T2243" i="9" s="1"/>
  <c r="Q2389" i="9"/>
  <c r="U2389" i="9" s="1"/>
  <c r="Q2241" i="9"/>
  <c r="U2241" i="9" s="1"/>
  <c r="N40" i="9"/>
  <c r="R40" i="9" s="1"/>
  <c r="V40" i="9" s="1"/>
  <c r="N1012" i="9"/>
  <c r="S1012" i="9" s="1"/>
  <c r="W1012" i="9" s="1"/>
  <c r="N2231" i="9"/>
  <c r="S2231" i="9" s="1"/>
  <c r="W2231" i="9" s="1"/>
  <c r="R2229" i="9"/>
  <c r="V2229" i="9" s="1"/>
  <c r="N1700" i="9"/>
  <c r="R1700" i="9" s="1"/>
  <c r="V1700" i="9" s="1"/>
  <c r="P2230" i="9"/>
  <c r="T2230" i="9" s="1"/>
  <c r="Q2230" i="9"/>
  <c r="U2230" i="9" s="1"/>
  <c r="Q1701" i="9"/>
  <c r="U1701" i="9" s="1"/>
  <c r="R1701" i="9"/>
  <c r="V1701" i="9" s="1"/>
  <c r="S1701" i="9"/>
  <c r="W1701" i="9" s="1"/>
  <c r="P1013" i="9"/>
  <c r="T1013" i="9" s="1"/>
  <c r="N2405" i="9"/>
  <c r="S2405" i="9" s="1"/>
  <c r="W2405" i="9" s="1"/>
  <c r="R2382" i="9"/>
  <c r="V2382" i="9" s="1"/>
  <c r="Q787" i="9"/>
  <c r="U787" i="9" s="1"/>
  <c r="Q2383" i="9"/>
  <c r="U2383" i="9" s="1"/>
  <c r="N2240" i="9"/>
  <c r="S2240" i="9" s="1"/>
  <c r="W2240" i="9" s="1"/>
  <c r="P1792" i="9"/>
  <c r="T1792" i="9" s="1"/>
  <c r="P2383" i="9"/>
  <c r="T2383" i="9" s="1"/>
  <c r="P788" i="9"/>
  <c r="T788" i="9" s="1"/>
  <c r="N1791" i="9"/>
  <c r="S1791" i="9" s="1"/>
  <c r="W1791" i="9" s="1"/>
  <c r="R2404" i="9"/>
  <c r="V2404" i="9" s="1"/>
  <c r="S93" i="9"/>
  <c r="W93" i="9" s="1"/>
  <c r="R2383" i="9"/>
  <c r="V2383" i="9" s="1"/>
  <c r="N2384" i="9"/>
  <c r="S2384" i="9" s="1"/>
  <c r="W2384" i="9" s="1"/>
  <c r="Q788" i="9"/>
  <c r="U788" i="9" s="1"/>
  <c r="Q139" i="9"/>
  <c r="U139" i="9" s="1"/>
  <c r="P139" i="9"/>
  <c r="T139" i="9" s="1"/>
  <c r="N2385" i="9"/>
  <c r="S2385" i="9" s="1"/>
  <c r="W2385" i="9" s="1"/>
  <c r="R2238" i="9"/>
  <c r="V2238" i="9" s="1"/>
  <c r="Q2238" i="9"/>
  <c r="U2238" i="9" s="1"/>
  <c r="P2238" i="9"/>
  <c r="T2238" i="9" s="1"/>
  <c r="R441" i="9"/>
  <c r="V441" i="9" s="1"/>
  <c r="R788" i="9"/>
  <c r="V788" i="9" s="1"/>
  <c r="Q1794" i="9"/>
  <c r="U1794" i="9" s="1"/>
  <c r="Q2403" i="9"/>
  <c r="U2403" i="9" s="1"/>
  <c r="N1793" i="9"/>
  <c r="S1793" i="9" s="1"/>
  <c r="W1793" i="9" s="1"/>
  <c r="R440" i="9"/>
  <c r="V440" i="9" s="1"/>
  <c r="S105" i="9"/>
  <c r="W105" i="9" s="1"/>
  <c r="Q2382" i="9"/>
  <c r="U2382" i="9" s="1"/>
  <c r="P787" i="9"/>
  <c r="T787" i="9" s="1"/>
  <c r="N131" i="9"/>
  <c r="R131" i="9" s="1"/>
  <c r="V131" i="9" s="1"/>
  <c r="S52" i="9"/>
  <c r="W52" i="9" s="1"/>
  <c r="Q2387" i="9"/>
  <c r="U2387" i="9" s="1"/>
  <c r="R2385" i="9"/>
  <c r="V2385" i="9" s="1"/>
  <c r="P791" i="9"/>
  <c r="T791" i="9" s="1"/>
  <c r="Q792" i="9"/>
  <c r="U792" i="9" s="1"/>
  <c r="R2631" i="9"/>
  <c r="V2631" i="9" s="1"/>
  <c r="S2584" i="9"/>
  <c r="W2584" i="9" s="1"/>
  <c r="R2584" i="9"/>
  <c r="V2584" i="9" s="1"/>
  <c r="Q2584" i="9"/>
  <c r="U2584" i="9" s="1"/>
  <c r="Q135" i="9"/>
  <c r="U135" i="9" s="1"/>
  <c r="P135" i="9"/>
  <c r="T135" i="9" s="1"/>
  <c r="Q20" i="9"/>
  <c r="U20" i="9" s="1"/>
  <c r="S20" i="9"/>
  <c r="W20" i="9" s="1"/>
  <c r="P20" i="9"/>
  <c r="T20" i="9" s="1"/>
  <c r="N239" i="9"/>
  <c r="R239" i="9" s="1"/>
  <c r="V239" i="9" s="1"/>
  <c r="S131" i="9"/>
  <c r="W131" i="9" s="1"/>
  <c r="Q791" i="9"/>
  <c r="U791" i="9" s="1"/>
  <c r="N2276" i="9"/>
  <c r="S2276" i="9" s="1"/>
  <c r="W2276" i="9" s="1"/>
  <c r="Q53" i="9"/>
  <c r="U53" i="9" s="1"/>
  <c r="P53" i="9"/>
  <c r="T53" i="9" s="1"/>
  <c r="N136" i="9"/>
  <c r="R136" i="9" s="1"/>
  <c r="V136" i="9" s="1"/>
  <c r="R791" i="9"/>
  <c r="V791" i="9" s="1"/>
  <c r="P2276" i="9"/>
  <c r="T2276" i="9" s="1"/>
  <c r="Q2632" i="9"/>
  <c r="U2632" i="9" s="1"/>
  <c r="S53" i="9"/>
  <c r="W53" i="9" s="1"/>
  <c r="N793" i="9"/>
  <c r="S793" i="9" s="1"/>
  <c r="W793" i="9" s="1"/>
  <c r="R2585" i="9"/>
  <c r="V2585" i="9" s="1"/>
  <c r="Q2585" i="9"/>
  <c r="U2585" i="9" s="1"/>
  <c r="P2585" i="9"/>
  <c r="T2585" i="9" s="1"/>
  <c r="N2219" i="9"/>
  <c r="S2219" i="9" s="1"/>
  <c r="W2219" i="9" s="1"/>
  <c r="Q1074" i="9"/>
  <c r="U1074" i="9" s="1"/>
  <c r="P1074" i="9"/>
  <c r="T1074" i="9" s="1"/>
  <c r="R1074" i="9"/>
  <c r="V1074" i="9" s="1"/>
  <c r="P2274" i="9"/>
  <c r="T2274" i="9" s="1"/>
  <c r="N2629" i="9"/>
  <c r="S2629" i="9" s="1"/>
  <c r="W2629" i="9" s="1"/>
  <c r="P2630" i="9"/>
  <c r="T2630" i="9" s="1"/>
  <c r="N15" i="9"/>
  <c r="R15" i="9" s="1"/>
  <c r="V15" i="9" s="1"/>
  <c r="R885" i="9"/>
  <c r="V885" i="9" s="1"/>
  <c r="Q885" i="9"/>
  <c r="U885" i="9" s="1"/>
  <c r="P885" i="9"/>
  <c r="T885" i="9" s="1"/>
  <c r="P52" i="9"/>
  <c r="T52" i="9" s="1"/>
  <c r="P2386" i="9"/>
  <c r="T2386" i="9" s="1"/>
  <c r="P2273" i="9"/>
  <c r="T2273" i="9" s="1"/>
  <c r="Q2274" i="9"/>
  <c r="U2274" i="9" s="1"/>
  <c r="Q2630" i="9"/>
  <c r="U2630" i="9" s="1"/>
  <c r="N2392" i="9"/>
  <c r="S2392" i="9" s="1"/>
  <c r="W2392" i="9" s="1"/>
  <c r="R2630" i="9"/>
  <c r="V2630" i="9" s="1"/>
  <c r="N240" i="9"/>
  <c r="R240" i="9" s="1"/>
  <c r="V240" i="9" s="1"/>
  <c r="R2217" i="9"/>
  <c r="V2217" i="9" s="1"/>
  <c r="Q2217" i="9"/>
  <c r="U2217" i="9" s="1"/>
  <c r="P2217" i="9"/>
  <c r="T2217" i="9" s="1"/>
  <c r="R794" i="9"/>
  <c r="V794" i="9" s="1"/>
  <c r="Q794" i="9"/>
  <c r="U794" i="9" s="1"/>
  <c r="P794" i="9"/>
  <c r="T794" i="9" s="1"/>
  <c r="N247" i="9"/>
  <c r="R247" i="9" s="1"/>
  <c r="V247" i="9" s="1"/>
  <c r="N2393" i="9"/>
  <c r="S2393" i="9" s="1"/>
  <c r="W2393" i="9" s="1"/>
  <c r="Q2218" i="9"/>
  <c r="U2218" i="9" s="1"/>
  <c r="R2219" i="9"/>
  <c r="V2219" i="9" s="1"/>
  <c r="R435" i="9"/>
  <c r="V435" i="9" s="1"/>
  <c r="R436" i="9"/>
  <c r="V436" i="9" s="1"/>
  <c r="N436" i="9"/>
  <c r="S436" i="9" s="1"/>
  <c r="W436" i="9" s="1"/>
  <c r="N2535" i="9"/>
  <c r="S2535" i="9" s="1"/>
  <c r="W2535" i="9" s="1"/>
  <c r="R2218" i="9"/>
  <c r="V2218" i="9" s="1"/>
  <c r="Q2533" i="9"/>
  <c r="U2533" i="9" s="1"/>
  <c r="R2533" i="9"/>
  <c r="V2533" i="9" s="1"/>
  <c r="Q436" i="9"/>
  <c r="U436" i="9" s="1"/>
  <c r="P136" i="9"/>
  <c r="T136" i="9" s="1"/>
  <c r="P2533" i="9"/>
  <c r="T2533" i="9" s="1"/>
  <c r="R141" i="9"/>
  <c r="V141" i="9" s="1"/>
  <c r="Q141" i="9"/>
  <c r="U141" i="9" s="1"/>
  <c r="N2389" i="9"/>
  <c r="S2389" i="9" s="1"/>
  <c r="W2389" i="9" s="1"/>
  <c r="Q50" i="9"/>
  <c r="U50" i="9" s="1"/>
  <c r="S2390" i="9"/>
  <c r="W2390" i="9" s="1"/>
  <c r="Q2390" i="9"/>
  <c r="U2390" i="9" s="1"/>
  <c r="P2390" i="9"/>
  <c r="T2390" i="9" s="1"/>
  <c r="P884" i="9"/>
  <c r="T884" i="9" s="1"/>
  <c r="Q434" i="9"/>
  <c r="U434" i="9" s="1"/>
  <c r="Q246" i="9"/>
  <c r="U246" i="9" s="1"/>
  <c r="P246" i="9"/>
  <c r="T246" i="9" s="1"/>
  <c r="P50" i="9"/>
  <c r="T50" i="9" s="1"/>
  <c r="R2390" i="9"/>
  <c r="V2390" i="9" s="1"/>
  <c r="R434" i="9"/>
  <c r="V434" i="9" s="1"/>
  <c r="S50" i="9"/>
  <c r="W50" i="9" s="1"/>
  <c r="N1073" i="9"/>
  <c r="S1073" i="9" s="1"/>
  <c r="W1073" i="9" s="1"/>
  <c r="R1075" i="9"/>
  <c r="V1075" i="9" s="1"/>
  <c r="Q1075" i="9"/>
  <c r="U1075" i="9" s="1"/>
  <c r="N44" i="9"/>
  <c r="R44" i="9" s="1"/>
  <c r="V44" i="9" s="1"/>
  <c r="P44" i="9"/>
  <c r="T44" i="9" s="1"/>
  <c r="P2535" i="9"/>
  <c r="T2535" i="9" s="1"/>
  <c r="P40" i="9"/>
  <c r="T40" i="9" s="1"/>
  <c r="Q40" i="9"/>
  <c r="U40" i="9" s="1"/>
  <c r="S40" i="9"/>
  <c r="W40" i="9" s="1"/>
  <c r="N2242" i="9"/>
  <c r="S2242" i="9" s="1"/>
  <c r="W2242" i="9" s="1"/>
  <c r="Q1012" i="9"/>
  <c r="U1012" i="9" s="1"/>
  <c r="R1012" i="9"/>
  <c r="V1012" i="9" s="1"/>
  <c r="P1012" i="9"/>
  <c r="T1012" i="9" s="1"/>
  <c r="N1013" i="9"/>
  <c r="S1013" i="9" s="1"/>
  <c r="W1013" i="9" s="1"/>
  <c r="P352" i="9"/>
  <c r="T352" i="9" s="1"/>
  <c r="P2242" i="9"/>
  <c r="T2242" i="9" s="1"/>
  <c r="P2231" i="9"/>
  <c r="T2231" i="9" s="1"/>
  <c r="R2231" i="9"/>
  <c r="V2231" i="9" s="1"/>
  <c r="Q2231" i="9"/>
  <c r="U2231" i="9" s="1"/>
  <c r="R2242" i="9"/>
  <c r="V2242" i="9" s="1"/>
  <c r="S352" i="9"/>
  <c r="W352" i="9" s="1"/>
  <c r="P1700" i="9"/>
  <c r="T1700" i="9" s="1"/>
  <c r="Q1700" i="9"/>
  <c r="U1700" i="9" s="1"/>
  <c r="P1795" i="9"/>
  <c r="T1795" i="9" s="1"/>
  <c r="Q440" i="9"/>
  <c r="U440" i="9" s="1"/>
  <c r="Q1817" i="9"/>
  <c r="U1817" i="9" s="1"/>
  <c r="P2404" i="9"/>
  <c r="T2404" i="9" s="1"/>
  <c r="S1790" i="9"/>
  <c r="W1790" i="9" s="1"/>
  <c r="S1795" i="9"/>
  <c r="W1795" i="9" s="1"/>
  <c r="Q441" i="9"/>
  <c r="U441" i="9" s="1"/>
  <c r="Q93" i="9"/>
  <c r="U93" i="9" s="1"/>
  <c r="P389" i="9"/>
  <c r="T389" i="9" s="1"/>
  <c r="Q105" i="9"/>
  <c r="U105" i="9" s="1"/>
  <c r="N354" i="9"/>
  <c r="R354" i="9" s="1"/>
  <c r="V354" i="9" s="1"/>
  <c r="Q1790" i="9"/>
  <c r="U1790" i="9" s="1"/>
  <c r="P2415" i="9"/>
  <c r="T2415" i="9" s="1"/>
  <c r="R2415" i="9"/>
  <c r="V2415" i="9" s="1"/>
  <c r="P2403" i="9"/>
  <c r="T2403" i="9" s="1"/>
  <c r="R2405" i="9"/>
  <c r="V2405" i="9" s="1"/>
  <c r="R1796" i="9"/>
  <c r="V1796" i="9" s="1"/>
  <c r="Q1810" i="9"/>
  <c r="U1810" i="9" s="1"/>
  <c r="N1812" i="9"/>
  <c r="S1812" i="9" s="1"/>
  <c r="W1812" i="9" s="1"/>
  <c r="N438" i="9"/>
  <c r="S438" i="9" s="1"/>
  <c r="W438" i="9" s="1"/>
  <c r="R1816" i="9"/>
  <c r="V1816" i="9" s="1"/>
  <c r="Q1819" i="9"/>
  <c r="U1819" i="9" s="1"/>
  <c r="P2406" i="9"/>
  <c r="T2406" i="9" s="1"/>
  <c r="R1790" i="9"/>
  <c r="V1790" i="9" s="1"/>
  <c r="R1795" i="9"/>
  <c r="V1795" i="9" s="1"/>
  <c r="Q1796" i="9"/>
  <c r="U1796" i="9" s="1"/>
  <c r="P1819" i="9"/>
  <c r="T1819" i="9" s="1"/>
  <c r="R1810" i="9"/>
  <c r="V1810" i="9" s="1"/>
  <c r="N1811" i="9"/>
  <c r="S1811" i="9" s="1"/>
  <c r="W1811" i="9" s="1"/>
  <c r="P1812" i="9"/>
  <c r="T1812" i="9" s="1"/>
  <c r="Q438" i="9"/>
  <c r="U438" i="9" s="1"/>
  <c r="N439" i="9"/>
  <c r="S439" i="9" s="1"/>
  <c r="W439" i="9" s="1"/>
  <c r="N1817" i="9"/>
  <c r="S1817" i="9" s="1"/>
  <c r="W1817" i="9" s="1"/>
  <c r="R1819" i="9"/>
  <c r="V1819" i="9" s="1"/>
  <c r="Q2406" i="9"/>
  <c r="U2406" i="9" s="1"/>
  <c r="R438" i="9"/>
  <c r="V438" i="9" s="1"/>
  <c r="R439" i="9"/>
  <c r="V439" i="9" s="1"/>
  <c r="P440" i="9"/>
  <c r="T440" i="9" s="1"/>
  <c r="P1817" i="9"/>
  <c r="T1817" i="9" s="1"/>
  <c r="N2404" i="9"/>
  <c r="S2404" i="9" s="1"/>
  <c r="W2404" i="9" s="1"/>
  <c r="R2406" i="9"/>
  <c r="V2406" i="9" s="1"/>
  <c r="R1791" i="9"/>
  <c r="V1791" i="9" s="1"/>
  <c r="P1796" i="9"/>
  <c r="T1796" i="9" s="1"/>
  <c r="R1811" i="9"/>
  <c r="V1811" i="9" s="1"/>
  <c r="P441" i="9"/>
  <c r="T441" i="9" s="1"/>
  <c r="Q1816" i="9"/>
  <c r="U1816" i="9" s="1"/>
  <c r="N1816" i="9"/>
  <c r="S1816" i="9" s="1"/>
  <c r="W1816" i="9" s="1"/>
  <c r="N1819" i="9"/>
  <c r="S1819" i="9" s="1"/>
  <c r="W1819" i="9" s="1"/>
  <c r="Q1795" i="9"/>
  <c r="U1795" i="9" s="1"/>
  <c r="P439" i="9"/>
  <c r="T439" i="9" s="1"/>
  <c r="P1818" i="9"/>
  <c r="T1818" i="9" s="1"/>
  <c r="P438" i="9"/>
  <c r="T438" i="9" s="1"/>
  <c r="S441" i="9"/>
  <c r="W441" i="9" s="1"/>
  <c r="Q1818" i="9"/>
  <c r="U1818" i="9" s="1"/>
  <c r="P1791" i="9"/>
  <c r="T1791" i="9" s="1"/>
  <c r="Q1792" i="9"/>
  <c r="U1792" i="9" s="1"/>
  <c r="R1793" i="9"/>
  <c r="V1793" i="9" s="1"/>
  <c r="P1811" i="9"/>
  <c r="T1811" i="9" s="1"/>
  <c r="Q1812" i="9"/>
  <c r="U1812" i="9" s="1"/>
  <c r="P2413" i="9"/>
  <c r="T2413" i="9" s="1"/>
  <c r="P2407" i="9"/>
  <c r="T2407" i="9" s="1"/>
  <c r="R2414" i="9"/>
  <c r="V2414" i="9" s="1"/>
  <c r="N2414" i="9"/>
  <c r="S2414" i="9" s="1"/>
  <c r="W2414" i="9" s="1"/>
  <c r="Q2407" i="9"/>
  <c r="U2407" i="9" s="1"/>
  <c r="R2407" i="9"/>
  <c r="V2407" i="9" s="1"/>
  <c r="Q2414" i="9"/>
  <c r="U2414" i="9" s="1"/>
  <c r="P2408" i="9"/>
  <c r="T2408" i="9" s="1"/>
  <c r="Q2404" i="9"/>
  <c r="U2404" i="9" s="1"/>
  <c r="N2415" i="9"/>
  <c r="S2415" i="9" s="1"/>
  <c r="W2415" i="9" s="1"/>
  <c r="Q2408" i="9"/>
  <c r="U2408" i="9" s="1"/>
  <c r="R2408" i="9"/>
  <c r="V2408" i="9" s="1"/>
  <c r="P2405" i="9"/>
  <c r="T2405" i="9" s="1"/>
  <c r="Q2415" i="9"/>
  <c r="U2415" i="9" s="1"/>
  <c r="N2403" i="9"/>
  <c r="S2403" i="9" s="1"/>
  <c r="W2403" i="9" s="1"/>
  <c r="Q2405" i="9"/>
  <c r="U2405" i="9" s="1"/>
  <c r="R2413" i="9"/>
  <c r="V2413" i="9" s="1"/>
  <c r="Q2413" i="9"/>
  <c r="U2413" i="9" s="1"/>
  <c r="P354" i="9"/>
  <c r="T354" i="9" s="1"/>
  <c r="Q354" i="9"/>
  <c r="U354" i="9" s="1"/>
  <c r="S389" i="9"/>
  <c r="W389" i="9" s="1"/>
  <c r="P388" i="9"/>
  <c r="T388" i="9" s="1"/>
  <c r="S388" i="9"/>
  <c r="W388" i="9" s="1"/>
  <c r="Q381" i="9"/>
  <c r="U381" i="9" s="1"/>
  <c r="P381" i="9"/>
  <c r="T381" i="9" s="1"/>
  <c r="S2335" i="9"/>
  <c r="W2335" i="9" s="1"/>
  <c r="N22" i="9"/>
  <c r="R22" i="9" s="1"/>
  <c r="V22" i="9" s="1"/>
  <c r="P22" i="9"/>
  <c r="T22" i="9" s="1"/>
  <c r="Q22" i="9"/>
  <c r="U22" i="9" s="1"/>
  <c r="S1447" i="9"/>
  <c r="W1447" i="9" s="1"/>
  <c r="Q1077" i="9"/>
  <c r="U1077" i="9" s="1"/>
  <c r="N2617" i="9"/>
  <c r="S2617" i="9" s="1"/>
  <c r="W2617" i="9" s="1"/>
  <c r="R1077" i="9"/>
  <c r="V1077" i="9" s="1"/>
  <c r="N1079" i="9"/>
  <c r="S1079" i="9" s="1"/>
  <c r="W1079" i="9" s="1"/>
  <c r="Q2617" i="9"/>
  <c r="U2617" i="9" s="1"/>
  <c r="N2027" i="9"/>
  <c r="R2027" i="9" s="1"/>
  <c r="V2027" i="9" s="1"/>
  <c r="N1078" i="9"/>
  <c r="S1078" i="9" s="1"/>
  <c r="W1078" i="9" s="1"/>
  <c r="N2616" i="9"/>
  <c r="S2616" i="9" s="1"/>
  <c r="W2616" i="9" s="1"/>
  <c r="R1448" i="9"/>
  <c r="V1448" i="9" s="1"/>
  <c r="P1447" i="9"/>
  <c r="T1447" i="9" s="1"/>
  <c r="Q1447" i="9"/>
  <c r="U1447" i="9" s="1"/>
  <c r="N1450" i="9"/>
  <c r="S1450" i="9" s="1"/>
  <c r="W1450" i="9" s="1"/>
  <c r="P1450" i="9"/>
  <c r="T1450" i="9" s="1"/>
  <c r="N948" i="9"/>
  <c r="S948" i="9" s="1"/>
  <c r="W948" i="9" s="1"/>
  <c r="R2616" i="9"/>
  <c r="V2616" i="9" s="1"/>
  <c r="P1079" i="9"/>
  <c r="T1079" i="9" s="1"/>
  <c r="P1078" i="9"/>
  <c r="T1078" i="9" s="1"/>
  <c r="Q1079" i="9"/>
  <c r="U1079" i="9" s="1"/>
  <c r="N1451" i="9"/>
  <c r="S1451" i="9" s="1"/>
  <c r="W1451" i="9" s="1"/>
  <c r="Q1078" i="9"/>
  <c r="U1078" i="9" s="1"/>
  <c r="R1079" i="9"/>
  <c r="V1079" i="9" s="1"/>
  <c r="Q1451" i="9"/>
  <c r="U1451" i="9" s="1"/>
  <c r="R1078" i="9"/>
  <c r="V1078" i="9" s="1"/>
  <c r="Q1448" i="9"/>
  <c r="U1448" i="9" s="1"/>
  <c r="R1451" i="9"/>
  <c r="V1451" i="9" s="1"/>
  <c r="P2618" i="9"/>
  <c r="T2618" i="9" s="1"/>
  <c r="P949" i="9"/>
  <c r="T949" i="9" s="1"/>
  <c r="N947" i="9"/>
  <c r="S947" i="9" s="1"/>
  <c r="W947" i="9" s="1"/>
  <c r="P948" i="9"/>
  <c r="T948" i="9" s="1"/>
  <c r="Q949" i="9"/>
  <c r="U949" i="9" s="1"/>
  <c r="P1449" i="9"/>
  <c r="T1449" i="9" s="1"/>
  <c r="Q947" i="9"/>
  <c r="U947" i="9" s="1"/>
  <c r="R948" i="9"/>
  <c r="V948" i="9" s="1"/>
  <c r="Q1449" i="9"/>
  <c r="U1449" i="9" s="1"/>
  <c r="R1450" i="9"/>
  <c r="V1450" i="9" s="1"/>
  <c r="N2618" i="9"/>
  <c r="S2618" i="9" s="1"/>
  <c r="W2618" i="9" s="1"/>
  <c r="P2617" i="9"/>
  <c r="T2617" i="9" s="1"/>
  <c r="Q2616" i="9"/>
  <c r="U2616" i="9" s="1"/>
  <c r="P947" i="9"/>
  <c r="T947" i="9" s="1"/>
  <c r="Q948" i="9"/>
  <c r="U948" i="9" s="1"/>
  <c r="R949" i="9"/>
  <c r="V949" i="9" s="1"/>
  <c r="R947" i="9"/>
  <c r="V947" i="9" s="1"/>
  <c r="R1449" i="9"/>
  <c r="V1449" i="9" s="1"/>
  <c r="Q2618" i="9"/>
  <c r="U2618" i="9" s="1"/>
  <c r="R2617" i="9"/>
  <c r="V2617" i="9" s="1"/>
  <c r="P2027" i="9"/>
  <c r="T2027" i="9" s="1"/>
  <c r="R2618" i="9"/>
  <c r="V2618" i="9" s="1"/>
  <c r="Q2027" i="9"/>
  <c r="U2027" i="9" s="1"/>
  <c r="Q2336" i="9"/>
  <c r="U2336" i="9" s="1"/>
  <c r="R2335" i="9"/>
  <c r="V2335" i="9" s="1"/>
  <c r="Q2335" i="9"/>
  <c r="U2335" i="9" s="1"/>
  <c r="P2336" i="9"/>
  <c r="T2336" i="9" s="1"/>
  <c r="R2336" i="9"/>
  <c r="V2336" i="9" s="1"/>
  <c r="R2337" i="9"/>
  <c r="V2337" i="9" s="1"/>
  <c r="N2338" i="9"/>
  <c r="S2338" i="9" s="1"/>
  <c r="W2338" i="9" s="1"/>
  <c r="P2338" i="9"/>
  <c r="T2338" i="9" s="1"/>
  <c r="P2337" i="9"/>
  <c r="T2337" i="9" s="1"/>
  <c r="Q2338" i="9"/>
  <c r="U2338" i="9" s="1"/>
  <c r="R2338" i="9"/>
  <c r="V2338" i="9" s="1"/>
  <c r="R1242" i="9"/>
  <c r="V1242" i="9" s="1"/>
  <c r="N1244" i="9"/>
  <c r="S1244" i="9" s="1"/>
  <c r="W1244" i="9" s="1"/>
  <c r="N1243" i="9"/>
  <c r="S1243" i="9" s="1"/>
  <c r="W1243" i="9" s="1"/>
  <c r="Q1242" i="9"/>
  <c r="U1242" i="9" s="1"/>
  <c r="P1243" i="9"/>
  <c r="T1243" i="9" s="1"/>
  <c r="Q1244" i="9"/>
  <c r="U1244" i="9" s="1"/>
  <c r="P1244" i="9"/>
  <c r="T1244" i="9" s="1"/>
  <c r="Q1243" i="9"/>
  <c r="U1243" i="9" s="1"/>
  <c r="R1244" i="9"/>
  <c r="V1244" i="9" s="1"/>
  <c r="R1243" i="9"/>
  <c r="V1243" i="9" s="1"/>
  <c r="N2031" i="9" l="1"/>
  <c r="Q2031" i="9" s="1"/>
  <c r="U2031" i="9" s="1"/>
  <c r="N411" i="9"/>
  <c r="N1707" i="9"/>
  <c r="S1707" i="9" s="1"/>
  <c r="W1707" i="9" s="1"/>
  <c r="N1711" i="9"/>
  <c r="S1711" i="9" s="1"/>
  <c r="W1711" i="9" s="1"/>
  <c r="N1712" i="9"/>
  <c r="N360" i="9"/>
  <c r="S360" i="9" s="1"/>
  <c r="W360" i="9" s="1"/>
  <c r="N2170" i="9"/>
  <c r="S2170" i="9" s="1"/>
  <c r="W2170" i="9" s="1"/>
  <c r="N721" i="9"/>
  <c r="S721" i="9" s="1"/>
  <c r="W721" i="9" s="1"/>
  <c r="N1637" i="9"/>
  <c r="S1637" i="9" s="1"/>
  <c r="W1637" i="9" s="1"/>
  <c r="N1638" i="9"/>
  <c r="N2182" i="9"/>
  <c r="S2182" i="9" s="1"/>
  <c r="W2182" i="9" s="1"/>
  <c r="N2183" i="9"/>
  <c r="S2183" i="9" s="1"/>
  <c r="W2183" i="9" s="1"/>
  <c r="N2179" i="9"/>
  <c r="N2178" i="9"/>
  <c r="S2178" i="9" s="1"/>
  <c r="W2178" i="9" s="1"/>
  <c r="N2315" i="9"/>
  <c r="S2315" i="9" s="1"/>
  <c r="W2315" i="9" s="1"/>
  <c r="N2316" i="9"/>
  <c r="S2316" i="9" s="1"/>
  <c r="W2316" i="9" s="1"/>
  <c r="N2187" i="9"/>
  <c r="S2187" i="9" s="1"/>
  <c r="W2187" i="9" s="1"/>
  <c r="N1722" i="9"/>
  <c r="N1634" i="9"/>
  <c r="S1634" i="9" s="1"/>
  <c r="W1634" i="9" s="1"/>
  <c r="N1725" i="9"/>
  <c r="S1725" i="9" s="1"/>
  <c r="W1725" i="9" s="1"/>
  <c r="N1726" i="9"/>
  <c r="S1726" i="9" s="1"/>
  <c r="W1726" i="9" s="1"/>
  <c r="N2174" i="9"/>
  <c r="S2174" i="9" s="1"/>
  <c r="W2174" i="9" s="1"/>
  <c r="N2175" i="9"/>
  <c r="S2175" i="9" s="1"/>
  <c r="W2175" i="9" s="1"/>
  <c r="N2184" i="9"/>
  <c r="S2184" i="9" s="1"/>
  <c r="W2184" i="9" s="1"/>
  <c r="N666" i="9"/>
  <c r="S666" i="9" s="1"/>
  <c r="W666" i="9" s="1"/>
  <c r="N964" i="9"/>
  <c r="N965" i="9"/>
  <c r="S965" i="9" s="1"/>
  <c r="W965" i="9" s="1"/>
  <c r="N1122" i="9"/>
  <c r="S1122" i="9" s="1"/>
  <c r="W1122" i="9" s="1"/>
  <c r="N232" i="9"/>
  <c r="S232" i="9" s="1"/>
  <c r="W232" i="9" s="1"/>
  <c r="N1719" i="9"/>
  <c r="S1719" i="9" s="1"/>
  <c r="W1719" i="9" s="1"/>
  <c r="N198" i="9"/>
  <c r="R198" i="9" s="1"/>
  <c r="V198" i="9" s="1"/>
  <c r="N231" i="9"/>
  <c r="R231" i="9" s="1"/>
  <c r="V231" i="9" s="1"/>
  <c r="N236" i="9"/>
  <c r="R236" i="9" s="1"/>
  <c r="V236" i="9" s="1"/>
  <c r="N2558" i="9"/>
  <c r="N2578" i="9"/>
  <c r="S2578" i="9" s="1"/>
  <c r="W2578" i="9" s="1"/>
  <c r="N2579" i="9"/>
  <c r="S2579" i="9" s="1"/>
  <c r="W2579" i="9" s="1"/>
  <c r="N1191" i="9"/>
  <c r="S1191" i="9" s="1"/>
  <c r="W1191" i="9" s="1"/>
  <c r="N1353" i="9"/>
  <c r="S1353" i="9" s="1"/>
  <c r="W1353" i="9" s="1"/>
  <c r="N1354" i="9"/>
  <c r="S1354" i="9" s="1"/>
  <c r="W1354" i="9" s="1"/>
  <c r="N1356" i="9"/>
  <c r="S1356" i="9" s="1"/>
  <c r="W1356" i="9" s="1"/>
  <c r="N1357" i="9"/>
  <c r="S1357" i="9" s="1"/>
  <c r="W1357" i="9" s="1"/>
  <c r="N1204" i="9"/>
  <c r="N1048" i="9"/>
  <c r="S1048" i="9" s="1"/>
  <c r="W1048" i="9" s="1"/>
  <c r="N697" i="9"/>
  <c r="S697" i="9" s="1"/>
  <c r="W697" i="9" s="1"/>
  <c r="N698" i="9"/>
  <c r="S698" i="9" s="1"/>
  <c r="W698" i="9" s="1"/>
  <c r="N2567" i="9"/>
  <c r="S2567" i="9" s="1"/>
  <c r="W2567" i="9" s="1"/>
  <c r="N1467" i="9"/>
  <c r="S1467" i="9" s="1"/>
  <c r="W1467" i="9" s="1"/>
  <c r="N1201" i="9"/>
  <c r="S1201" i="9" s="1"/>
  <c r="W1201" i="9" s="1"/>
  <c r="N1470" i="9"/>
  <c r="S1470" i="9" s="1"/>
  <c r="W1470" i="9" s="1"/>
  <c r="N1472" i="9"/>
  <c r="N1473" i="9"/>
  <c r="S1473" i="9" s="1"/>
  <c r="W1473" i="9" s="1"/>
  <c r="N1476" i="9"/>
  <c r="S1476" i="9" s="1"/>
  <c r="W1476" i="9" s="1"/>
  <c r="N1641" i="9"/>
  <c r="S1641" i="9" s="1"/>
  <c r="W1641" i="9" s="1"/>
  <c r="N1642" i="9"/>
  <c r="S1642" i="9" s="1"/>
  <c r="W1642" i="9" s="1"/>
  <c r="N1643" i="9"/>
  <c r="S1643" i="9" s="1"/>
  <c r="W1643" i="9" s="1"/>
  <c r="N496" i="9"/>
  <c r="S496" i="9" s="1"/>
  <c r="W496" i="9" s="1"/>
  <c r="N497" i="9"/>
  <c r="S497" i="9" s="1"/>
  <c r="W497" i="9" s="1"/>
  <c r="N491" i="9"/>
  <c r="N921" i="9"/>
  <c r="S921" i="9" s="1"/>
  <c r="W921" i="9" s="1"/>
  <c r="N1836" i="9"/>
  <c r="S1836" i="9" s="1"/>
  <c r="W1836" i="9" s="1"/>
  <c r="N1837" i="9"/>
  <c r="S1837" i="9" s="1"/>
  <c r="W1837" i="9" s="1"/>
  <c r="N701" i="9"/>
  <c r="S701" i="9" s="1"/>
  <c r="W701" i="9" s="1"/>
  <c r="N765" i="9"/>
  <c r="S765" i="9" s="1"/>
  <c r="W765" i="9" s="1"/>
  <c r="N766" i="9"/>
  <c r="S766" i="9" s="1"/>
  <c r="W766" i="9" s="1"/>
  <c r="N689" i="9"/>
  <c r="S689" i="9" s="1"/>
  <c r="W689" i="9" s="1"/>
  <c r="N690" i="9"/>
  <c r="N693" i="9"/>
  <c r="S693" i="9" s="1"/>
  <c r="W693" i="9" s="1"/>
  <c r="N694" i="9"/>
  <c r="S694" i="9" s="1"/>
  <c r="W694" i="9" s="1"/>
  <c r="N1479" i="9"/>
  <c r="S1479" i="9" s="1"/>
  <c r="W1479" i="9" s="1"/>
  <c r="N1480" i="9"/>
  <c r="N968" i="9"/>
  <c r="S968" i="9" s="1"/>
  <c r="W968" i="9" s="1"/>
  <c r="N883" i="9"/>
  <c r="S883" i="9" s="1"/>
  <c r="W883" i="9" s="1"/>
  <c r="N915" i="9"/>
  <c r="S915" i="9" s="1"/>
  <c r="W915" i="9" s="1"/>
  <c r="N866" i="9"/>
  <c r="N233" i="9"/>
  <c r="R233" i="9" s="1"/>
  <c r="V233" i="9" s="1"/>
  <c r="N296" i="9"/>
  <c r="R296" i="9" s="1"/>
  <c r="V296" i="9" s="1"/>
  <c r="N1284" i="9"/>
  <c r="S1284" i="9" s="1"/>
  <c r="W1284" i="9" s="1"/>
  <c r="N1484" i="9"/>
  <c r="N711" i="9"/>
  <c r="S711" i="9" s="1"/>
  <c r="W711" i="9" s="1"/>
  <c r="N753" i="9"/>
  <c r="S753" i="9" s="1"/>
  <c r="W753" i="9" s="1"/>
  <c r="N300" i="9"/>
  <c r="S300" i="9" s="1"/>
  <c r="W300" i="9" s="1"/>
  <c r="N301" i="9"/>
  <c r="N380" i="9"/>
  <c r="R380" i="9" s="1"/>
  <c r="V380" i="9" s="1"/>
  <c r="N119" i="9"/>
  <c r="R119" i="9" s="1"/>
  <c r="V119" i="9" s="1"/>
  <c r="N270" i="9"/>
  <c r="R270" i="9" s="1"/>
  <c r="V270" i="9" s="1"/>
  <c r="N234" i="9"/>
  <c r="R234" i="9" s="1"/>
  <c r="V234" i="9" s="1"/>
  <c r="N394" i="9"/>
  <c r="S394" i="9" s="1"/>
  <c r="W394" i="9" s="1"/>
  <c r="N396" i="9"/>
  <c r="R396" i="9" s="1"/>
  <c r="V396" i="9" s="1"/>
  <c r="N395" i="9"/>
  <c r="R2031" i="9"/>
  <c r="V2031" i="9" s="1"/>
  <c r="S412" i="9"/>
  <c r="W412" i="9" s="1"/>
  <c r="P2039" i="9"/>
  <c r="T2039" i="9" s="1"/>
  <c r="N1686" i="9"/>
  <c r="N1687" i="9"/>
  <c r="S1687" i="9" s="1"/>
  <c r="W1687" i="9" s="1"/>
  <c r="N1688" i="9"/>
  <c r="S1688" i="9" s="1"/>
  <c r="W1688" i="9" s="1"/>
  <c r="P442" i="9"/>
  <c r="T442" i="9" s="1"/>
  <c r="P396" i="9"/>
  <c r="T396" i="9" s="1"/>
  <c r="Q1240" i="9"/>
  <c r="U1240" i="9" s="1"/>
  <c r="R1248" i="9"/>
  <c r="V1248" i="9" s="1"/>
  <c r="Q448" i="9"/>
  <c r="U448" i="9" s="1"/>
  <c r="N1781" i="9"/>
  <c r="P2593" i="9"/>
  <c r="T2593" i="9" s="1"/>
  <c r="Q2592" i="9"/>
  <c r="U2592" i="9" s="1"/>
  <c r="R2600" i="9"/>
  <c r="V2600" i="9" s="1"/>
  <c r="P2599" i="9"/>
  <c r="T2599" i="9" s="1"/>
  <c r="P2489" i="9"/>
  <c r="T2489" i="9" s="1"/>
  <c r="S2490" i="9"/>
  <c r="W2490" i="9" s="1"/>
  <c r="S47" i="9"/>
  <c r="W47" i="9" s="1"/>
  <c r="Q111" i="9"/>
  <c r="U111" i="9" s="1"/>
  <c r="S271" i="9"/>
  <c r="W271" i="9" s="1"/>
  <c r="S31" i="9"/>
  <c r="W31" i="9" s="1"/>
  <c r="Q1159" i="9"/>
  <c r="U1159" i="9" s="1"/>
  <c r="P1158" i="9"/>
  <c r="T1158" i="9" s="1"/>
  <c r="Q1157" i="9"/>
  <c r="U1157" i="9" s="1"/>
  <c r="P310" i="9"/>
  <c r="T310" i="9" s="1"/>
  <c r="P1943" i="9"/>
  <c r="T1943" i="9" s="1"/>
  <c r="P1942" i="9"/>
  <c r="T1942" i="9" s="1"/>
  <c r="Q1941" i="9"/>
  <c r="U1941" i="9" s="1"/>
  <c r="Q393" i="9"/>
  <c r="U393" i="9" s="1"/>
  <c r="P392" i="9"/>
  <c r="T392" i="9" s="1"/>
  <c r="P391" i="9"/>
  <c r="T391" i="9" s="1"/>
  <c r="P259" i="9"/>
  <c r="T259" i="9" s="1"/>
  <c r="P220" i="9"/>
  <c r="T220" i="9" s="1"/>
  <c r="Q1874" i="9"/>
  <c r="U1874" i="9" s="1"/>
  <c r="P1873" i="9"/>
  <c r="T1873" i="9" s="1"/>
  <c r="Q1872" i="9"/>
  <c r="U1872" i="9" s="1"/>
  <c r="P331" i="9"/>
  <c r="T331" i="9" s="1"/>
  <c r="P1940" i="9"/>
  <c r="T1940" i="9" s="1"/>
  <c r="P1939" i="9"/>
  <c r="T1939" i="9" s="1"/>
  <c r="P1938" i="9"/>
  <c r="T1938" i="9" s="1"/>
  <c r="Q397" i="9"/>
  <c r="U397" i="9" s="1"/>
  <c r="P1782" i="9"/>
  <c r="T1782" i="9" s="1"/>
  <c r="Q1783" i="9"/>
  <c r="U1783" i="9" s="1"/>
  <c r="S24" i="9"/>
  <c r="W24" i="9" s="1"/>
  <c r="P394" i="9"/>
  <c r="T394" i="9" s="1"/>
  <c r="N2035" i="9"/>
  <c r="Q2035" i="9" s="1"/>
  <c r="U2035" i="9" s="1"/>
  <c r="N2600" i="9"/>
  <c r="S2600" i="9" s="1"/>
  <c r="W2600" i="9" s="1"/>
  <c r="S361" i="9"/>
  <c r="W361" i="9" s="1"/>
  <c r="R1707" i="9"/>
  <c r="V1707" i="9" s="1"/>
  <c r="Q1709" i="9"/>
  <c r="U1709" i="9" s="1"/>
  <c r="P1712" i="9"/>
  <c r="T1712" i="9" s="1"/>
  <c r="Q362" i="9"/>
  <c r="U362" i="9" s="1"/>
  <c r="R360" i="9"/>
  <c r="V360" i="9" s="1"/>
  <c r="P2171" i="9"/>
  <c r="T2171" i="9" s="1"/>
  <c r="P722" i="9"/>
  <c r="T722" i="9" s="1"/>
  <c r="Q723" i="9"/>
  <c r="U723" i="9" s="1"/>
  <c r="P1638" i="9"/>
  <c r="T1638" i="9" s="1"/>
  <c r="P2191" i="9"/>
  <c r="T2191" i="9" s="1"/>
  <c r="P2169" i="9"/>
  <c r="T2169" i="9" s="1"/>
  <c r="P2190" i="9"/>
  <c r="T2190" i="9" s="1"/>
  <c r="P2313" i="9"/>
  <c r="T2313" i="9" s="1"/>
  <c r="P2317" i="9"/>
  <c r="T2317" i="9" s="1"/>
  <c r="P2187" i="9"/>
  <c r="T2187" i="9" s="1"/>
  <c r="P1722" i="9"/>
  <c r="T1722" i="9" s="1"/>
  <c r="P1635" i="9"/>
  <c r="T1635" i="9" s="1"/>
  <c r="Q1636" i="9"/>
  <c r="U1636" i="9" s="1"/>
  <c r="P1726" i="9"/>
  <c r="T1726" i="9" s="1"/>
  <c r="Q308" i="9"/>
  <c r="U308" i="9" s="1"/>
  <c r="Q2184" i="9"/>
  <c r="U2184" i="9" s="1"/>
  <c r="P667" i="9"/>
  <c r="T667" i="9" s="1"/>
  <c r="P966" i="9"/>
  <c r="T966" i="9" s="1"/>
  <c r="Q967" i="9"/>
  <c r="U967" i="9" s="1"/>
  <c r="Q153" i="9"/>
  <c r="U153" i="9" s="1"/>
  <c r="Q1123" i="9"/>
  <c r="U1123" i="9" s="1"/>
  <c r="R1720" i="9"/>
  <c r="V1720" i="9" s="1"/>
  <c r="Q65" i="9"/>
  <c r="U65" i="9" s="1"/>
  <c r="Q67" i="9"/>
  <c r="U67" i="9" s="1"/>
  <c r="P231" i="9"/>
  <c r="T231" i="9" s="1"/>
  <c r="S236" i="9"/>
  <c r="W236" i="9" s="1"/>
  <c r="P57" i="9"/>
  <c r="T57" i="9" s="1"/>
  <c r="Q58" i="9"/>
  <c r="U58" i="9" s="1"/>
  <c r="P154" i="9"/>
  <c r="T154" i="9" s="1"/>
  <c r="S187" i="9"/>
  <c r="W187" i="9" s="1"/>
  <c r="Q217" i="9"/>
  <c r="U217" i="9" s="1"/>
  <c r="S294" i="9"/>
  <c r="W294" i="9" s="1"/>
  <c r="S59" i="9"/>
  <c r="W59" i="9" s="1"/>
  <c r="Q188" i="9"/>
  <c r="U188" i="9" s="1"/>
  <c r="S186" i="9"/>
  <c r="W186" i="9" s="1"/>
  <c r="Q237" i="9"/>
  <c r="U237" i="9" s="1"/>
  <c r="Q295" i="9"/>
  <c r="U295" i="9" s="1"/>
  <c r="S260" i="9"/>
  <c r="W260" i="9" s="1"/>
  <c r="P252" i="9"/>
  <c r="T252" i="9" s="1"/>
  <c r="S253" i="9"/>
  <c r="W253" i="9" s="1"/>
  <c r="P2558" i="9"/>
  <c r="T2558" i="9" s="1"/>
  <c r="P2580" i="9"/>
  <c r="T2580" i="9" s="1"/>
  <c r="P1055" i="9"/>
  <c r="T1055" i="9" s="1"/>
  <c r="Q1191" i="9"/>
  <c r="U1191" i="9" s="1"/>
  <c r="P1193" i="9"/>
  <c r="T1193" i="9" s="1"/>
  <c r="P1356" i="9"/>
  <c r="T1356" i="9" s="1"/>
  <c r="P1358" i="9"/>
  <c r="T1358" i="9" s="1"/>
  <c r="P1204" i="9"/>
  <c r="T1204" i="9" s="1"/>
  <c r="P972" i="9"/>
  <c r="T972" i="9" s="1"/>
  <c r="Q1047" i="9"/>
  <c r="U1047" i="9" s="1"/>
  <c r="P1049" i="9"/>
  <c r="T1049" i="9" s="1"/>
  <c r="Q699" i="9"/>
  <c r="U699" i="9" s="1"/>
  <c r="Q2568" i="9"/>
  <c r="U2568" i="9" s="1"/>
  <c r="P1467" i="9"/>
  <c r="T1467" i="9" s="1"/>
  <c r="Q1468" i="9"/>
  <c r="U1468" i="9" s="1"/>
  <c r="Q1202" i="9"/>
  <c r="U1202" i="9" s="1"/>
  <c r="P1474" i="9"/>
  <c r="T1474" i="9" s="1"/>
  <c r="P1477" i="9"/>
  <c r="T1477" i="9" s="1"/>
  <c r="R1642" i="9"/>
  <c r="V1642" i="9" s="1"/>
  <c r="P1645" i="9"/>
  <c r="T1645" i="9" s="1"/>
  <c r="P498" i="9"/>
  <c r="T498" i="9" s="1"/>
  <c r="Q491" i="9"/>
  <c r="U491" i="9" s="1"/>
  <c r="P922" i="9"/>
  <c r="T922" i="9" s="1"/>
  <c r="P1838" i="9"/>
  <c r="T1838" i="9" s="1"/>
  <c r="P702" i="9"/>
  <c r="T702" i="9" s="1"/>
  <c r="R765" i="9"/>
  <c r="V765" i="9" s="1"/>
  <c r="P768" i="9"/>
  <c r="T768" i="9" s="1"/>
  <c r="P691" i="9"/>
  <c r="T691" i="9" s="1"/>
  <c r="Q692" i="9"/>
  <c r="U692" i="9" s="1"/>
  <c r="P694" i="9"/>
  <c r="T694" i="9" s="1"/>
  <c r="P2556" i="9"/>
  <c r="T2556" i="9" s="1"/>
  <c r="P969" i="9"/>
  <c r="T969" i="9" s="1"/>
  <c r="P916" i="9"/>
  <c r="T916" i="9" s="1"/>
  <c r="P867" i="9"/>
  <c r="T867" i="9" s="1"/>
  <c r="S115" i="9"/>
  <c r="W115" i="9" s="1"/>
  <c r="P297" i="9"/>
  <c r="T297" i="9" s="1"/>
  <c r="S298" i="9"/>
  <c r="W298" i="9" s="1"/>
  <c r="P1285" i="9"/>
  <c r="T1285" i="9" s="1"/>
  <c r="P1484" i="9"/>
  <c r="T1484" i="9" s="1"/>
  <c r="P712" i="9"/>
  <c r="T712" i="9" s="1"/>
  <c r="P755" i="9"/>
  <c r="T755" i="9" s="1"/>
  <c r="P299" i="9"/>
  <c r="T299" i="9" s="1"/>
  <c r="Q300" i="9"/>
  <c r="U300" i="9" s="1"/>
  <c r="P390" i="9"/>
  <c r="T390" i="9" s="1"/>
  <c r="S117" i="9"/>
  <c r="W117" i="9" s="1"/>
  <c r="P118" i="9"/>
  <c r="T118" i="9" s="1"/>
  <c r="S119" i="9"/>
  <c r="W119" i="9" s="1"/>
  <c r="S1875" i="9"/>
  <c r="W1875" i="9" s="1"/>
  <c r="P1876" i="9"/>
  <c r="T1876" i="9" s="1"/>
  <c r="Q177" i="9"/>
  <c r="U177" i="9" s="1"/>
  <c r="S148" i="9"/>
  <c r="W148" i="9" s="1"/>
  <c r="S152" i="9"/>
  <c r="W152" i="9" s="1"/>
  <c r="P1685" i="9"/>
  <c r="T1685" i="9" s="1"/>
  <c r="N1740" i="9"/>
  <c r="S1740" i="9" s="1"/>
  <c r="W1740" i="9" s="1"/>
  <c r="N484" i="9"/>
  <c r="S484" i="9" s="1"/>
  <c r="W484" i="9" s="1"/>
  <c r="N893" i="9"/>
  <c r="S893" i="9" s="1"/>
  <c r="W893" i="9" s="1"/>
  <c r="P395" i="9"/>
  <c r="T395" i="9" s="1"/>
  <c r="N2039" i="9"/>
  <c r="Q2039" i="9" s="1"/>
  <c r="U2039" i="9" s="1"/>
  <c r="Q1247" i="9"/>
  <c r="U1247" i="9" s="1"/>
  <c r="N2363" i="9"/>
  <c r="S2363" i="9" s="1"/>
  <c r="W2363" i="9" s="1"/>
  <c r="S48" i="9"/>
  <c r="W48" i="9" s="1"/>
  <c r="N1159" i="9"/>
  <c r="S1159" i="9" s="1"/>
  <c r="W1159" i="9" s="1"/>
  <c r="N1158" i="9"/>
  <c r="S1158" i="9" s="1"/>
  <c r="W1158" i="9" s="1"/>
  <c r="N1157" i="9"/>
  <c r="S1157" i="9" s="1"/>
  <c r="W1157" i="9" s="1"/>
  <c r="N310" i="9"/>
  <c r="S310" i="9" s="1"/>
  <c r="W310" i="9" s="1"/>
  <c r="N1943" i="9"/>
  <c r="S1943" i="9" s="1"/>
  <c r="W1943" i="9" s="1"/>
  <c r="N1942" i="9"/>
  <c r="S1942" i="9" s="1"/>
  <c r="W1942" i="9" s="1"/>
  <c r="N1941" i="9"/>
  <c r="S1941" i="9" s="1"/>
  <c r="W1941" i="9" s="1"/>
  <c r="N393" i="9"/>
  <c r="R393" i="9" s="1"/>
  <c r="V393" i="9" s="1"/>
  <c r="N392" i="9"/>
  <c r="R392" i="9" s="1"/>
  <c r="V392" i="9" s="1"/>
  <c r="N391" i="9"/>
  <c r="N259" i="9"/>
  <c r="R259" i="9" s="1"/>
  <c r="V259" i="9" s="1"/>
  <c r="N220" i="9"/>
  <c r="R220" i="9" s="1"/>
  <c r="V220" i="9" s="1"/>
  <c r="N1874" i="9"/>
  <c r="N1873" i="9"/>
  <c r="S1873" i="9" s="1"/>
  <c r="W1873" i="9" s="1"/>
  <c r="N1872" i="9"/>
  <c r="S1872" i="9" s="1"/>
  <c r="W1872" i="9" s="1"/>
  <c r="N331" i="9"/>
  <c r="R331" i="9" s="1"/>
  <c r="V331" i="9" s="1"/>
  <c r="N1940" i="9"/>
  <c r="S1940" i="9" s="1"/>
  <c r="W1940" i="9" s="1"/>
  <c r="N1939" i="9"/>
  <c r="S1939" i="9" s="1"/>
  <c r="W1939" i="9" s="1"/>
  <c r="N1938" i="9"/>
  <c r="S1938" i="9" s="1"/>
  <c r="W1938" i="9" s="1"/>
  <c r="N397" i="9"/>
  <c r="R397" i="9" s="1"/>
  <c r="V397" i="9" s="1"/>
  <c r="N488" i="9"/>
  <c r="S488" i="9" s="1"/>
  <c r="W488" i="9" s="1"/>
  <c r="N489" i="9"/>
  <c r="S489" i="9" s="1"/>
  <c r="W489" i="9" s="1"/>
  <c r="R2333" i="9"/>
  <c r="V2333" i="9" s="1"/>
  <c r="P68" i="9"/>
  <c r="T68" i="9" s="1"/>
  <c r="Q69" i="9"/>
  <c r="U69" i="9" s="1"/>
  <c r="N2032" i="9"/>
  <c r="Q2032" i="9" s="1"/>
  <c r="U2032" i="9" s="1"/>
  <c r="N2040" i="9"/>
  <c r="Q2040" i="9" s="1"/>
  <c r="U2040" i="9" s="1"/>
  <c r="R1241" i="9"/>
  <c r="V1241" i="9" s="1"/>
  <c r="P1246" i="9"/>
  <c r="T1246" i="9" s="1"/>
  <c r="N2594" i="9"/>
  <c r="S2594" i="9" s="1"/>
  <c r="W2594" i="9" s="1"/>
  <c r="N2597" i="9"/>
  <c r="S2597" i="9" s="1"/>
  <c r="W2597" i="9" s="1"/>
  <c r="P2582" i="9"/>
  <c r="T2582" i="9" s="1"/>
  <c r="N1782" i="9"/>
  <c r="S1782" i="9" s="1"/>
  <c r="W1782" i="9" s="1"/>
  <c r="P1741" i="9"/>
  <c r="T1741" i="9" s="1"/>
  <c r="P894" i="9"/>
  <c r="T894" i="9" s="1"/>
  <c r="S348" i="9"/>
  <c r="W348" i="9" s="1"/>
  <c r="P349" i="9"/>
  <c r="T349" i="9" s="1"/>
  <c r="N1239" i="9"/>
  <c r="N1240" i="9"/>
  <c r="S1240" i="9" s="1"/>
  <c r="W1240" i="9" s="1"/>
  <c r="N1246" i="9"/>
  <c r="S1246" i="9" s="1"/>
  <c r="W1246" i="9" s="1"/>
  <c r="N1247" i="9"/>
  <c r="S1247" i="9" s="1"/>
  <c r="W1247" i="9" s="1"/>
  <c r="N1251" i="9"/>
  <c r="S1251" i="9" s="1"/>
  <c r="W1251" i="9" s="1"/>
  <c r="P1239" i="9"/>
  <c r="T1239" i="9" s="1"/>
  <c r="N443" i="9"/>
  <c r="S443" i="9" s="1"/>
  <c r="W443" i="9" s="1"/>
  <c r="Q485" i="9"/>
  <c r="U485" i="9" s="1"/>
  <c r="P488" i="9"/>
  <c r="T488" i="9" s="1"/>
  <c r="P489" i="9"/>
  <c r="T489" i="9" s="1"/>
  <c r="R490" i="9"/>
  <c r="V490" i="9" s="1"/>
  <c r="N449" i="9"/>
  <c r="S449" i="9" s="1"/>
  <c r="W449" i="9" s="1"/>
  <c r="S1577" i="9"/>
  <c r="W1577" i="9" s="1"/>
  <c r="X1577" i="9" s="1"/>
  <c r="X685" i="9"/>
  <c r="X1796" i="9"/>
  <c r="X135" i="9"/>
  <c r="X2243" i="9"/>
  <c r="X684" i="9"/>
  <c r="X1794" i="9"/>
  <c r="X2386" i="9"/>
  <c r="X1812" i="9"/>
  <c r="X920" i="9"/>
  <c r="X1799" i="9"/>
  <c r="X2216" i="9"/>
  <c r="X434" i="9"/>
  <c r="X1266" i="9"/>
  <c r="X2269" i="9"/>
  <c r="X2069" i="9"/>
  <c r="X708" i="9"/>
  <c r="X1991" i="9"/>
  <c r="X2002" i="9"/>
  <c r="X1987" i="9"/>
  <c r="X417" i="9"/>
  <c r="X1271" i="9"/>
  <c r="X1416" i="9"/>
  <c r="X2210" i="9"/>
  <c r="X1774" i="9"/>
  <c r="X672" i="9"/>
  <c r="X1242" i="9"/>
  <c r="X2617" i="9"/>
  <c r="X1817" i="9"/>
  <c r="X389" i="9"/>
  <c r="X127" i="9"/>
  <c r="X785" i="9"/>
  <c r="X919" i="9"/>
  <c r="X1801" i="9"/>
  <c r="X2576" i="9"/>
  <c r="X2304" i="9"/>
  <c r="X2278" i="9"/>
  <c r="X2271" i="9"/>
  <c r="X926" i="9"/>
  <c r="X1993" i="9"/>
  <c r="X1990" i="9"/>
  <c r="X1366" i="9"/>
  <c r="X1618" i="9"/>
  <c r="X1407" i="9"/>
  <c r="X316" i="9"/>
  <c r="X1810" i="9"/>
  <c r="X50" i="9"/>
  <c r="X2228" i="9"/>
  <c r="X245" i="9"/>
  <c r="X1805" i="9"/>
  <c r="X1998" i="9"/>
  <c r="X1612" i="9"/>
  <c r="X1275" i="9"/>
  <c r="X2473" i="9"/>
  <c r="X1075" i="9"/>
  <c r="X246" i="9"/>
  <c r="X2382" i="9"/>
  <c r="X1073" i="9"/>
  <c r="X2229" i="9"/>
  <c r="X2512" i="9"/>
  <c r="X1549" i="9"/>
  <c r="X934" i="9"/>
  <c r="X2471" i="9"/>
  <c r="X1363" i="9"/>
  <c r="X2508" i="9"/>
  <c r="X1556" i="9"/>
  <c r="X679" i="9"/>
  <c r="X190" i="9"/>
  <c r="X52" i="9"/>
  <c r="X2275" i="9"/>
  <c r="X30" i="9"/>
  <c r="X2412" i="9"/>
  <c r="X2232" i="9"/>
  <c r="X799" i="9"/>
  <c r="X2401" i="9"/>
  <c r="X9" i="9"/>
  <c r="X1613" i="9"/>
  <c r="X2335" i="9"/>
  <c r="X2406" i="9"/>
  <c r="X93" i="9"/>
  <c r="X1800" i="9"/>
  <c r="X2538" i="9"/>
  <c r="X2398" i="9"/>
  <c r="X1702" i="9"/>
  <c r="X97" i="9"/>
  <c r="X415" i="9"/>
  <c r="X278" i="9"/>
  <c r="X2502" i="9"/>
  <c r="X1623" i="9"/>
  <c r="X1855" i="9"/>
  <c r="X2414" i="9"/>
  <c r="X105" i="9"/>
  <c r="X786" i="9"/>
  <c r="X674" i="9"/>
  <c r="X1014" i="9"/>
  <c r="X408" i="9"/>
  <c r="X2498" i="9"/>
  <c r="X2504" i="9"/>
  <c r="X1406" i="9"/>
  <c r="X2475" i="9"/>
  <c r="X1682" i="9"/>
  <c r="X2584" i="9"/>
  <c r="X789" i="9"/>
  <c r="X784" i="9"/>
  <c r="X918" i="9"/>
  <c r="X1803" i="9"/>
  <c r="X2587" i="9"/>
  <c r="X2411" i="9"/>
  <c r="X2226" i="9"/>
  <c r="X130" i="9"/>
  <c r="X802" i="9"/>
  <c r="X1135" i="9"/>
  <c r="X2236" i="9"/>
  <c r="X2354" i="9"/>
  <c r="X1996" i="9"/>
  <c r="X1560" i="9"/>
  <c r="X1905" i="9"/>
  <c r="X1563" i="9"/>
  <c r="X1566" i="9"/>
  <c r="X1402" i="9"/>
  <c r="X1417" i="9"/>
  <c r="X1861" i="9"/>
  <c r="X7" i="9"/>
  <c r="X2633" i="9"/>
  <c r="X1448" i="9"/>
  <c r="X1816" i="9"/>
  <c r="X436" i="9"/>
  <c r="X2631" i="9"/>
  <c r="X793" i="9"/>
  <c r="X2392" i="9"/>
  <c r="X1797" i="9"/>
  <c r="X2409" i="9"/>
  <c r="X796" i="9"/>
  <c r="X2308" i="9"/>
  <c r="X2307" i="9"/>
  <c r="X2215" i="9"/>
  <c r="X222" i="9"/>
  <c r="X1039" i="9"/>
  <c r="X1367" i="9"/>
  <c r="X1559" i="9"/>
  <c r="X1562" i="9"/>
  <c r="X975" i="9"/>
  <c r="X1419" i="9"/>
  <c r="X2476" i="9"/>
  <c r="X60" i="9"/>
  <c r="X2311" i="9"/>
  <c r="X1679" i="9"/>
  <c r="X2370" i="9"/>
  <c r="X2616" i="9"/>
  <c r="X1701" i="9"/>
  <c r="X795" i="9"/>
  <c r="X1798" i="9"/>
  <c r="X244" i="9"/>
  <c r="X1031" i="9"/>
  <c r="X2402" i="9"/>
  <c r="X2001" i="9"/>
  <c r="X407" i="9"/>
  <c r="X1903" i="9"/>
  <c r="X1629" i="9"/>
  <c r="X1565" i="9"/>
  <c r="X1625" i="9"/>
  <c r="X1867" i="9"/>
  <c r="X1068" i="9"/>
  <c r="X2310" i="9"/>
  <c r="X682" i="9"/>
  <c r="X2366" i="9"/>
  <c r="X1451" i="9"/>
  <c r="X1077" i="9"/>
  <c r="X2407" i="9"/>
  <c r="X2242" i="9"/>
  <c r="X2390" i="9"/>
  <c r="X139" i="9"/>
  <c r="X2389" i="9"/>
  <c r="X790" i="9"/>
  <c r="X240" i="9"/>
  <c r="X2219" i="9"/>
  <c r="X2632" i="9"/>
  <c r="X250" i="9"/>
  <c r="X1767" i="9"/>
  <c r="X16" i="9"/>
  <c r="X1030" i="9"/>
  <c r="X2305" i="9"/>
  <c r="X2399" i="9"/>
  <c r="X2539" i="9"/>
  <c r="X2477" i="9"/>
  <c r="X2225" i="9"/>
  <c r="X238" i="9"/>
  <c r="X807" i="9"/>
  <c r="X1265" i="9"/>
  <c r="X2214" i="9"/>
  <c r="X709" i="9"/>
  <c r="X5" i="9"/>
  <c r="X1988" i="9"/>
  <c r="X1999" i="9"/>
  <c r="X1036" i="9"/>
  <c r="X2509" i="9"/>
  <c r="X1385" i="9"/>
  <c r="X2510" i="9"/>
  <c r="X1557" i="9"/>
  <c r="X1552" i="9"/>
  <c r="X1567" i="9"/>
  <c r="X1564" i="9"/>
  <c r="X1633" i="9"/>
  <c r="X1573" i="9"/>
  <c r="X1400" i="9"/>
  <c r="X1611" i="9"/>
  <c r="X938" i="9"/>
  <c r="X1274" i="9"/>
  <c r="X946" i="9"/>
  <c r="X974" i="9"/>
  <c r="X1280" i="9"/>
  <c r="X350" i="9"/>
  <c r="X2530" i="9"/>
  <c r="X2077" i="9"/>
  <c r="X2076" i="9"/>
  <c r="X2376" i="9"/>
  <c r="X2338" i="9"/>
  <c r="X948" i="9"/>
  <c r="X381" i="9"/>
  <c r="X2413" i="9"/>
  <c r="X440" i="9"/>
  <c r="X1790" i="9"/>
  <c r="X133" i="9"/>
  <c r="X15" i="9"/>
  <c r="X2385" i="9"/>
  <c r="X2456" i="9"/>
  <c r="X2233" i="9"/>
  <c r="X1422" i="9"/>
  <c r="X249" i="9"/>
  <c r="X140" i="9"/>
  <c r="X803" i="9"/>
  <c r="X2279" i="9"/>
  <c r="X806" i="9"/>
  <c r="X925" i="9"/>
  <c r="X6" i="9"/>
  <c r="X372" i="9"/>
  <c r="X1380" i="9"/>
  <c r="X1382" i="9"/>
  <c r="X1393" i="9"/>
  <c r="X1632" i="9"/>
  <c r="X1572" i="9"/>
  <c r="X1578" i="9"/>
  <c r="X1621" i="9"/>
  <c r="X1067" i="9"/>
  <c r="X944" i="9"/>
  <c r="X2312" i="9"/>
  <c r="X11" i="9"/>
  <c r="X2369" i="9"/>
  <c r="X131" i="9"/>
  <c r="X2388" i="9"/>
  <c r="X2234" i="9"/>
  <c r="X924" i="9"/>
  <c r="X1795" i="9"/>
  <c r="X2217" i="9"/>
  <c r="X885" i="9"/>
  <c r="X55" i="9"/>
  <c r="X2240" i="9"/>
  <c r="X1793" i="9"/>
  <c r="X2239" i="9"/>
  <c r="X1804" i="9"/>
  <c r="X2588" i="9"/>
  <c r="X2419" i="9"/>
  <c r="X797" i="9"/>
  <c r="X800" i="9"/>
  <c r="X2537" i="9"/>
  <c r="X132" i="9"/>
  <c r="X2394" i="9"/>
  <c r="X328" i="9"/>
  <c r="X2506" i="9"/>
  <c r="X1904" i="9"/>
  <c r="X1575" i="9"/>
  <c r="X1616" i="9"/>
  <c r="X1397" i="9"/>
  <c r="X1401" i="9"/>
  <c r="X1404" i="9"/>
  <c r="X332" i="9"/>
  <c r="X1361" i="9"/>
  <c r="X941" i="9"/>
  <c r="X1279" i="9"/>
  <c r="X1281" i="9"/>
  <c r="X683" i="9"/>
  <c r="X673" i="9"/>
  <c r="X2365" i="9"/>
  <c r="X2525" i="9"/>
  <c r="X2415" i="9"/>
  <c r="X2469" i="9"/>
  <c r="X2277" i="9"/>
  <c r="X686" i="9"/>
  <c r="X1244" i="9"/>
  <c r="X2336" i="9"/>
  <c r="X354" i="9"/>
  <c r="X352" i="9"/>
  <c r="X2630" i="9"/>
  <c r="X2230" i="9"/>
  <c r="X141" i="9"/>
  <c r="X239" i="9"/>
  <c r="X2303" i="9"/>
  <c r="X134" i="9"/>
  <c r="X54" i="9"/>
  <c r="X43" i="9"/>
  <c r="X1997" i="9"/>
  <c r="X423" i="9"/>
  <c r="X419" i="9"/>
  <c r="X1365" i="9"/>
  <c r="X17" i="9"/>
  <c r="X2503" i="9"/>
  <c r="X1383" i="9"/>
  <c r="X1555" i="9"/>
  <c r="X1558" i="9"/>
  <c r="X1574" i="9"/>
  <c r="X1398" i="9"/>
  <c r="X1408" i="9"/>
  <c r="X939" i="9"/>
  <c r="X1270" i="9"/>
  <c r="X1773" i="9"/>
  <c r="X2408" i="9"/>
  <c r="X1074" i="9"/>
  <c r="X791" i="9"/>
  <c r="X787" i="9"/>
  <c r="X1013" i="9"/>
  <c r="X2387" i="9"/>
  <c r="X792" i="9"/>
  <c r="X2218" i="9"/>
  <c r="X2420" i="9"/>
  <c r="X2221" i="9"/>
  <c r="X1421" i="9"/>
  <c r="X2536" i="9"/>
  <c r="X137" i="9"/>
  <c r="X2003" i="9"/>
  <c r="X2055" i="9"/>
  <c r="X420" i="9"/>
  <c r="X221" i="9"/>
  <c r="X2505" i="9"/>
  <c r="X1554" i="9"/>
  <c r="X1405" i="9"/>
  <c r="X1282" i="9"/>
  <c r="X1414" i="9"/>
  <c r="X1415" i="9"/>
  <c r="X675" i="9"/>
  <c r="X10" i="9"/>
  <c r="X2075" i="9"/>
  <c r="X2526" i="9"/>
  <c r="X2373" i="9"/>
  <c r="X2371" i="9"/>
  <c r="X320" i="9"/>
  <c r="X1854" i="9"/>
  <c r="X1243" i="9"/>
  <c r="X949" i="9"/>
  <c r="X2533" i="9"/>
  <c r="X2238" i="9"/>
  <c r="X788" i="9"/>
  <c r="X2629" i="9"/>
  <c r="X2577" i="9"/>
  <c r="X1768" i="9"/>
  <c r="X2155" i="9"/>
  <c r="X2220" i="9"/>
  <c r="X51" i="9"/>
  <c r="X798" i="9"/>
  <c r="X126" i="9"/>
  <c r="X242" i="9"/>
  <c r="X2306" i="9"/>
  <c r="X2227" i="9"/>
  <c r="X2479" i="9"/>
  <c r="X21" i="9"/>
  <c r="X124" i="9"/>
  <c r="X2272" i="9"/>
  <c r="X1806" i="9"/>
  <c r="X1995" i="9"/>
  <c r="X373" i="9"/>
  <c r="X421" i="9"/>
  <c r="X1038" i="9"/>
  <c r="X1381" i="9"/>
  <c r="X1379" i="9"/>
  <c r="X2513" i="9"/>
  <c r="X1553" i="9"/>
  <c r="X1630" i="9"/>
  <c r="X1627" i="9"/>
  <c r="X1561" i="9"/>
  <c r="X1617" i="9"/>
  <c r="X1568" i="9"/>
  <c r="X1550" i="9"/>
  <c r="X1619" i="9"/>
  <c r="X282" i="9"/>
  <c r="X317" i="9"/>
  <c r="X1362" i="9"/>
  <c r="X933" i="9"/>
  <c r="X973" i="9"/>
  <c r="X1866" i="9"/>
  <c r="X943" i="9"/>
  <c r="X1277" i="9"/>
  <c r="X1278" i="9"/>
  <c r="X1418" i="9"/>
  <c r="X2207" i="9"/>
  <c r="X2309" i="9"/>
  <c r="X681" i="9"/>
  <c r="X227" i="9"/>
  <c r="X2529" i="9"/>
  <c r="X2527" i="9"/>
  <c r="X1864" i="9"/>
  <c r="X2618" i="9"/>
  <c r="X1447" i="9"/>
  <c r="X22" i="9"/>
  <c r="X1811" i="9"/>
  <c r="X1818" i="9"/>
  <c r="X1012" i="9"/>
  <c r="X2274" i="9"/>
  <c r="X53" i="9"/>
  <c r="X2383" i="9"/>
  <c r="X435" i="9"/>
  <c r="X251" i="9"/>
  <c r="X28" i="9"/>
  <c r="X2416" i="9"/>
  <c r="X2457" i="9"/>
  <c r="X1769" i="9"/>
  <c r="X1766" i="9"/>
  <c r="X241" i="9"/>
  <c r="X49" i="9"/>
  <c r="X2480" i="9"/>
  <c r="X2400" i="9"/>
  <c r="X2280" i="9"/>
  <c r="X2396" i="9"/>
  <c r="X2270" i="9"/>
  <c r="X2237" i="9"/>
  <c r="X2355" i="9"/>
  <c r="X416" i="9"/>
  <c r="X2507" i="9"/>
  <c r="X1394" i="9"/>
  <c r="X1576" i="9"/>
  <c r="X1396" i="9"/>
  <c r="X1579" i="9"/>
  <c r="X1403" i="9"/>
  <c r="X1865" i="9"/>
  <c r="X937" i="9"/>
  <c r="X942" i="9"/>
  <c r="X678" i="9"/>
  <c r="X2027" i="9"/>
  <c r="X947" i="9"/>
  <c r="X2405" i="9"/>
  <c r="X439" i="9"/>
  <c r="X1819" i="9"/>
  <c r="X2403" i="9"/>
  <c r="X2231" i="9"/>
  <c r="X40" i="9"/>
  <c r="X136" i="9"/>
  <c r="X1792" i="9"/>
  <c r="X2534" i="9"/>
  <c r="X437" i="9"/>
  <c r="X2384" i="9"/>
  <c r="X29" i="9"/>
  <c r="X243" i="9"/>
  <c r="X2417" i="9"/>
  <c r="X2108" i="9"/>
  <c r="X2472" i="9"/>
  <c r="X248" i="9"/>
  <c r="X801" i="9"/>
  <c r="X138" i="9"/>
  <c r="X2478" i="9"/>
  <c r="X804" i="9"/>
  <c r="X1992" i="9"/>
  <c r="X2000" i="9"/>
  <c r="X413" i="9"/>
  <c r="X1364" i="9"/>
  <c r="X1040" i="9"/>
  <c r="X2497" i="9"/>
  <c r="X1384" i="9"/>
  <c r="X2501" i="9"/>
  <c r="X1395" i="9"/>
  <c r="X1392" i="9"/>
  <c r="X1569" i="9"/>
  <c r="X1631" i="9"/>
  <c r="X1622" i="9"/>
  <c r="X1273" i="9"/>
  <c r="X940" i="9"/>
  <c r="X1283" i="9"/>
  <c r="X1420" i="9"/>
  <c r="X1856" i="9"/>
  <c r="X680" i="9"/>
  <c r="X2528" i="9"/>
  <c r="X687" i="9"/>
  <c r="X2375" i="9"/>
  <c r="X2374" i="9"/>
  <c r="X281" i="9"/>
  <c r="X1078" i="9"/>
  <c r="X1450" i="9"/>
  <c r="X388" i="9"/>
  <c r="X2535" i="9"/>
  <c r="X884" i="9"/>
  <c r="X2585" i="9"/>
  <c r="X2276" i="9"/>
  <c r="X20" i="9"/>
  <c r="X2391" i="9"/>
  <c r="X128" i="9"/>
  <c r="X2241" i="9"/>
  <c r="X1802" i="9"/>
  <c r="X2586" i="9"/>
  <c r="X2301" i="9"/>
  <c r="X2397" i="9"/>
  <c r="X2223" i="9"/>
  <c r="X805" i="9"/>
  <c r="X1136" i="9"/>
  <c r="X2235" i="9"/>
  <c r="X329" i="9"/>
  <c r="X327" i="9"/>
  <c r="X2068" i="9"/>
  <c r="X2353" i="9"/>
  <c r="X1994" i="9"/>
  <c r="X1989" i="9"/>
  <c r="X2058" i="9"/>
  <c r="X422" i="9"/>
  <c r="X1035" i="9"/>
  <c r="X18" i="9"/>
  <c r="X2500" i="9"/>
  <c r="X1570" i="9"/>
  <c r="X1571" i="9"/>
  <c r="X1624" i="9"/>
  <c r="X1614" i="9"/>
  <c r="X1066" i="9"/>
  <c r="X935" i="9"/>
  <c r="X1272" i="9"/>
  <c r="X945" i="9"/>
  <c r="X976" i="9"/>
  <c r="X2209" i="9"/>
  <c r="X1680" i="9"/>
  <c r="X676" i="9"/>
  <c r="X2368" i="9"/>
  <c r="X2367" i="9"/>
  <c r="X2372" i="9"/>
  <c r="X1862" i="9"/>
  <c r="X2337" i="9"/>
  <c r="X1449" i="9"/>
  <c r="X1079" i="9"/>
  <c r="X1791" i="9"/>
  <c r="X438" i="9"/>
  <c r="X441" i="9"/>
  <c r="X2404" i="9"/>
  <c r="X1700" i="9"/>
  <c r="X44" i="9"/>
  <c r="X794" i="9"/>
  <c r="X2273" i="9"/>
  <c r="X247" i="9"/>
  <c r="X2393" i="9"/>
  <c r="X886" i="9"/>
  <c r="X27" i="9"/>
  <c r="X2410" i="9"/>
  <c r="X2418" i="9"/>
  <c r="X2634" i="9"/>
  <c r="X2222" i="9"/>
  <c r="X2302" i="9"/>
  <c r="X2470" i="9"/>
  <c r="X379" i="9"/>
  <c r="X2224" i="9"/>
  <c r="X2395" i="9"/>
  <c r="X129" i="9"/>
  <c r="X283" i="9"/>
  <c r="X1264" i="9"/>
  <c r="X707" i="9"/>
  <c r="X406" i="9"/>
  <c r="X1986" i="9"/>
  <c r="X1368" i="9"/>
  <c r="X1037" i="9"/>
  <c r="X2499" i="9"/>
  <c r="X2511" i="9"/>
  <c r="X1551" i="9"/>
  <c r="X1628" i="9"/>
  <c r="X1615" i="9"/>
  <c r="X1399" i="9"/>
  <c r="X1548" i="9"/>
  <c r="X1620" i="9"/>
  <c r="X319" i="9"/>
  <c r="X1902" i="9"/>
  <c r="X936" i="9"/>
  <c r="X1276" i="9"/>
  <c r="X2208" i="9"/>
  <c r="X2474" i="9"/>
  <c r="X677" i="9"/>
  <c r="X1681" i="9"/>
  <c r="X1772" i="9"/>
  <c r="X1863" i="9"/>
  <c r="X333" i="9"/>
  <c r="S2057" i="9"/>
  <c r="W2057" i="9" s="1"/>
  <c r="R418" i="9"/>
  <c r="V418" i="9" s="1"/>
  <c r="S395" i="9"/>
  <c r="W395" i="9" s="1"/>
  <c r="R442" i="9"/>
  <c r="V442" i="9" s="1"/>
  <c r="Q1245" i="9"/>
  <c r="U1245" i="9" s="1"/>
  <c r="Q443" i="9"/>
  <c r="U443" i="9" s="1"/>
  <c r="P2363" i="9"/>
  <c r="T2363" i="9" s="1"/>
  <c r="R443" i="9"/>
  <c r="V443" i="9" s="1"/>
  <c r="Q2363" i="9"/>
  <c r="U2363" i="9" s="1"/>
  <c r="R2363" i="9"/>
  <c r="V2363" i="9" s="1"/>
  <c r="N2364" i="9"/>
  <c r="S2364" i="9" s="1"/>
  <c r="W2364" i="9" s="1"/>
  <c r="P1245" i="9"/>
  <c r="T1245" i="9" s="1"/>
  <c r="P1250" i="9"/>
  <c r="T1250" i="9" s="1"/>
  <c r="N442" i="9"/>
  <c r="S442" i="9" s="1"/>
  <c r="W442" i="9" s="1"/>
  <c r="N1249" i="9"/>
  <c r="S1249" i="9" s="1"/>
  <c r="W1249" i="9" s="1"/>
  <c r="Q442" i="9"/>
  <c r="U442" i="9" s="1"/>
  <c r="P443" i="9"/>
  <c r="T443" i="9" s="1"/>
  <c r="R1239" i="9"/>
  <c r="V1239" i="9" s="1"/>
  <c r="P2364" i="9"/>
  <c r="T2364" i="9" s="1"/>
  <c r="Q2364" i="9"/>
  <c r="U2364" i="9" s="1"/>
  <c r="P1252" i="9"/>
  <c r="T1252" i="9" s="1"/>
  <c r="R2364" i="9"/>
  <c r="V2364" i="9" s="1"/>
  <c r="N1245" i="9"/>
  <c r="S1245" i="9" s="1"/>
  <c r="W1245" i="9" s="1"/>
  <c r="R1247" i="9"/>
  <c r="V1247" i="9" s="1"/>
  <c r="N1250" i="9"/>
  <c r="S1250" i="9" s="1"/>
  <c r="W1250" i="9" s="1"/>
  <c r="S1239" i="9"/>
  <c r="W1239" i="9" s="1"/>
  <c r="S68" i="9"/>
  <c r="W68" i="9" s="1"/>
  <c r="P1251" i="9"/>
  <c r="T1251" i="9" s="1"/>
  <c r="Q1251" i="9"/>
  <c r="U1251" i="9" s="1"/>
  <c r="N1252" i="9"/>
  <c r="S1252" i="9" s="1"/>
  <c r="W1252" i="9" s="1"/>
  <c r="Q68" i="9"/>
  <c r="U68" i="9" s="1"/>
  <c r="S69" i="9"/>
  <c r="W69" i="9" s="1"/>
  <c r="Q1239" i="9"/>
  <c r="U1239" i="9" s="1"/>
  <c r="R1245" i="9"/>
  <c r="V1245" i="9" s="1"/>
  <c r="Q1252" i="9"/>
  <c r="U1252" i="9" s="1"/>
  <c r="Q2333" i="9"/>
  <c r="U2333" i="9" s="1"/>
  <c r="N24" i="9"/>
  <c r="R24" i="9" s="1"/>
  <c r="V24" i="9" s="1"/>
  <c r="P1240" i="9"/>
  <c r="T1240" i="9" s="1"/>
  <c r="Q1246" i="9"/>
  <c r="U1246" i="9" s="1"/>
  <c r="R1252" i="9"/>
  <c r="V1252" i="9" s="1"/>
  <c r="R1240" i="9"/>
  <c r="V1240" i="9" s="1"/>
  <c r="R1246" i="9"/>
  <c r="V1246" i="9" s="1"/>
  <c r="P1247" i="9"/>
  <c r="T1247" i="9" s="1"/>
  <c r="R1782" i="9"/>
  <c r="V1782" i="9" s="1"/>
  <c r="N2334" i="9"/>
  <c r="S2334" i="9" s="1"/>
  <c r="W2334" i="9" s="1"/>
  <c r="N69" i="9"/>
  <c r="R69" i="9" s="1"/>
  <c r="V69" i="9" s="1"/>
  <c r="N1241" i="9"/>
  <c r="S1241" i="9" s="1"/>
  <c r="W1241" i="9" s="1"/>
  <c r="N1248" i="9"/>
  <c r="S1248" i="9" s="1"/>
  <c r="W1248" i="9" s="1"/>
  <c r="P1249" i="9"/>
  <c r="T1249" i="9" s="1"/>
  <c r="Q1250" i="9"/>
  <c r="U1250" i="9" s="1"/>
  <c r="R1251" i="9"/>
  <c r="V1251" i="9" s="1"/>
  <c r="N2333" i="9"/>
  <c r="S2333" i="9" s="1"/>
  <c r="W2333" i="9" s="1"/>
  <c r="P2334" i="9"/>
  <c r="T2334" i="9" s="1"/>
  <c r="N68" i="9"/>
  <c r="R68" i="9" s="1"/>
  <c r="V68" i="9" s="1"/>
  <c r="P69" i="9"/>
  <c r="T69" i="9" s="1"/>
  <c r="P1241" i="9"/>
  <c r="T1241" i="9" s="1"/>
  <c r="P1248" i="9"/>
  <c r="T1248" i="9" s="1"/>
  <c r="Q1249" i="9"/>
  <c r="U1249" i="9" s="1"/>
  <c r="R1250" i="9"/>
  <c r="V1250" i="9" s="1"/>
  <c r="P2333" i="9"/>
  <c r="T2333" i="9" s="1"/>
  <c r="Q2334" i="9"/>
  <c r="U2334" i="9" s="1"/>
  <c r="Q1241" i="9"/>
  <c r="U1241" i="9" s="1"/>
  <c r="Q1248" i="9"/>
  <c r="U1248" i="9" s="1"/>
  <c r="R1249" i="9"/>
  <c r="V1249" i="9" s="1"/>
  <c r="R2334" i="9"/>
  <c r="V2334" i="9" s="1"/>
  <c r="R1781" i="9"/>
  <c r="V1781" i="9" s="1"/>
  <c r="Q1782" i="9"/>
  <c r="U1782" i="9" s="1"/>
  <c r="R1783" i="9"/>
  <c r="V1783" i="9" s="1"/>
  <c r="S1781" i="9"/>
  <c r="W1781" i="9" s="1"/>
  <c r="P1781" i="9"/>
  <c r="T1781" i="9" s="1"/>
  <c r="Q1781" i="9"/>
  <c r="U1781" i="9" s="1"/>
  <c r="N1783" i="9"/>
  <c r="S1783" i="9" s="1"/>
  <c r="W1783" i="9" s="1"/>
  <c r="P24" i="9"/>
  <c r="T24" i="9" s="1"/>
  <c r="P1783" i="9"/>
  <c r="T1783" i="9" s="1"/>
  <c r="Q24" i="9"/>
  <c r="U24" i="9" s="1"/>
  <c r="Q396" i="9"/>
  <c r="U396" i="9" s="1"/>
  <c r="N844" i="9"/>
  <c r="S844" i="9" s="1"/>
  <c r="W844" i="9" s="1"/>
  <c r="N843" i="9"/>
  <c r="S843" i="9" s="1"/>
  <c r="W843" i="9" s="1"/>
  <c r="P844" i="9"/>
  <c r="T844" i="9" s="1"/>
  <c r="P843" i="9"/>
  <c r="T843" i="9" s="1"/>
  <c r="Q844" i="9"/>
  <c r="U844" i="9" s="1"/>
  <c r="Q843" i="9"/>
  <c r="U843" i="9" s="1"/>
  <c r="R844" i="9"/>
  <c r="V844" i="9" s="1"/>
  <c r="R843" i="9"/>
  <c r="V843" i="9" s="1"/>
  <c r="Q349" i="9"/>
  <c r="U349" i="9" s="1"/>
  <c r="S349" i="9"/>
  <c r="W349" i="9" s="1"/>
  <c r="N348" i="9"/>
  <c r="R348" i="9" s="1"/>
  <c r="V348" i="9" s="1"/>
  <c r="N349" i="9"/>
  <c r="R349" i="9" s="1"/>
  <c r="V349" i="9" s="1"/>
  <c r="Q482" i="9"/>
  <c r="U482" i="9" s="1"/>
  <c r="P397" i="9"/>
  <c r="T397" i="9" s="1"/>
  <c r="P348" i="9"/>
  <c r="T348" i="9" s="1"/>
  <c r="Q348" i="9"/>
  <c r="U348" i="9" s="1"/>
  <c r="P482" i="9"/>
  <c r="T482" i="9" s="1"/>
  <c r="Q893" i="9"/>
  <c r="U893" i="9" s="1"/>
  <c r="R484" i="9"/>
  <c r="V484" i="9" s="1"/>
  <c r="N483" i="9"/>
  <c r="S483" i="9" s="1"/>
  <c r="W483" i="9" s="1"/>
  <c r="N482" i="9"/>
  <c r="S482" i="9" s="1"/>
  <c r="W482" i="9" s="1"/>
  <c r="R893" i="9"/>
  <c r="V893" i="9" s="1"/>
  <c r="Q894" i="9"/>
  <c r="U894" i="9" s="1"/>
  <c r="R894" i="9"/>
  <c r="V894" i="9" s="1"/>
  <c r="N895" i="9"/>
  <c r="S895" i="9" s="1"/>
  <c r="W895" i="9" s="1"/>
  <c r="R394" i="9"/>
  <c r="V394" i="9" s="1"/>
  <c r="P483" i="9"/>
  <c r="T483" i="9" s="1"/>
  <c r="R482" i="9"/>
  <c r="V482" i="9" s="1"/>
  <c r="Q483" i="9"/>
  <c r="U483" i="9" s="1"/>
  <c r="P484" i="9"/>
  <c r="T484" i="9" s="1"/>
  <c r="R483" i="9"/>
  <c r="V483" i="9" s="1"/>
  <c r="Q484" i="9"/>
  <c r="U484" i="9" s="1"/>
  <c r="P893" i="9"/>
  <c r="T893" i="9" s="1"/>
  <c r="N894" i="9"/>
  <c r="S894" i="9" s="1"/>
  <c r="W894" i="9" s="1"/>
  <c r="P895" i="9"/>
  <c r="T895" i="9" s="1"/>
  <c r="Q895" i="9"/>
  <c r="U895" i="9" s="1"/>
  <c r="R895" i="9"/>
  <c r="V895" i="9" s="1"/>
  <c r="N688" i="9"/>
  <c r="S688" i="9" s="1"/>
  <c r="W688" i="9" s="1"/>
  <c r="R1739" i="9"/>
  <c r="V1739" i="9" s="1"/>
  <c r="P688" i="9"/>
  <c r="T688" i="9" s="1"/>
  <c r="P1739" i="9"/>
  <c r="T1739" i="9" s="1"/>
  <c r="Q688" i="9"/>
  <c r="U688" i="9" s="1"/>
  <c r="R688" i="9"/>
  <c r="V688" i="9" s="1"/>
  <c r="P1738" i="9"/>
  <c r="T1738" i="9" s="1"/>
  <c r="N1738" i="9"/>
  <c r="S1738" i="9" s="1"/>
  <c r="W1738" i="9" s="1"/>
  <c r="Q1738" i="9"/>
  <c r="U1738" i="9" s="1"/>
  <c r="N1739" i="9"/>
  <c r="S1739" i="9" s="1"/>
  <c r="W1739" i="9" s="1"/>
  <c r="P1740" i="9"/>
  <c r="T1740" i="9" s="1"/>
  <c r="Q1740" i="9"/>
  <c r="U1740" i="9" s="1"/>
  <c r="R1740" i="9"/>
  <c r="V1740" i="9" s="1"/>
  <c r="Q1741" i="9"/>
  <c r="U1741" i="9" s="1"/>
  <c r="R1741" i="9"/>
  <c r="V1741" i="9" s="1"/>
  <c r="N448" i="9"/>
  <c r="S448" i="9" s="1"/>
  <c r="W448" i="9" s="1"/>
  <c r="R2582" i="9"/>
  <c r="V2582" i="9" s="1"/>
  <c r="R1738" i="9"/>
  <c r="V1738" i="9" s="1"/>
  <c r="Q1739" i="9"/>
  <c r="U1739" i="9" s="1"/>
  <c r="N1741" i="9"/>
  <c r="S1741" i="9" s="1"/>
  <c r="W1741" i="9" s="1"/>
  <c r="P449" i="9"/>
  <c r="T449" i="9" s="1"/>
  <c r="Q2582" i="9"/>
  <c r="U2582" i="9" s="1"/>
  <c r="N2583" i="9"/>
  <c r="S2583" i="9" s="1"/>
  <c r="W2583" i="9" s="1"/>
  <c r="Q449" i="9"/>
  <c r="U449" i="9" s="1"/>
  <c r="P487" i="9"/>
  <c r="T487" i="9" s="1"/>
  <c r="R449" i="9"/>
  <c r="V449" i="9" s="1"/>
  <c r="N487" i="9"/>
  <c r="S487" i="9" s="1"/>
  <c r="W487" i="9" s="1"/>
  <c r="S1686" i="9"/>
  <c r="W1686" i="9" s="1"/>
  <c r="R448" i="9"/>
  <c r="V448" i="9" s="1"/>
  <c r="N2582" i="9"/>
  <c r="S2582" i="9" s="1"/>
  <c r="W2582" i="9" s="1"/>
  <c r="P2583" i="9"/>
  <c r="T2583" i="9" s="1"/>
  <c r="Q2583" i="9"/>
  <c r="U2583" i="9" s="1"/>
  <c r="R1688" i="9"/>
  <c r="V1688" i="9" s="1"/>
  <c r="R2583" i="9"/>
  <c r="V2583" i="9" s="1"/>
  <c r="R485" i="9"/>
  <c r="V485" i="9" s="1"/>
  <c r="Q489" i="9"/>
  <c r="U489" i="9" s="1"/>
  <c r="P448" i="9"/>
  <c r="T448" i="9" s="1"/>
  <c r="R489" i="9"/>
  <c r="V489" i="9" s="1"/>
  <c r="N490" i="9"/>
  <c r="S490" i="9" s="1"/>
  <c r="W490" i="9" s="1"/>
  <c r="R1687" i="9"/>
  <c r="V1687" i="9" s="1"/>
  <c r="N1684" i="9"/>
  <c r="S1684" i="9" s="1"/>
  <c r="W1684" i="9" s="1"/>
  <c r="N1685" i="9"/>
  <c r="S1685" i="9" s="1"/>
  <c r="W1685" i="9" s="1"/>
  <c r="P1686" i="9"/>
  <c r="T1686" i="9" s="1"/>
  <c r="R487" i="9"/>
  <c r="V487" i="9" s="1"/>
  <c r="N1683" i="9"/>
  <c r="S1683" i="9" s="1"/>
  <c r="W1683" i="9" s="1"/>
  <c r="P1684" i="9"/>
  <c r="T1684" i="9" s="1"/>
  <c r="Q1685" i="9"/>
  <c r="U1685" i="9" s="1"/>
  <c r="Q1686" i="9"/>
  <c r="U1686" i="9" s="1"/>
  <c r="P1687" i="9"/>
  <c r="T1687" i="9" s="1"/>
  <c r="P1688" i="9"/>
  <c r="T1688" i="9" s="1"/>
  <c r="Q488" i="9"/>
  <c r="U488" i="9" s="1"/>
  <c r="R1686" i="9"/>
  <c r="V1686" i="9" s="1"/>
  <c r="Q1687" i="9"/>
  <c r="U1687" i="9" s="1"/>
  <c r="Q1688" i="9"/>
  <c r="U1688" i="9" s="1"/>
  <c r="P485" i="9"/>
  <c r="T485" i="9" s="1"/>
  <c r="Q486" i="9"/>
  <c r="U486" i="9" s="1"/>
  <c r="N486" i="9"/>
  <c r="S486" i="9" s="1"/>
  <c r="W486" i="9" s="1"/>
  <c r="N485" i="9"/>
  <c r="S485" i="9" s="1"/>
  <c r="W485" i="9" s="1"/>
  <c r="P486" i="9"/>
  <c r="T486" i="9" s="1"/>
  <c r="Q487" i="9"/>
  <c r="U487" i="9" s="1"/>
  <c r="R488" i="9"/>
  <c r="V488" i="9" s="1"/>
  <c r="P1683" i="9"/>
  <c r="T1683" i="9" s="1"/>
  <c r="Q1684" i="9"/>
  <c r="U1684" i="9" s="1"/>
  <c r="R1685" i="9"/>
  <c r="V1685" i="9" s="1"/>
  <c r="Q1683" i="9"/>
  <c r="U1683" i="9" s="1"/>
  <c r="R1684" i="9"/>
  <c r="V1684" i="9" s="1"/>
  <c r="R486" i="9"/>
  <c r="V486" i="9" s="1"/>
  <c r="R1683" i="9"/>
  <c r="V1683" i="9" s="1"/>
  <c r="P490" i="9"/>
  <c r="T490" i="9" s="1"/>
  <c r="S2035" i="9"/>
  <c r="W2035" i="9" s="1"/>
  <c r="S2040" i="9"/>
  <c r="W2040" i="9" s="1"/>
  <c r="R411" i="9"/>
  <c r="V411" i="9" s="1"/>
  <c r="Q490" i="9"/>
  <c r="U490" i="9" s="1"/>
  <c r="S411" i="9"/>
  <c r="W411" i="9" s="1"/>
  <c r="S2039" i="9"/>
  <c r="W2039" i="9" s="1"/>
  <c r="Q411" i="9"/>
  <c r="U411" i="9" s="1"/>
  <c r="P411" i="9"/>
  <c r="T411" i="9" s="1"/>
  <c r="R2040" i="9"/>
  <c r="V2040" i="9" s="1"/>
  <c r="R2039" i="9"/>
  <c r="V2039" i="9" s="1"/>
  <c r="P2035" i="9"/>
  <c r="T2035" i="9" s="1"/>
  <c r="R2035" i="9"/>
  <c r="V2035" i="9" s="1"/>
  <c r="N414" i="9"/>
  <c r="Q414" i="9" s="1"/>
  <c r="U414" i="9" s="1"/>
  <c r="P414" i="9"/>
  <c r="T414" i="9" s="1"/>
  <c r="N412" i="9"/>
  <c r="Q412" i="9" s="1"/>
  <c r="U412" i="9" s="1"/>
  <c r="S2031" i="9"/>
  <c r="W2031" i="9" s="1"/>
  <c r="S2032" i="9"/>
  <c r="W2032" i="9" s="1"/>
  <c r="N2033" i="9"/>
  <c r="S2033" i="9" s="1"/>
  <c r="W2033" i="9" s="1"/>
  <c r="P412" i="9"/>
  <c r="T412" i="9" s="1"/>
  <c r="P2033" i="9"/>
  <c r="T2033" i="9" s="1"/>
  <c r="R414" i="9"/>
  <c r="V414" i="9" s="1"/>
  <c r="S396" i="9"/>
  <c r="W396" i="9" s="1"/>
  <c r="P2032" i="9"/>
  <c r="T2032" i="9" s="1"/>
  <c r="R412" i="9"/>
  <c r="V412" i="9" s="1"/>
  <c r="S414" i="9"/>
  <c r="W414" i="9" s="1"/>
  <c r="P2031" i="9"/>
  <c r="T2031" i="9" s="1"/>
  <c r="R2033" i="9"/>
  <c r="V2033" i="9" s="1"/>
  <c r="R2032" i="9"/>
  <c r="V2032" i="9" s="1"/>
  <c r="P2040" i="9"/>
  <c r="T2040" i="9" s="1"/>
  <c r="R395" i="9"/>
  <c r="V395" i="9" s="1"/>
  <c r="Q395" i="9"/>
  <c r="U395" i="9" s="1"/>
  <c r="Q394" i="9"/>
  <c r="U394" i="9" s="1"/>
  <c r="N361" i="9"/>
  <c r="R361" i="9" s="1"/>
  <c r="V361" i="9" s="1"/>
  <c r="P361" i="9"/>
  <c r="T361" i="9" s="1"/>
  <c r="Q361" i="9"/>
  <c r="U361" i="9" s="1"/>
  <c r="N359" i="9"/>
  <c r="S359" i="9" s="1"/>
  <c r="W359" i="9" s="1"/>
  <c r="P359" i="9"/>
  <c r="T359" i="9" s="1"/>
  <c r="Q359" i="9"/>
  <c r="U359" i="9" s="1"/>
  <c r="R359" i="9"/>
  <c r="V359" i="9" s="1"/>
  <c r="N48" i="9"/>
  <c r="R48" i="9" s="1"/>
  <c r="V48" i="9" s="1"/>
  <c r="P48" i="9"/>
  <c r="T48" i="9" s="1"/>
  <c r="Q48" i="9"/>
  <c r="U48" i="9" s="1"/>
  <c r="N152" i="9"/>
  <c r="R152" i="9" s="1"/>
  <c r="V152" i="9" s="1"/>
  <c r="N148" i="9"/>
  <c r="R148" i="9" s="1"/>
  <c r="V148" i="9" s="1"/>
  <c r="P152" i="9"/>
  <c r="T152" i="9" s="1"/>
  <c r="Q152" i="9"/>
  <c r="U152" i="9" s="1"/>
  <c r="P148" i="9"/>
  <c r="T148" i="9" s="1"/>
  <c r="Q148" i="9"/>
  <c r="U148" i="9" s="1"/>
  <c r="S177" i="9"/>
  <c r="W177" i="9" s="1"/>
  <c r="R1938" i="9"/>
  <c r="V1938" i="9" s="1"/>
  <c r="N177" i="9"/>
  <c r="R177" i="9" s="1"/>
  <c r="V177" i="9" s="1"/>
  <c r="P177" i="9"/>
  <c r="T177" i="9" s="1"/>
  <c r="S397" i="9"/>
  <c r="W397" i="9" s="1"/>
  <c r="R1940" i="9"/>
  <c r="V1940" i="9" s="1"/>
  <c r="Q1938" i="9"/>
  <c r="U1938" i="9" s="1"/>
  <c r="R1939" i="9"/>
  <c r="V1939" i="9" s="1"/>
  <c r="Q1939" i="9"/>
  <c r="U1939" i="9" s="1"/>
  <c r="Q1940" i="9"/>
  <c r="U1940" i="9" s="1"/>
  <c r="Q1875" i="9"/>
  <c r="U1875" i="9" s="1"/>
  <c r="S270" i="9"/>
  <c r="W270" i="9" s="1"/>
  <c r="S234" i="9"/>
  <c r="W234" i="9" s="1"/>
  <c r="P234" i="9"/>
  <c r="T234" i="9" s="1"/>
  <c r="Q234" i="9"/>
  <c r="U234" i="9" s="1"/>
  <c r="P270" i="9"/>
  <c r="T270" i="9" s="1"/>
  <c r="Q270" i="9"/>
  <c r="U270" i="9" s="1"/>
  <c r="P116" i="9"/>
  <c r="T116" i="9" s="1"/>
  <c r="N116" i="9"/>
  <c r="R116" i="9" s="1"/>
  <c r="V116" i="9" s="1"/>
  <c r="Q116" i="9"/>
  <c r="U116" i="9" s="1"/>
  <c r="S116" i="9"/>
  <c r="W116" i="9" s="1"/>
  <c r="N1876" i="9"/>
  <c r="R1876" i="9" s="1"/>
  <c r="V1876" i="9" s="1"/>
  <c r="N1875" i="9"/>
  <c r="R1875" i="9" s="1"/>
  <c r="V1875" i="9" s="1"/>
  <c r="P120" i="9"/>
  <c r="T120" i="9" s="1"/>
  <c r="Q118" i="9"/>
  <c r="U118" i="9" s="1"/>
  <c r="S301" i="9"/>
  <c r="W301" i="9" s="1"/>
  <c r="N120" i="9"/>
  <c r="R120" i="9" s="1"/>
  <c r="V120" i="9" s="1"/>
  <c r="P1875" i="9"/>
  <c r="T1875" i="9" s="1"/>
  <c r="Q1876" i="9"/>
  <c r="U1876" i="9" s="1"/>
  <c r="N118" i="9"/>
  <c r="S118" i="9" s="1"/>
  <c r="W118" i="9" s="1"/>
  <c r="P119" i="9"/>
  <c r="T119" i="9" s="1"/>
  <c r="Q120" i="9"/>
  <c r="U120" i="9" s="1"/>
  <c r="S1876" i="9"/>
  <c r="W1876" i="9" s="1"/>
  <c r="Q119" i="9"/>
  <c r="U119" i="9" s="1"/>
  <c r="S120" i="9"/>
  <c r="W120" i="9" s="1"/>
  <c r="S380" i="9"/>
  <c r="W380" i="9" s="1"/>
  <c r="R301" i="9"/>
  <c r="V301" i="9" s="1"/>
  <c r="N121" i="9"/>
  <c r="R121" i="9" s="1"/>
  <c r="V121" i="9" s="1"/>
  <c r="P121" i="9"/>
  <c r="T121" i="9" s="1"/>
  <c r="Q121" i="9"/>
  <c r="U121" i="9" s="1"/>
  <c r="N143" i="9"/>
  <c r="R143" i="9" s="1"/>
  <c r="V143" i="9" s="1"/>
  <c r="N117" i="9"/>
  <c r="R117" i="9" s="1"/>
  <c r="V117" i="9" s="1"/>
  <c r="Q390" i="9"/>
  <c r="U390" i="9" s="1"/>
  <c r="P380" i="9"/>
  <c r="T380" i="9" s="1"/>
  <c r="Q380" i="9"/>
  <c r="U380" i="9" s="1"/>
  <c r="Q301" i="9"/>
  <c r="U301" i="9" s="1"/>
  <c r="P301" i="9"/>
  <c r="T301" i="9" s="1"/>
  <c r="P300" i="9"/>
  <c r="T300" i="9" s="1"/>
  <c r="R300" i="9"/>
  <c r="V300" i="9" s="1"/>
  <c r="N299" i="9"/>
  <c r="R299" i="9" s="1"/>
  <c r="V299" i="9" s="1"/>
  <c r="Q299" i="9"/>
  <c r="U299" i="9" s="1"/>
  <c r="P143" i="9"/>
  <c r="T143" i="9" s="1"/>
  <c r="S299" i="9"/>
  <c r="W299" i="9" s="1"/>
  <c r="N390" i="9"/>
  <c r="S390" i="9" s="1"/>
  <c r="W390" i="9" s="1"/>
  <c r="P117" i="9"/>
  <c r="T117" i="9" s="1"/>
  <c r="Q143" i="9"/>
  <c r="U143" i="9" s="1"/>
  <c r="Q117" i="9"/>
  <c r="U117" i="9" s="1"/>
  <c r="S121" i="9"/>
  <c r="W121" i="9" s="1"/>
  <c r="S143" i="9"/>
  <c r="W143" i="9" s="1"/>
  <c r="R755" i="9"/>
  <c r="V755" i="9" s="1"/>
  <c r="P754" i="9"/>
  <c r="T754" i="9" s="1"/>
  <c r="Q754" i="9"/>
  <c r="U754" i="9" s="1"/>
  <c r="R754" i="9"/>
  <c r="V754" i="9" s="1"/>
  <c r="Q755" i="9"/>
  <c r="U755" i="9" s="1"/>
  <c r="N755" i="9"/>
  <c r="S755" i="9" s="1"/>
  <c r="W755" i="9" s="1"/>
  <c r="N754" i="9"/>
  <c r="S754" i="9" s="1"/>
  <c r="W754" i="9" s="1"/>
  <c r="P753" i="9"/>
  <c r="T753" i="9" s="1"/>
  <c r="Q753" i="9"/>
  <c r="U753" i="9" s="1"/>
  <c r="R711" i="9"/>
  <c r="V711" i="9" s="1"/>
  <c r="R753" i="9"/>
  <c r="V753" i="9" s="1"/>
  <c r="Q711" i="9"/>
  <c r="U711" i="9" s="1"/>
  <c r="Q712" i="9"/>
  <c r="U712" i="9" s="1"/>
  <c r="N1486" i="9"/>
  <c r="S1486" i="9" s="1"/>
  <c r="W1486" i="9" s="1"/>
  <c r="R712" i="9"/>
  <c r="V712" i="9" s="1"/>
  <c r="N713" i="9"/>
  <c r="S713" i="9" s="1"/>
  <c r="W713" i="9" s="1"/>
  <c r="S1484" i="9"/>
  <c r="W1484" i="9" s="1"/>
  <c r="P711" i="9"/>
  <c r="T711" i="9" s="1"/>
  <c r="N712" i="9"/>
  <c r="S712" i="9" s="1"/>
  <c r="W712" i="9" s="1"/>
  <c r="P713" i="9"/>
  <c r="T713" i="9" s="1"/>
  <c r="Q713" i="9"/>
  <c r="U713" i="9" s="1"/>
  <c r="R1484" i="9"/>
  <c r="V1484" i="9" s="1"/>
  <c r="R713" i="9"/>
  <c r="V713" i="9" s="1"/>
  <c r="Q1484" i="9"/>
  <c r="U1484" i="9" s="1"/>
  <c r="R1284" i="9"/>
  <c r="V1284" i="9" s="1"/>
  <c r="N1485" i="9"/>
  <c r="S1485" i="9" s="1"/>
  <c r="W1485" i="9" s="1"/>
  <c r="P1486" i="9"/>
  <c r="T1486" i="9" s="1"/>
  <c r="P1485" i="9"/>
  <c r="T1485" i="9" s="1"/>
  <c r="Q1486" i="9"/>
  <c r="U1486" i="9" s="1"/>
  <c r="Q1485" i="9"/>
  <c r="U1485" i="9" s="1"/>
  <c r="R1486" i="9"/>
  <c r="V1486" i="9" s="1"/>
  <c r="Q1284" i="9"/>
  <c r="U1284" i="9" s="1"/>
  <c r="R1485" i="9"/>
  <c r="V1485" i="9" s="1"/>
  <c r="Q1285" i="9"/>
  <c r="U1285" i="9" s="1"/>
  <c r="R1285" i="9"/>
  <c r="V1285" i="9" s="1"/>
  <c r="N1286" i="9"/>
  <c r="S1286" i="9" s="1"/>
  <c r="W1286" i="9" s="1"/>
  <c r="P1284" i="9"/>
  <c r="T1284" i="9" s="1"/>
  <c r="N1285" i="9"/>
  <c r="S1285" i="9" s="1"/>
  <c r="W1285" i="9" s="1"/>
  <c r="P1286" i="9"/>
  <c r="T1286" i="9" s="1"/>
  <c r="Q1286" i="9"/>
  <c r="U1286" i="9" s="1"/>
  <c r="R1286" i="9"/>
  <c r="V1286" i="9" s="1"/>
  <c r="S331" i="9"/>
  <c r="W331" i="9" s="1"/>
  <c r="Q331" i="9"/>
  <c r="U331" i="9" s="1"/>
  <c r="Q296" i="9"/>
  <c r="U296" i="9" s="1"/>
  <c r="Q233" i="9"/>
  <c r="U233" i="9" s="1"/>
  <c r="S296" i="9"/>
  <c r="W296" i="9" s="1"/>
  <c r="Q297" i="9"/>
  <c r="U297" i="9" s="1"/>
  <c r="N298" i="9"/>
  <c r="R298" i="9" s="1"/>
  <c r="V298" i="9" s="1"/>
  <c r="S297" i="9"/>
  <c r="W297" i="9" s="1"/>
  <c r="P233" i="9"/>
  <c r="T233" i="9" s="1"/>
  <c r="S233" i="9"/>
  <c r="W233" i="9" s="1"/>
  <c r="P296" i="9"/>
  <c r="T296" i="9" s="1"/>
  <c r="N297" i="9"/>
  <c r="R297" i="9" s="1"/>
  <c r="V297" i="9" s="1"/>
  <c r="P298" i="9"/>
  <c r="T298" i="9" s="1"/>
  <c r="Q298" i="9"/>
  <c r="U298" i="9" s="1"/>
  <c r="N115" i="9"/>
  <c r="R115" i="9" s="1"/>
  <c r="V115" i="9" s="1"/>
  <c r="P115" i="9"/>
  <c r="T115" i="9" s="1"/>
  <c r="Q115" i="9"/>
  <c r="U115" i="9" s="1"/>
  <c r="P866" i="9"/>
  <c r="T866" i="9" s="1"/>
  <c r="Q866" i="9"/>
  <c r="U866" i="9" s="1"/>
  <c r="R866" i="9"/>
  <c r="V866" i="9" s="1"/>
  <c r="Q867" i="9"/>
  <c r="U867" i="9" s="1"/>
  <c r="N503" i="9"/>
  <c r="S503" i="9" s="1"/>
  <c r="W503" i="9" s="1"/>
  <c r="R867" i="9"/>
  <c r="V867" i="9" s="1"/>
  <c r="S866" i="9"/>
  <c r="W866" i="9" s="1"/>
  <c r="N970" i="9"/>
  <c r="S970" i="9" s="1"/>
  <c r="W970" i="9" s="1"/>
  <c r="N881" i="9"/>
  <c r="S881" i="9" s="1"/>
  <c r="W881" i="9" s="1"/>
  <c r="N882" i="9"/>
  <c r="S882" i="9" s="1"/>
  <c r="W882" i="9" s="1"/>
  <c r="N867" i="9"/>
  <c r="S867" i="9" s="1"/>
  <c r="W867" i="9" s="1"/>
  <c r="P503" i="9"/>
  <c r="T503" i="9" s="1"/>
  <c r="R881" i="9"/>
  <c r="V881" i="9" s="1"/>
  <c r="Q503" i="9"/>
  <c r="U503" i="9" s="1"/>
  <c r="Q915" i="9"/>
  <c r="U915" i="9" s="1"/>
  <c r="R503" i="9"/>
  <c r="V503" i="9" s="1"/>
  <c r="Q881" i="9"/>
  <c r="U881" i="9" s="1"/>
  <c r="P915" i="9"/>
  <c r="T915" i="9" s="1"/>
  <c r="P882" i="9"/>
  <c r="T882" i="9" s="1"/>
  <c r="R915" i="9"/>
  <c r="V915" i="9" s="1"/>
  <c r="Q916" i="9"/>
  <c r="U916" i="9" s="1"/>
  <c r="N917" i="9"/>
  <c r="S917" i="9" s="1"/>
  <c r="W917" i="9" s="1"/>
  <c r="Q882" i="9"/>
  <c r="U882" i="9" s="1"/>
  <c r="R916" i="9"/>
  <c r="V916" i="9" s="1"/>
  <c r="R882" i="9"/>
  <c r="V882" i="9" s="1"/>
  <c r="N880" i="9"/>
  <c r="S880" i="9" s="1"/>
  <c r="W880" i="9" s="1"/>
  <c r="P883" i="9"/>
  <c r="T883" i="9" s="1"/>
  <c r="Q880" i="9"/>
  <c r="U880" i="9" s="1"/>
  <c r="Q883" i="9"/>
  <c r="U883" i="9" s="1"/>
  <c r="R880" i="9"/>
  <c r="V880" i="9" s="1"/>
  <c r="P881" i="9"/>
  <c r="T881" i="9" s="1"/>
  <c r="R883" i="9"/>
  <c r="V883" i="9" s="1"/>
  <c r="P880" i="9"/>
  <c r="T880" i="9" s="1"/>
  <c r="R968" i="9"/>
  <c r="V968" i="9" s="1"/>
  <c r="N916" i="9"/>
  <c r="S916" i="9" s="1"/>
  <c r="W916" i="9" s="1"/>
  <c r="P917" i="9"/>
  <c r="T917" i="9" s="1"/>
  <c r="Q917" i="9"/>
  <c r="U917" i="9" s="1"/>
  <c r="R917" i="9"/>
  <c r="V917" i="9" s="1"/>
  <c r="Q968" i="9"/>
  <c r="U968" i="9" s="1"/>
  <c r="Q969" i="9"/>
  <c r="U969" i="9" s="1"/>
  <c r="R969" i="9"/>
  <c r="V969" i="9" s="1"/>
  <c r="P1872" i="9"/>
  <c r="T1872" i="9" s="1"/>
  <c r="R1479" i="9"/>
  <c r="V1479" i="9" s="1"/>
  <c r="P968" i="9"/>
  <c r="T968" i="9" s="1"/>
  <c r="N969" i="9"/>
  <c r="S969" i="9" s="1"/>
  <c r="W969" i="9" s="1"/>
  <c r="P970" i="9"/>
  <c r="T970" i="9" s="1"/>
  <c r="Q970" i="9"/>
  <c r="U970" i="9" s="1"/>
  <c r="Q1479" i="9"/>
  <c r="U1479" i="9" s="1"/>
  <c r="R1480" i="9"/>
  <c r="V1480" i="9" s="1"/>
  <c r="R970" i="9"/>
  <c r="V970" i="9" s="1"/>
  <c r="Q2556" i="9"/>
  <c r="U2556" i="9" s="1"/>
  <c r="R2556" i="9"/>
  <c r="V2556" i="9" s="1"/>
  <c r="N2557" i="9"/>
  <c r="S2557" i="9" s="1"/>
  <c r="W2557" i="9" s="1"/>
  <c r="P1479" i="9"/>
  <c r="T1479" i="9" s="1"/>
  <c r="S1480" i="9"/>
  <c r="W1480" i="9" s="1"/>
  <c r="P1480" i="9"/>
  <c r="T1480" i="9" s="1"/>
  <c r="Q1480" i="9"/>
  <c r="U1480" i="9" s="1"/>
  <c r="N2556" i="9"/>
  <c r="S2556" i="9" s="1"/>
  <c r="W2556" i="9" s="1"/>
  <c r="P2557" i="9"/>
  <c r="T2557" i="9" s="1"/>
  <c r="Q2557" i="9"/>
  <c r="U2557" i="9" s="1"/>
  <c r="R2557" i="9"/>
  <c r="V2557" i="9" s="1"/>
  <c r="P1874" i="9"/>
  <c r="T1874" i="9" s="1"/>
  <c r="N291" i="9"/>
  <c r="S291" i="9" s="1"/>
  <c r="W291" i="9" s="1"/>
  <c r="P291" i="9"/>
  <c r="T291" i="9" s="1"/>
  <c r="Q291" i="9"/>
  <c r="U291" i="9" s="1"/>
  <c r="R291" i="9"/>
  <c r="V291" i="9" s="1"/>
  <c r="N302" i="9"/>
  <c r="S302" i="9" s="1"/>
  <c r="W302" i="9" s="1"/>
  <c r="P302" i="9"/>
  <c r="T302" i="9" s="1"/>
  <c r="Q302" i="9"/>
  <c r="U302" i="9" s="1"/>
  <c r="N504" i="9"/>
  <c r="S504" i="9" s="1"/>
  <c r="W504" i="9" s="1"/>
  <c r="R302" i="9"/>
  <c r="V302" i="9" s="1"/>
  <c r="P504" i="9"/>
  <c r="T504" i="9" s="1"/>
  <c r="Q504" i="9"/>
  <c r="U504" i="9" s="1"/>
  <c r="R504" i="9"/>
  <c r="V504" i="9" s="1"/>
  <c r="Q694" i="9"/>
  <c r="U694" i="9" s="1"/>
  <c r="R694" i="9"/>
  <c r="V694" i="9" s="1"/>
  <c r="N696" i="9"/>
  <c r="S696" i="9" s="1"/>
  <c r="W696" i="9" s="1"/>
  <c r="N695" i="9"/>
  <c r="S695" i="9" s="1"/>
  <c r="W695" i="9" s="1"/>
  <c r="P693" i="9"/>
  <c r="T693" i="9" s="1"/>
  <c r="Q693" i="9"/>
  <c r="U693" i="9" s="1"/>
  <c r="R693" i="9"/>
  <c r="V693" i="9" s="1"/>
  <c r="P696" i="9"/>
  <c r="T696" i="9" s="1"/>
  <c r="P695" i="9"/>
  <c r="T695" i="9" s="1"/>
  <c r="Q696" i="9"/>
  <c r="U696" i="9" s="1"/>
  <c r="Q695" i="9"/>
  <c r="U695" i="9" s="1"/>
  <c r="R696" i="9"/>
  <c r="V696" i="9" s="1"/>
  <c r="R695" i="9"/>
  <c r="V695" i="9" s="1"/>
  <c r="P689" i="9"/>
  <c r="T689" i="9" s="1"/>
  <c r="P690" i="9"/>
  <c r="T690" i="9" s="1"/>
  <c r="Q689" i="9"/>
  <c r="U689" i="9" s="1"/>
  <c r="Q690" i="9"/>
  <c r="U690" i="9" s="1"/>
  <c r="Q691" i="9"/>
  <c r="U691" i="9" s="1"/>
  <c r="R692" i="9"/>
  <c r="V692" i="9" s="1"/>
  <c r="R689" i="9"/>
  <c r="V689" i="9" s="1"/>
  <c r="R690" i="9"/>
  <c r="V690" i="9" s="1"/>
  <c r="R691" i="9"/>
  <c r="V691" i="9" s="1"/>
  <c r="S690" i="9"/>
  <c r="W690" i="9" s="1"/>
  <c r="N692" i="9"/>
  <c r="S692" i="9" s="1"/>
  <c r="W692" i="9" s="1"/>
  <c r="N691" i="9"/>
  <c r="S691" i="9" s="1"/>
  <c r="W691" i="9" s="1"/>
  <c r="P692" i="9"/>
  <c r="T692" i="9" s="1"/>
  <c r="R768" i="9"/>
  <c r="V768" i="9" s="1"/>
  <c r="P765" i="9"/>
  <c r="T765" i="9" s="1"/>
  <c r="Q765" i="9"/>
  <c r="U765" i="9" s="1"/>
  <c r="P767" i="9"/>
  <c r="T767" i="9" s="1"/>
  <c r="Q767" i="9"/>
  <c r="U767" i="9" s="1"/>
  <c r="R767" i="9"/>
  <c r="V767" i="9" s="1"/>
  <c r="Q768" i="9"/>
  <c r="U768" i="9" s="1"/>
  <c r="N768" i="9"/>
  <c r="S768" i="9" s="1"/>
  <c r="W768" i="9" s="1"/>
  <c r="S491" i="9"/>
  <c r="W491" i="9" s="1"/>
  <c r="N767" i="9"/>
  <c r="S767" i="9" s="1"/>
  <c r="W767" i="9" s="1"/>
  <c r="P766" i="9"/>
  <c r="T766" i="9" s="1"/>
  <c r="Q766" i="9"/>
  <c r="U766" i="9" s="1"/>
  <c r="R766" i="9"/>
  <c r="V766" i="9" s="1"/>
  <c r="R701" i="9"/>
  <c r="V701" i="9" s="1"/>
  <c r="Q701" i="9"/>
  <c r="U701" i="9" s="1"/>
  <c r="Q702" i="9"/>
  <c r="U702" i="9" s="1"/>
  <c r="R702" i="9"/>
  <c r="V702" i="9" s="1"/>
  <c r="N703" i="9"/>
  <c r="S703" i="9" s="1"/>
  <c r="W703" i="9" s="1"/>
  <c r="P701" i="9"/>
  <c r="T701" i="9" s="1"/>
  <c r="R1837" i="9"/>
  <c r="V1837" i="9" s="1"/>
  <c r="N702" i="9"/>
  <c r="S702" i="9" s="1"/>
  <c r="W702" i="9" s="1"/>
  <c r="P703" i="9"/>
  <c r="T703" i="9" s="1"/>
  <c r="Q703" i="9"/>
  <c r="U703" i="9" s="1"/>
  <c r="R703" i="9"/>
  <c r="V703" i="9" s="1"/>
  <c r="S1874" i="9"/>
  <c r="W1874" i="9" s="1"/>
  <c r="R1874" i="9"/>
  <c r="V1874" i="9" s="1"/>
  <c r="R1873" i="9"/>
  <c r="V1873" i="9" s="1"/>
  <c r="Q1873" i="9"/>
  <c r="U1873" i="9" s="1"/>
  <c r="R1872" i="9"/>
  <c r="V1872" i="9" s="1"/>
  <c r="R1836" i="9"/>
  <c r="V1836" i="9" s="1"/>
  <c r="Q1837" i="9"/>
  <c r="U1837" i="9" s="1"/>
  <c r="Q1838" i="9"/>
  <c r="U1838" i="9" s="1"/>
  <c r="R1838" i="9"/>
  <c r="V1838" i="9" s="1"/>
  <c r="N1839" i="9"/>
  <c r="S1839" i="9" s="1"/>
  <c r="W1839" i="9" s="1"/>
  <c r="P1836" i="9"/>
  <c r="T1836" i="9" s="1"/>
  <c r="Q1836" i="9"/>
  <c r="U1836" i="9" s="1"/>
  <c r="P1837" i="9"/>
  <c r="T1837" i="9" s="1"/>
  <c r="R922" i="9"/>
  <c r="V922" i="9" s="1"/>
  <c r="N1838" i="9"/>
  <c r="S1838" i="9" s="1"/>
  <c r="W1838" i="9" s="1"/>
  <c r="P1839" i="9"/>
  <c r="T1839" i="9" s="1"/>
  <c r="Q1839" i="9"/>
  <c r="U1839" i="9" s="1"/>
  <c r="R1839" i="9"/>
  <c r="V1839" i="9" s="1"/>
  <c r="N923" i="9"/>
  <c r="S923" i="9" s="1"/>
  <c r="W923" i="9" s="1"/>
  <c r="P921" i="9"/>
  <c r="T921" i="9" s="1"/>
  <c r="Q921" i="9"/>
  <c r="U921" i="9" s="1"/>
  <c r="R921" i="9"/>
  <c r="V921" i="9" s="1"/>
  <c r="Q922" i="9"/>
  <c r="U922" i="9" s="1"/>
  <c r="N922" i="9"/>
  <c r="S922" i="9" s="1"/>
  <c r="W922" i="9" s="1"/>
  <c r="P923" i="9"/>
  <c r="T923" i="9" s="1"/>
  <c r="Q923" i="9"/>
  <c r="U923" i="9" s="1"/>
  <c r="R491" i="9"/>
  <c r="V491" i="9" s="1"/>
  <c r="R923" i="9"/>
  <c r="V923" i="9" s="1"/>
  <c r="N493" i="9"/>
  <c r="S493" i="9" s="1"/>
  <c r="W493" i="9" s="1"/>
  <c r="N492" i="9"/>
  <c r="S492" i="9" s="1"/>
  <c r="W492" i="9" s="1"/>
  <c r="P491" i="9"/>
  <c r="T491" i="9" s="1"/>
  <c r="P493" i="9"/>
  <c r="T493" i="9" s="1"/>
  <c r="P492" i="9"/>
  <c r="T492" i="9" s="1"/>
  <c r="Q493" i="9"/>
  <c r="U493" i="9" s="1"/>
  <c r="Q492" i="9"/>
  <c r="U492" i="9" s="1"/>
  <c r="R493" i="9"/>
  <c r="V493" i="9" s="1"/>
  <c r="R492" i="9"/>
  <c r="V492" i="9" s="1"/>
  <c r="Q392" i="9"/>
  <c r="U392" i="9" s="1"/>
  <c r="R495" i="9"/>
  <c r="V495" i="9" s="1"/>
  <c r="Q494" i="9"/>
  <c r="U494" i="9" s="1"/>
  <c r="Q495" i="9"/>
  <c r="U495" i="9" s="1"/>
  <c r="N494" i="9"/>
  <c r="S494" i="9" s="1"/>
  <c r="W494" i="9" s="1"/>
  <c r="P495" i="9"/>
  <c r="T495" i="9" s="1"/>
  <c r="P497" i="9"/>
  <c r="T497" i="9" s="1"/>
  <c r="R494" i="9"/>
  <c r="V494" i="9" s="1"/>
  <c r="N495" i="9"/>
  <c r="S495" i="9" s="1"/>
  <c r="W495" i="9" s="1"/>
  <c r="Q497" i="9"/>
  <c r="U497" i="9" s="1"/>
  <c r="R497" i="9"/>
  <c r="V497" i="9" s="1"/>
  <c r="Q498" i="9"/>
  <c r="U498" i="9" s="1"/>
  <c r="N499" i="9"/>
  <c r="S499" i="9" s="1"/>
  <c r="W499" i="9" s="1"/>
  <c r="R498" i="9"/>
  <c r="V498" i="9" s="1"/>
  <c r="P496" i="9"/>
  <c r="T496" i="9" s="1"/>
  <c r="Q496" i="9"/>
  <c r="U496" i="9" s="1"/>
  <c r="P494" i="9"/>
  <c r="T494" i="9" s="1"/>
  <c r="R496" i="9"/>
  <c r="V496" i="9" s="1"/>
  <c r="N1640" i="9"/>
  <c r="S1640" i="9" s="1"/>
  <c r="W1640" i="9" s="1"/>
  <c r="R1645" i="9"/>
  <c r="V1645" i="9" s="1"/>
  <c r="N498" i="9"/>
  <c r="S498" i="9" s="1"/>
  <c r="W498" i="9" s="1"/>
  <c r="P499" i="9"/>
  <c r="T499" i="9" s="1"/>
  <c r="Q499" i="9"/>
  <c r="U499" i="9" s="1"/>
  <c r="R499" i="9"/>
  <c r="V499" i="9" s="1"/>
  <c r="P1640" i="9"/>
  <c r="T1640" i="9" s="1"/>
  <c r="Q1640" i="9"/>
  <c r="U1640" i="9" s="1"/>
  <c r="R1640" i="9"/>
  <c r="V1640" i="9" s="1"/>
  <c r="P1641" i="9"/>
  <c r="T1641" i="9" s="1"/>
  <c r="Q1641" i="9"/>
  <c r="U1641" i="9" s="1"/>
  <c r="P1642" i="9"/>
  <c r="T1642" i="9" s="1"/>
  <c r="P1644" i="9"/>
  <c r="T1644" i="9" s="1"/>
  <c r="R1641" i="9"/>
  <c r="V1641" i="9" s="1"/>
  <c r="Q1642" i="9"/>
  <c r="U1642" i="9" s="1"/>
  <c r="Q1644" i="9"/>
  <c r="U1644" i="9" s="1"/>
  <c r="R1644" i="9"/>
  <c r="V1644" i="9" s="1"/>
  <c r="Q1645" i="9"/>
  <c r="U1645" i="9" s="1"/>
  <c r="R1476" i="9"/>
  <c r="V1476" i="9" s="1"/>
  <c r="N1645" i="9"/>
  <c r="S1645" i="9" s="1"/>
  <c r="W1645" i="9" s="1"/>
  <c r="N1644" i="9"/>
  <c r="S1644" i="9" s="1"/>
  <c r="W1644" i="9" s="1"/>
  <c r="P1643" i="9"/>
  <c r="T1643" i="9" s="1"/>
  <c r="Q1643" i="9"/>
  <c r="U1643" i="9" s="1"/>
  <c r="R1643" i="9"/>
  <c r="V1643" i="9" s="1"/>
  <c r="Q1476" i="9"/>
  <c r="U1476" i="9" s="1"/>
  <c r="Q1477" i="9"/>
  <c r="U1477" i="9" s="1"/>
  <c r="R1477" i="9"/>
  <c r="V1477" i="9" s="1"/>
  <c r="N1478" i="9"/>
  <c r="S1478" i="9" s="1"/>
  <c r="W1478" i="9" s="1"/>
  <c r="P1476" i="9"/>
  <c r="T1476" i="9" s="1"/>
  <c r="R1471" i="9"/>
  <c r="V1471" i="9" s="1"/>
  <c r="R1474" i="9"/>
  <c r="V1474" i="9" s="1"/>
  <c r="N1477" i="9"/>
  <c r="S1477" i="9" s="1"/>
  <c r="W1477" i="9" s="1"/>
  <c r="P1478" i="9"/>
  <c r="T1478" i="9" s="1"/>
  <c r="R1473" i="9"/>
  <c r="V1473" i="9" s="1"/>
  <c r="Q1478" i="9"/>
  <c r="U1478" i="9" s="1"/>
  <c r="R1478" i="9"/>
  <c r="V1478" i="9" s="1"/>
  <c r="Q1471" i="9"/>
  <c r="U1471" i="9" s="1"/>
  <c r="P1470" i="9"/>
  <c r="T1470" i="9" s="1"/>
  <c r="Q1470" i="9"/>
  <c r="U1470" i="9" s="1"/>
  <c r="N1471" i="9"/>
  <c r="S1471" i="9" s="1"/>
  <c r="W1471" i="9" s="1"/>
  <c r="Q1474" i="9"/>
  <c r="U1474" i="9" s="1"/>
  <c r="R1470" i="9"/>
  <c r="V1470" i="9" s="1"/>
  <c r="P1471" i="9"/>
  <c r="T1471" i="9" s="1"/>
  <c r="S1472" i="9"/>
  <c r="W1472" i="9" s="1"/>
  <c r="P1472" i="9"/>
  <c r="T1472" i="9" s="1"/>
  <c r="Q1472" i="9"/>
  <c r="U1472" i="9" s="1"/>
  <c r="R1472" i="9"/>
  <c r="V1472" i="9" s="1"/>
  <c r="P1473" i="9"/>
  <c r="T1473" i="9" s="1"/>
  <c r="Q1473" i="9"/>
  <c r="U1473" i="9" s="1"/>
  <c r="R1201" i="9"/>
  <c r="V1201" i="9" s="1"/>
  <c r="N1475" i="9"/>
  <c r="S1475" i="9" s="1"/>
  <c r="W1475" i="9" s="1"/>
  <c r="N1474" i="9"/>
  <c r="S1474" i="9" s="1"/>
  <c r="W1474" i="9" s="1"/>
  <c r="P1475" i="9"/>
  <c r="T1475" i="9" s="1"/>
  <c r="Q1475" i="9"/>
  <c r="U1475" i="9" s="1"/>
  <c r="R1475" i="9"/>
  <c r="V1475" i="9" s="1"/>
  <c r="P1201" i="9"/>
  <c r="T1201" i="9" s="1"/>
  <c r="Q1201" i="9"/>
  <c r="U1201" i="9" s="1"/>
  <c r="N1203" i="9"/>
  <c r="S1203" i="9" s="1"/>
  <c r="W1203" i="9" s="1"/>
  <c r="R1202" i="9"/>
  <c r="V1202" i="9" s="1"/>
  <c r="N1202" i="9"/>
  <c r="S1202" i="9" s="1"/>
  <c r="W1202" i="9" s="1"/>
  <c r="P1203" i="9"/>
  <c r="T1203" i="9" s="1"/>
  <c r="P1202" i="9"/>
  <c r="T1202" i="9" s="1"/>
  <c r="Q1203" i="9"/>
  <c r="U1203" i="9" s="1"/>
  <c r="R1203" i="9"/>
  <c r="V1203" i="9" s="1"/>
  <c r="N1469" i="9"/>
  <c r="S1469" i="9" s="1"/>
  <c r="W1469" i="9" s="1"/>
  <c r="Q1467" i="9"/>
  <c r="U1467" i="9" s="1"/>
  <c r="R1468" i="9"/>
  <c r="V1468" i="9" s="1"/>
  <c r="R1467" i="9"/>
  <c r="V1467" i="9" s="1"/>
  <c r="N1468" i="9"/>
  <c r="S1468" i="9" s="1"/>
  <c r="W1468" i="9" s="1"/>
  <c r="P1469" i="9"/>
  <c r="T1469" i="9" s="1"/>
  <c r="P1468" i="9"/>
  <c r="T1468" i="9" s="1"/>
  <c r="Q1469" i="9"/>
  <c r="U1469" i="9" s="1"/>
  <c r="R1469" i="9"/>
  <c r="V1469" i="9" s="1"/>
  <c r="Q2567" i="9"/>
  <c r="U2567" i="9" s="1"/>
  <c r="R2567" i="9"/>
  <c r="V2567" i="9" s="1"/>
  <c r="R2568" i="9"/>
  <c r="V2568" i="9" s="1"/>
  <c r="N2569" i="9"/>
  <c r="S2569" i="9" s="1"/>
  <c r="W2569" i="9" s="1"/>
  <c r="P2567" i="9"/>
  <c r="T2567" i="9" s="1"/>
  <c r="N2568" i="9"/>
  <c r="S2568" i="9" s="1"/>
  <c r="W2568" i="9" s="1"/>
  <c r="P2569" i="9"/>
  <c r="T2569" i="9" s="1"/>
  <c r="P2568" i="9"/>
  <c r="T2568" i="9" s="1"/>
  <c r="Q2569" i="9"/>
  <c r="U2569" i="9" s="1"/>
  <c r="R698" i="9"/>
  <c r="V698" i="9" s="1"/>
  <c r="R2569" i="9"/>
  <c r="V2569" i="9" s="1"/>
  <c r="R699" i="9"/>
  <c r="V699" i="9" s="1"/>
  <c r="N700" i="9"/>
  <c r="S700" i="9" s="1"/>
  <c r="W700" i="9" s="1"/>
  <c r="P697" i="9"/>
  <c r="T697" i="9" s="1"/>
  <c r="Q697" i="9"/>
  <c r="U697" i="9" s="1"/>
  <c r="R697" i="9"/>
  <c r="V697" i="9" s="1"/>
  <c r="P698" i="9"/>
  <c r="T698" i="9" s="1"/>
  <c r="Q698" i="9"/>
  <c r="U698" i="9" s="1"/>
  <c r="N1047" i="9"/>
  <c r="S1047" i="9" s="1"/>
  <c r="W1047" i="9" s="1"/>
  <c r="N699" i="9"/>
  <c r="S699" i="9" s="1"/>
  <c r="W699" i="9" s="1"/>
  <c r="P700" i="9"/>
  <c r="T700" i="9" s="1"/>
  <c r="P699" i="9"/>
  <c r="T699" i="9" s="1"/>
  <c r="Q700" i="9"/>
  <c r="U700" i="9" s="1"/>
  <c r="R700" i="9"/>
  <c r="V700" i="9" s="1"/>
  <c r="N1360" i="9"/>
  <c r="S1360" i="9" s="1"/>
  <c r="W1360" i="9" s="1"/>
  <c r="R1048" i="9"/>
  <c r="V1048" i="9" s="1"/>
  <c r="Q1049" i="9"/>
  <c r="U1049" i="9" s="1"/>
  <c r="R1049" i="9"/>
  <c r="V1049" i="9" s="1"/>
  <c r="N1050" i="9"/>
  <c r="S1050" i="9" s="1"/>
  <c r="W1050" i="9" s="1"/>
  <c r="R1047" i="9"/>
  <c r="V1047" i="9" s="1"/>
  <c r="P1048" i="9"/>
  <c r="T1048" i="9" s="1"/>
  <c r="Q1048" i="9"/>
  <c r="U1048" i="9" s="1"/>
  <c r="N1049" i="9"/>
  <c r="S1049" i="9" s="1"/>
  <c r="W1049" i="9" s="1"/>
  <c r="P1050" i="9"/>
  <c r="T1050" i="9" s="1"/>
  <c r="Q1050" i="9"/>
  <c r="U1050" i="9" s="1"/>
  <c r="R1050" i="9"/>
  <c r="V1050" i="9" s="1"/>
  <c r="P1047" i="9"/>
  <c r="T1047" i="9" s="1"/>
  <c r="Q972" i="9"/>
  <c r="U972" i="9" s="1"/>
  <c r="R972" i="9"/>
  <c r="V972" i="9" s="1"/>
  <c r="N971" i="9"/>
  <c r="S971" i="9" s="1"/>
  <c r="W971" i="9" s="1"/>
  <c r="N972" i="9"/>
  <c r="S972" i="9" s="1"/>
  <c r="W972" i="9" s="1"/>
  <c r="P971" i="9"/>
  <c r="T971" i="9" s="1"/>
  <c r="Q971" i="9"/>
  <c r="U971" i="9" s="1"/>
  <c r="R971" i="9"/>
  <c r="V971" i="9" s="1"/>
  <c r="S1204" i="9"/>
  <c r="W1204" i="9" s="1"/>
  <c r="Q1204" i="9"/>
  <c r="U1204" i="9" s="1"/>
  <c r="P1360" i="9"/>
  <c r="T1360" i="9" s="1"/>
  <c r="Q1360" i="9"/>
  <c r="U1360" i="9" s="1"/>
  <c r="R1360" i="9"/>
  <c r="V1360" i="9" s="1"/>
  <c r="N1205" i="9"/>
  <c r="S1205" i="9" s="1"/>
  <c r="W1205" i="9" s="1"/>
  <c r="R1204" i="9"/>
  <c r="V1204" i="9" s="1"/>
  <c r="N1206" i="9"/>
  <c r="S1206" i="9" s="1"/>
  <c r="W1206" i="9" s="1"/>
  <c r="Q1353" i="9"/>
  <c r="U1353" i="9" s="1"/>
  <c r="Q1194" i="9"/>
  <c r="U1194" i="9" s="1"/>
  <c r="R1358" i="9"/>
  <c r="V1358" i="9" s="1"/>
  <c r="P1206" i="9"/>
  <c r="T1206" i="9" s="1"/>
  <c r="P1205" i="9"/>
  <c r="T1205" i="9" s="1"/>
  <c r="Q1206" i="9"/>
  <c r="U1206" i="9" s="1"/>
  <c r="P1355" i="9"/>
  <c r="T1355" i="9" s="1"/>
  <c r="Q1205" i="9"/>
  <c r="U1205" i="9" s="1"/>
  <c r="R1206" i="9"/>
  <c r="V1206" i="9" s="1"/>
  <c r="R1205" i="9"/>
  <c r="V1205" i="9" s="1"/>
  <c r="Q1354" i="9"/>
  <c r="U1354" i="9" s="1"/>
  <c r="R1191" i="9"/>
  <c r="V1191" i="9" s="1"/>
  <c r="R1193" i="9"/>
  <c r="V1193" i="9" s="1"/>
  <c r="P1357" i="9"/>
  <c r="T1357" i="9" s="1"/>
  <c r="N1192" i="9"/>
  <c r="S1192" i="9" s="1"/>
  <c r="W1192" i="9" s="1"/>
  <c r="R1354" i="9"/>
  <c r="V1354" i="9" s="1"/>
  <c r="Q1355" i="9"/>
  <c r="U1355" i="9" s="1"/>
  <c r="Q1356" i="9"/>
  <c r="U1356" i="9" s="1"/>
  <c r="Q1357" i="9"/>
  <c r="U1357" i="9" s="1"/>
  <c r="R1355" i="9"/>
  <c r="V1355" i="9" s="1"/>
  <c r="R1356" i="9"/>
  <c r="V1356" i="9" s="1"/>
  <c r="R1357" i="9"/>
  <c r="V1357" i="9" s="1"/>
  <c r="Q1358" i="9"/>
  <c r="U1358" i="9" s="1"/>
  <c r="P1191" i="9"/>
  <c r="T1191" i="9" s="1"/>
  <c r="P1194" i="9"/>
  <c r="T1194" i="9" s="1"/>
  <c r="P1354" i="9"/>
  <c r="T1354" i="9" s="1"/>
  <c r="N1355" i="9"/>
  <c r="S1355" i="9" s="1"/>
  <c r="W1355" i="9" s="1"/>
  <c r="N1194" i="9"/>
  <c r="S1194" i="9" s="1"/>
  <c r="W1194" i="9" s="1"/>
  <c r="P1353" i="9"/>
  <c r="T1353" i="9" s="1"/>
  <c r="N1193" i="9"/>
  <c r="S1193" i="9" s="1"/>
  <c r="W1193" i="9" s="1"/>
  <c r="N1359" i="9"/>
  <c r="S1359" i="9" s="1"/>
  <c r="W1359" i="9" s="1"/>
  <c r="R1353" i="9"/>
  <c r="V1353" i="9" s="1"/>
  <c r="N1358" i="9"/>
  <c r="S1358" i="9" s="1"/>
  <c r="W1358" i="9" s="1"/>
  <c r="P1359" i="9"/>
  <c r="T1359" i="9" s="1"/>
  <c r="P1192" i="9"/>
  <c r="T1192" i="9" s="1"/>
  <c r="Q1193" i="9"/>
  <c r="U1193" i="9" s="1"/>
  <c r="R1194" i="9"/>
  <c r="V1194" i="9" s="1"/>
  <c r="Q1359" i="9"/>
  <c r="U1359" i="9" s="1"/>
  <c r="Q1192" i="9"/>
  <c r="U1192" i="9" s="1"/>
  <c r="R1359" i="9"/>
  <c r="V1359" i="9" s="1"/>
  <c r="R1192" i="9"/>
  <c r="V1192" i="9" s="1"/>
  <c r="N1056" i="9"/>
  <c r="S1056" i="9" s="1"/>
  <c r="W1056" i="9" s="1"/>
  <c r="R1055" i="9"/>
  <c r="V1055" i="9" s="1"/>
  <c r="S2558" i="9"/>
  <c r="W2558" i="9" s="1"/>
  <c r="Q1055" i="9"/>
  <c r="U1055" i="9" s="1"/>
  <c r="Q2570" i="9"/>
  <c r="U2570" i="9" s="1"/>
  <c r="P2570" i="9"/>
  <c r="T2570" i="9" s="1"/>
  <c r="Q2571" i="9"/>
  <c r="U2571" i="9" s="1"/>
  <c r="N2553" i="9"/>
  <c r="S2553" i="9" s="1"/>
  <c r="W2553" i="9" s="1"/>
  <c r="N1055" i="9"/>
  <c r="S1055" i="9" s="1"/>
  <c r="W1055" i="9" s="1"/>
  <c r="P1056" i="9"/>
  <c r="T1056" i="9" s="1"/>
  <c r="Q1056" i="9"/>
  <c r="U1056" i="9" s="1"/>
  <c r="R1056" i="9"/>
  <c r="V1056" i="9" s="1"/>
  <c r="R2579" i="9"/>
  <c r="V2579" i="9" s="1"/>
  <c r="P2571" i="9"/>
  <c r="T2571" i="9" s="1"/>
  <c r="N2554" i="9"/>
  <c r="S2554" i="9" s="1"/>
  <c r="W2554" i="9" s="1"/>
  <c r="R2578" i="9"/>
  <c r="V2578" i="9" s="1"/>
  <c r="Q2579" i="9"/>
  <c r="U2579" i="9" s="1"/>
  <c r="Q2580" i="9"/>
  <c r="U2580" i="9" s="1"/>
  <c r="R2580" i="9"/>
  <c r="V2580" i="9" s="1"/>
  <c r="N2581" i="9"/>
  <c r="S2581" i="9" s="1"/>
  <c r="W2581" i="9" s="1"/>
  <c r="N2570" i="9"/>
  <c r="S2570" i="9" s="1"/>
  <c r="W2570" i="9" s="1"/>
  <c r="N2571" i="9"/>
  <c r="S2571" i="9" s="1"/>
  <c r="W2571" i="9" s="1"/>
  <c r="N2572" i="9"/>
  <c r="S2572" i="9" s="1"/>
  <c r="W2572" i="9" s="1"/>
  <c r="P2555" i="9"/>
  <c r="T2555" i="9" s="1"/>
  <c r="P2572" i="9"/>
  <c r="T2572" i="9" s="1"/>
  <c r="R2571" i="9"/>
  <c r="V2571" i="9" s="1"/>
  <c r="Q2572" i="9"/>
  <c r="U2572" i="9" s="1"/>
  <c r="P2578" i="9"/>
  <c r="T2578" i="9" s="1"/>
  <c r="R2572" i="9"/>
  <c r="V2572" i="9" s="1"/>
  <c r="Q2578" i="9"/>
  <c r="U2578" i="9" s="1"/>
  <c r="P2579" i="9"/>
  <c r="T2579" i="9" s="1"/>
  <c r="N2555" i="9"/>
  <c r="S2555" i="9" s="1"/>
  <c r="W2555" i="9" s="1"/>
  <c r="P2554" i="9"/>
  <c r="T2554" i="9" s="1"/>
  <c r="Q2555" i="9"/>
  <c r="U2555" i="9" s="1"/>
  <c r="R2570" i="9"/>
  <c r="V2570" i="9" s="1"/>
  <c r="N2580" i="9"/>
  <c r="S2580" i="9" s="1"/>
  <c r="W2580" i="9" s="1"/>
  <c r="P2581" i="9"/>
  <c r="T2581" i="9" s="1"/>
  <c r="P2553" i="9"/>
  <c r="T2553" i="9" s="1"/>
  <c r="Q2554" i="9"/>
  <c r="U2554" i="9" s="1"/>
  <c r="R2555" i="9"/>
  <c r="V2555" i="9" s="1"/>
  <c r="Q2581" i="9"/>
  <c r="U2581" i="9" s="1"/>
  <c r="Q2553" i="9"/>
  <c r="U2553" i="9" s="1"/>
  <c r="R2554" i="9"/>
  <c r="V2554" i="9" s="1"/>
  <c r="R2581" i="9"/>
  <c r="V2581" i="9" s="1"/>
  <c r="R2553" i="9"/>
  <c r="V2553" i="9" s="1"/>
  <c r="Q2558" i="9"/>
  <c r="U2558" i="9" s="1"/>
  <c r="N2560" i="9"/>
  <c r="S2560" i="9" s="1"/>
  <c r="W2560" i="9" s="1"/>
  <c r="R2558" i="9"/>
  <c r="V2558" i="9" s="1"/>
  <c r="N2559" i="9"/>
  <c r="S2559" i="9" s="1"/>
  <c r="W2559" i="9" s="1"/>
  <c r="P2560" i="9"/>
  <c r="T2560" i="9" s="1"/>
  <c r="P2559" i="9"/>
  <c r="T2559" i="9" s="1"/>
  <c r="Q2560" i="9"/>
  <c r="U2560" i="9" s="1"/>
  <c r="Q2559" i="9"/>
  <c r="U2559" i="9" s="1"/>
  <c r="R2560" i="9"/>
  <c r="V2560" i="9" s="1"/>
  <c r="R2559" i="9"/>
  <c r="V2559" i="9" s="1"/>
  <c r="S220" i="9"/>
  <c r="W220" i="9" s="1"/>
  <c r="Q220" i="9"/>
  <c r="U220" i="9" s="1"/>
  <c r="S259" i="9"/>
  <c r="W259" i="9" s="1"/>
  <c r="N253" i="9"/>
  <c r="R253" i="9" s="1"/>
  <c r="V253" i="9" s="1"/>
  <c r="Q252" i="9"/>
  <c r="U252" i="9" s="1"/>
  <c r="S252" i="9"/>
  <c r="W252" i="9" s="1"/>
  <c r="N252" i="9"/>
  <c r="R252" i="9" s="1"/>
  <c r="V252" i="9" s="1"/>
  <c r="P253" i="9"/>
  <c r="T253" i="9" s="1"/>
  <c r="Q253" i="9"/>
  <c r="U253" i="9" s="1"/>
  <c r="N260" i="9"/>
  <c r="R260" i="9" s="1"/>
  <c r="V260" i="9" s="1"/>
  <c r="P260" i="9"/>
  <c r="T260" i="9" s="1"/>
  <c r="Q260" i="9"/>
  <c r="U260" i="9" s="1"/>
  <c r="P1941" i="9"/>
  <c r="T1941" i="9" s="1"/>
  <c r="S295" i="9"/>
  <c r="W295" i="9" s="1"/>
  <c r="N295" i="9"/>
  <c r="R295" i="9" s="1"/>
  <c r="V295" i="9" s="1"/>
  <c r="P295" i="9"/>
  <c r="T295" i="9" s="1"/>
  <c r="S237" i="9"/>
  <c r="W237" i="9" s="1"/>
  <c r="N237" i="9"/>
  <c r="R237" i="9" s="1"/>
  <c r="V237" i="9" s="1"/>
  <c r="P237" i="9"/>
  <c r="T237" i="9" s="1"/>
  <c r="R391" i="9"/>
  <c r="V391" i="9" s="1"/>
  <c r="N186" i="9"/>
  <c r="R186" i="9" s="1"/>
  <c r="V186" i="9" s="1"/>
  <c r="S188" i="9"/>
  <c r="W188" i="9" s="1"/>
  <c r="N59" i="9"/>
  <c r="R59" i="9" s="1"/>
  <c r="V59" i="9" s="1"/>
  <c r="N188" i="9"/>
  <c r="R188" i="9" s="1"/>
  <c r="V188" i="9" s="1"/>
  <c r="P186" i="9"/>
  <c r="T186" i="9" s="1"/>
  <c r="P188" i="9"/>
  <c r="T188" i="9" s="1"/>
  <c r="Q186" i="9"/>
  <c r="U186" i="9" s="1"/>
  <c r="P59" i="9"/>
  <c r="T59" i="9" s="1"/>
  <c r="Q59" i="9"/>
  <c r="U59" i="9" s="1"/>
  <c r="N294" i="9"/>
  <c r="R294" i="9" s="1"/>
  <c r="V294" i="9" s="1"/>
  <c r="P294" i="9"/>
  <c r="T294" i="9" s="1"/>
  <c r="Q294" i="9"/>
  <c r="U294" i="9" s="1"/>
  <c r="S217" i="9"/>
  <c r="W217" i="9" s="1"/>
  <c r="N187" i="9"/>
  <c r="R187" i="9" s="1"/>
  <c r="V187" i="9" s="1"/>
  <c r="N217" i="9"/>
  <c r="R217" i="9" s="1"/>
  <c r="V217" i="9" s="1"/>
  <c r="P217" i="9"/>
  <c r="T217" i="9" s="1"/>
  <c r="S154" i="9"/>
  <c r="W154" i="9" s="1"/>
  <c r="Q154" i="9"/>
  <c r="U154" i="9" s="1"/>
  <c r="R1943" i="9"/>
  <c r="V1943" i="9" s="1"/>
  <c r="N154" i="9"/>
  <c r="R154" i="9" s="1"/>
  <c r="V154" i="9" s="1"/>
  <c r="P187" i="9"/>
  <c r="T187" i="9" s="1"/>
  <c r="Q187" i="9"/>
  <c r="U187" i="9" s="1"/>
  <c r="S58" i="9"/>
  <c r="W58" i="9" s="1"/>
  <c r="N58" i="9"/>
  <c r="R58" i="9" s="1"/>
  <c r="V58" i="9" s="1"/>
  <c r="S392" i="9"/>
  <c r="W392" i="9" s="1"/>
  <c r="P58" i="9"/>
  <c r="T58" i="9" s="1"/>
  <c r="S391" i="9"/>
  <c r="W391" i="9" s="1"/>
  <c r="P393" i="9"/>
  <c r="T393" i="9" s="1"/>
  <c r="Q391" i="9"/>
  <c r="U391" i="9" s="1"/>
  <c r="S393" i="9"/>
  <c r="W393" i="9" s="1"/>
  <c r="Q259" i="9"/>
  <c r="U259" i="9" s="1"/>
  <c r="S231" i="9"/>
  <c r="W231" i="9" s="1"/>
  <c r="Q208" i="9"/>
  <c r="U208" i="9" s="1"/>
  <c r="Q231" i="9"/>
  <c r="U231" i="9" s="1"/>
  <c r="Q56" i="9"/>
  <c r="U56" i="9" s="1"/>
  <c r="P198" i="9"/>
  <c r="T198" i="9" s="1"/>
  <c r="Q198" i="9"/>
  <c r="U198" i="9" s="1"/>
  <c r="S56" i="9"/>
  <c r="W56" i="9" s="1"/>
  <c r="Q57" i="9"/>
  <c r="U57" i="9" s="1"/>
  <c r="S198" i="9"/>
  <c r="W198" i="9" s="1"/>
  <c r="S57" i="9"/>
  <c r="W57" i="9" s="1"/>
  <c r="N208" i="9"/>
  <c r="R208" i="9" s="1"/>
  <c r="V208" i="9" s="1"/>
  <c r="P208" i="9"/>
  <c r="T208" i="9" s="1"/>
  <c r="P56" i="9"/>
  <c r="T56" i="9" s="1"/>
  <c r="N374" i="9"/>
  <c r="S374" i="9" s="1"/>
  <c r="W374" i="9" s="1"/>
  <c r="N57" i="9"/>
  <c r="R57" i="9" s="1"/>
  <c r="V57" i="9" s="1"/>
  <c r="S208" i="9"/>
  <c r="W208" i="9" s="1"/>
  <c r="N56" i="9"/>
  <c r="R56" i="9" s="1"/>
  <c r="V56" i="9" s="1"/>
  <c r="P236" i="9"/>
  <c r="T236" i="9" s="1"/>
  <c r="Q236" i="9"/>
  <c r="U236" i="9" s="1"/>
  <c r="P374" i="9"/>
  <c r="T374" i="9" s="1"/>
  <c r="Q374" i="9"/>
  <c r="U374" i="9" s="1"/>
  <c r="R374" i="9"/>
  <c r="V374" i="9" s="1"/>
  <c r="R67" i="9"/>
  <c r="V67" i="9" s="1"/>
  <c r="N67" i="9"/>
  <c r="S67" i="9" s="1"/>
  <c r="W67" i="9" s="1"/>
  <c r="P67" i="9"/>
  <c r="T67" i="9" s="1"/>
  <c r="R65" i="9"/>
  <c r="V65" i="9" s="1"/>
  <c r="N65" i="9"/>
  <c r="S65" i="9" s="1"/>
  <c r="W65" i="9" s="1"/>
  <c r="P65" i="9"/>
  <c r="T65" i="9" s="1"/>
  <c r="R1942" i="9"/>
  <c r="V1942" i="9" s="1"/>
  <c r="Q1942" i="9"/>
  <c r="U1942" i="9" s="1"/>
  <c r="Q1943" i="9"/>
  <c r="U1943" i="9" s="1"/>
  <c r="R1941" i="9"/>
  <c r="V1941" i="9" s="1"/>
  <c r="P1720" i="9"/>
  <c r="T1720" i="9" s="1"/>
  <c r="Q1720" i="9"/>
  <c r="U1720" i="9" s="1"/>
  <c r="N1721" i="9"/>
  <c r="S1721" i="9" s="1"/>
  <c r="W1721" i="9" s="1"/>
  <c r="N1720" i="9"/>
  <c r="S1720" i="9" s="1"/>
  <c r="W1720" i="9" s="1"/>
  <c r="P1721" i="9"/>
  <c r="T1721" i="9" s="1"/>
  <c r="Q1721" i="9"/>
  <c r="U1721" i="9" s="1"/>
  <c r="P1719" i="9"/>
  <c r="T1719" i="9" s="1"/>
  <c r="R1721" i="9"/>
  <c r="V1721" i="9" s="1"/>
  <c r="Q1719" i="9"/>
  <c r="U1719" i="9" s="1"/>
  <c r="R1719" i="9"/>
  <c r="V1719" i="9" s="1"/>
  <c r="N197" i="9"/>
  <c r="S197" i="9" s="1"/>
  <c r="W197" i="9" s="1"/>
  <c r="P197" i="9"/>
  <c r="T197" i="9" s="1"/>
  <c r="Q197" i="9"/>
  <c r="U197" i="9" s="1"/>
  <c r="R197" i="9"/>
  <c r="V197" i="9" s="1"/>
  <c r="N1124" i="9"/>
  <c r="S1124" i="9" s="1"/>
  <c r="W1124" i="9" s="1"/>
  <c r="R232" i="9"/>
  <c r="V232" i="9" s="1"/>
  <c r="P232" i="9"/>
  <c r="T232" i="9" s="1"/>
  <c r="Q232" i="9"/>
  <c r="U232" i="9" s="1"/>
  <c r="R310" i="9"/>
  <c r="V310" i="9" s="1"/>
  <c r="R1122" i="9"/>
  <c r="V1122" i="9" s="1"/>
  <c r="R1123" i="9"/>
  <c r="V1123" i="9" s="1"/>
  <c r="P1122" i="9"/>
  <c r="T1122" i="9" s="1"/>
  <c r="Q1122" i="9"/>
  <c r="U1122" i="9" s="1"/>
  <c r="N1123" i="9"/>
  <c r="S1123" i="9" s="1"/>
  <c r="W1123" i="9" s="1"/>
  <c r="P1124" i="9"/>
  <c r="T1124" i="9" s="1"/>
  <c r="P1123" i="9"/>
  <c r="T1123" i="9" s="1"/>
  <c r="Q1124" i="9"/>
  <c r="U1124" i="9" s="1"/>
  <c r="R1124" i="9"/>
  <c r="V1124" i="9" s="1"/>
  <c r="R153" i="9"/>
  <c r="V153" i="9" s="1"/>
  <c r="S964" i="9"/>
  <c r="W964" i="9" s="1"/>
  <c r="R963" i="9"/>
  <c r="V963" i="9" s="1"/>
  <c r="N153" i="9"/>
  <c r="S153" i="9" s="1"/>
  <c r="W153" i="9" s="1"/>
  <c r="P153" i="9"/>
  <c r="T153" i="9" s="1"/>
  <c r="Q965" i="9"/>
  <c r="U965" i="9" s="1"/>
  <c r="Q964" i="9"/>
  <c r="U964" i="9" s="1"/>
  <c r="N2173" i="9"/>
  <c r="S2173" i="9" s="1"/>
  <c r="W2173" i="9" s="1"/>
  <c r="R962" i="9"/>
  <c r="V962" i="9" s="1"/>
  <c r="Q963" i="9"/>
  <c r="U963" i="9" s="1"/>
  <c r="P964" i="9"/>
  <c r="T964" i="9" s="1"/>
  <c r="P965" i="9"/>
  <c r="T965" i="9" s="1"/>
  <c r="Q966" i="9"/>
  <c r="U966" i="9" s="1"/>
  <c r="R967" i="9"/>
  <c r="V967" i="9" s="1"/>
  <c r="R964" i="9"/>
  <c r="V964" i="9" s="1"/>
  <c r="R965" i="9"/>
  <c r="V965" i="9" s="1"/>
  <c r="R966" i="9"/>
  <c r="V966" i="9" s="1"/>
  <c r="N962" i="9"/>
  <c r="S962" i="9" s="1"/>
  <c r="W962" i="9" s="1"/>
  <c r="P962" i="9"/>
  <c r="T962" i="9" s="1"/>
  <c r="N963" i="9"/>
  <c r="S963" i="9" s="1"/>
  <c r="W963" i="9" s="1"/>
  <c r="Q962" i="9"/>
  <c r="U962" i="9" s="1"/>
  <c r="P963" i="9"/>
  <c r="T963" i="9" s="1"/>
  <c r="Q666" i="9"/>
  <c r="U666" i="9" s="1"/>
  <c r="N967" i="9"/>
  <c r="S967" i="9" s="1"/>
  <c r="W967" i="9" s="1"/>
  <c r="N966" i="9"/>
  <c r="S966" i="9" s="1"/>
  <c r="W966" i="9" s="1"/>
  <c r="P967" i="9"/>
  <c r="T967" i="9" s="1"/>
  <c r="R666" i="9"/>
  <c r="V666" i="9" s="1"/>
  <c r="Q667" i="9"/>
  <c r="U667" i="9" s="1"/>
  <c r="N2186" i="9"/>
  <c r="S2186" i="9" s="1"/>
  <c r="W2186" i="9" s="1"/>
  <c r="R667" i="9"/>
  <c r="V667" i="9" s="1"/>
  <c r="N668" i="9"/>
  <c r="S668" i="9" s="1"/>
  <c r="W668" i="9" s="1"/>
  <c r="P666" i="9"/>
  <c r="T666" i="9" s="1"/>
  <c r="N667" i="9"/>
  <c r="S667" i="9" s="1"/>
  <c r="W667" i="9" s="1"/>
  <c r="P668" i="9"/>
  <c r="T668" i="9" s="1"/>
  <c r="Q2174" i="9"/>
  <c r="U2174" i="9" s="1"/>
  <c r="Q668" i="9"/>
  <c r="U668" i="9" s="1"/>
  <c r="R668" i="9"/>
  <c r="V668" i="9" s="1"/>
  <c r="N724" i="9"/>
  <c r="S724" i="9" s="1"/>
  <c r="W724" i="9" s="1"/>
  <c r="P2174" i="9"/>
  <c r="T2174" i="9" s="1"/>
  <c r="R2184" i="9"/>
  <c r="V2184" i="9" s="1"/>
  <c r="R2174" i="9"/>
  <c r="V2174" i="9" s="1"/>
  <c r="N2185" i="9"/>
  <c r="S2185" i="9" s="1"/>
  <c r="W2185" i="9" s="1"/>
  <c r="P725" i="9"/>
  <c r="T725" i="9" s="1"/>
  <c r="N726" i="9"/>
  <c r="S726" i="9" s="1"/>
  <c r="W726" i="9" s="1"/>
  <c r="P2175" i="9"/>
  <c r="T2175" i="9" s="1"/>
  <c r="Q725" i="9"/>
  <c r="U725" i="9" s="1"/>
  <c r="Q726" i="9"/>
  <c r="U726" i="9" s="1"/>
  <c r="Q2175" i="9"/>
  <c r="U2175" i="9" s="1"/>
  <c r="R726" i="9"/>
  <c r="V726" i="9" s="1"/>
  <c r="P2173" i="9"/>
  <c r="T2173" i="9" s="1"/>
  <c r="R2175" i="9"/>
  <c r="V2175" i="9" s="1"/>
  <c r="Q2173" i="9"/>
  <c r="U2173" i="9" s="1"/>
  <c r="P2184" i="9"/>
  <c r="T2184" i="9" s="1"/>
  <c r="P1159" i="9"/>
  <c r="T1159" i="9" s="1"/>
  <c r="R2173" i="9"/>
  <c r="V2173" i="9" s="1"/>
  <c r="N725" i="9"/>
  <c r="S725" i="9" s="1"/>
  <c r="W725" i="9" s="1"/>
  <c r="P726" i="9"/>
  <c r="T726" i="9" s="1"/>
  <c r="P724" i="9"/>
  <c r="T724" i="9" s="1"/>
  <c r="P2186" i="9"/>
  <c r="T2186" i="9" s="1"/>
  <c r="Q724" i="9"/>
  <c r="U724" i="9" s="1"/>
  <c r="R725" i="9"/>
  <c r="V725" i="9" s="1"/>
  <c r="P2185" i="9"/>
  <c r="T2185" i="9" s="1"/>
  <c r="Q2186" i="9"/>
  <c r="U2186" i="9" s="1"/>
  <c r="R724" i="9"/>
  <c r="V724" i="9" s="1"/>
  <c r="Q2185" i="9"/>
  <c r="U2185" i="9" s="1"/>
  <c r="R2186" i="9"/>
  <c r="V2186" i="9" s="1"/>
  <c r="R2185" i="9"/>
  <c r="V2185" i="9" s="1"/>
  <c r="Q310" i="9"/>
  <c r="U310" i="9" s="1"/>
  <c r="N309" i="9"/>
  <c r="S309" i="9" s="1"/>
  <c r="W309" i="9" s="1"/>
  <c r="P309" i="9"/>
  <c r="T309" i="9" s="1"/>
  <c r="Q309" i="9"/>
  <c r="U309" i="9" s="1"/>
  <c r="R309" i="9"/>
  <c r="V309" i="9" s="1"/>
  <c r="R308" i="9"/>
  <c r="V308" i="9" s="1"/>
  <c r="N308" i="9"/>
  <c r="S308" i="9" s="1"/>
  <c r="W308" i="9" s="1"/>
  <c r="P308" i="9"/>
  <c r="T308" i="9" s="1"/>
  <c r="R1725" i="9"/>
  <c r="V1725" i="9" s="1"/>
  <c r="Q1726" i="9"/>
  <c r="U1726" i="9" s="1"/>
  <c r="R1726" i="9"/>
  <c r="V1726" i="9" s="1"/>
  <c r="N1727" i="9"/>
  <c r="S1727" i="9" s="1"/>
  <c r="W1727" i="9" s="1"/>
  <c r="P1725" i="9"/>
  <c r="T1725" i="9" s="1"/>
  <c r="Q1725" i="9"/>
  <c r="U1725" i="9" s="1"/>
  <c r="R1635" i="9"/>
  <c r="V1635" i="9" s="1"/>
  <c r="P1727" i="9"/>
  <c r="T1727" i="9" s="1"/>
  <c r="Q1727" i="9"/>
  <c r="U1727" i="9" s="1"/>
  <c r="R1727" i="9"/>
  <c r="V1727" i="9" s="1"/>
  <c r="R1634" i="9"/>
  <c r="V1634" i="9" s="1"/>
  <c r="Q1635" i="9"/>
  <c r="U1635" i="9" s="1"/>
  <c r="R1636" i="9"/>
  <c r="V1636" i="9" s="1"/>
  <c r="P1157" i="9"/>
  <c r="T1157" i="9" s="1"/>
  <c r="P1634" i="9"/>
  <c r="T1634" i="9" s="1"/>
  <c r="S1722" i="9"/>
  <c r="W1722" i="9" s="1"/>
  <c r="Q1634" i="9"/>
  <c r="U1634" i="9" s="1"/>
  <c r="P2188" i="9"/>
  <c r="T2188" i="9" s="1"/>
  <c r="N1636" i="9"/>
  <c r="S1636" i="9" s="1"/>
  <c r="W1636" i="9" s="1"/>
  <c r="P2176" i="9"/>
  <c r="T2176" i="9" s="1"/>
  <c r="Q2188" i="9"/>
  <c r="U2188" i="9" s="1"/>
  <c r="N1635" i="9"/>
  <c r="S1635" i="9" s="1"/>
  <c r="W1635" i="9" s="1"/>
  <c r="P1636" i="9"/>
  <c r="T1636" i="9" s="1"/>
  <c r="R2176" i="9"/>
  <c r="V2176" i="9" s="1"/>
  <c r="R2177" i="9"/>
  <c r="V2177" i="9" s="1"/>
  <c r="Q1722" i="9"/>
  <c r="U1722" i="9" s="1"/>
  <c r="N2314" i="9"/>
  <c r="S2314" i="9" s="1"/>
  <c r="W2314" i="9" s="1"/>
  <c r="Q2176" i="9"/>
  <c r="U2176" i="9" s="1"/>
  <c r="R1722" i="9"/>
  <c r="V1722" i="9" s="1"/>
  <c r="N1723" i="9"/>
  <c r="S1723" i="9" s="1"/>
  <c r="W1723" i="9" s="1"/>
  <c r="N2188" i="9"/>
  <c r="S2188" i="9" s="1"/>
  <c r="W2188" i="9" s="1"/>
  <c r="N1724" i="9"/>
  <c r="S1724" i="9" s="1"/>
  <c r="W1724" i="9" s="1"/>
  <c r="R2188" i="9"/>
  <c r="V2188" i="9" s="1"/>
  <c r="N2177" i="9"/>
  <c r="S2177" i="9" s="1"/>
  <c r="W2177" i="9" s="1"/>
  <c r="Q2187" i="9"/>
  <c r="U2187" i="9" s="1"/>
  <c r="Q2177" i="9"/>
  <c r="U2177" i="9" s="1"/>
  <c r="N2176" i="9"/>
  <c r="S2176" i="9" s="1"/>
  <c r="W2176" i="9" s="1"/>
  <c r="R2187" i="9"/>
  <c r="V2187" i="9" s="1"/>
  <c r="P2177" i="9"/>
  <c r="T2177" i="9" s="1"/>
  <c r="P1723" i="9"/>
  <c r="T1723" i="9" s="1"/>
  <c r="P1724" i="9"/>
  <c r="T1724" i="9" s="1"/>
  <c r="Q1723" i="9"/>
  <c r="U1723" i="9" s="1"/>
  <c r="Q1724" i="9"/>
  <c r="U1724" i="9" s="1"/>
  <c r="R1723" i="9"/>
  <c r="V1723" i="9" s="1"/>
  <c r="R2313" i="9"/>
  <c r="V2313" i="9" s="1"/>
  <c r="R1724" i="9"/>
  <c r="V1724" i="9" s="1"/>
  <c r="N2313" i="9"/>
  <c r="S2313" i="9" s="1"/>
  <c r="W2313" i="9" s="1"/>
  <c r="R2316" i="9"/>
  <c r="V2316" i="9" s="1"/>
  <c r="Q2317" i="9"/>
  <c r="U2317" i="9" s="1"/>
  <c r="P2314" i="9"/>
  <c r="T2314" i="9" s="1"/>
  <c r="R2317" i="9"/>
  <c r="V2317" i="9" s="1"/>
  <c r="N2318" i="9"/>
  <c r="S2318" i="9" s="1"/>
  <c r="W2318" i="9" s="1"/>
  <c r="N2168" i="9"/>
  <c r="S2168" i="9" s="1"/>
  <c r="W2168" i="9" s="1"/>
  <c r="Q2314" i="9"/>
  <c r="U2314" i="9" s="1"/>
  <c r="R2314" i="9"/>
  <c r="V2314" i="9" s="1"/>
  <c r="P2315" i="9"/>
  <c r="T2315" i="9" s="1"/>
  <c r="Q2315" i="9"/>
  <c r="U2315" i="9" s="1"/>
  <c r="R2315" i="9"/>
  <c r="V2315" i="9" s="1"/>
  <c r="P2316" i="9"/>
  <c r="T2316" i="9" s="1"/>
  <c r="Q2316" i="9"/>
  <c r="U2316" i="9" s="1"/>
  <c r="Q2313" i="9"/>
  <c r="U2313" i="9" s="1"/>
  <c r="N2317" i="9"/>
  <c r="S2317" i="9" s="1"/>
  <c r="W2317" i="9" s="1"/>
  <c r="P2318" i="9"/>
  <c r="T2318" i="9" s="1"/>
  <c r="Q2318" i="9"/>
  <c r="U2318" i="9" s="1"/>
  <c r="R2318" i="9"/>
  <c r="V2318" i="9" s="1"/>
  <c r="N2180" i="9"/>
  <c r="S2180" i="9" s="1"/>
  <c r="W2180" i="9" s="1"/>
  <c r="N2169" i="9"/>
  <c r="S2169" i="9" s="1"/>
  <c r="W2169" i="9" s="1"/>
  <c r="R2178" i="9"/>
  <c r="V2178" i="9" s="1"/>
  <c r="Q2190" i="9"/>
  <c r="U2190" i="9" s="1"/>
  <c r="P2167" i="9"/>
  <c r="T2167" i="9" s="1"/>
  <c r="Q2168" i="9"/>
  <c r="U2168" i="9" s="1"/>
  <c r="R2169" i="9"/>
  <c r="V2169" i="9" s="1"/>
  <c r="P2180" i="9"/>
  <c r="T2180" i="9" s="1"/>
  <c r="S2179" i="9"/>
  <c r="W2179" i="9" s="1"/>
  <c r="R2190" i="9"/>
  <c r="V2190" i="9" s="1"/>
  <c r="N2189" i="9"/>
  <c r="S2189" i="9" s="1"/>
  <c r="W2189" i="9" s="1"/>
  <c r="Q2180" i="9"/>
  <c r="U2180" i="9" s="1"/>
  <c r="R2180" i="9"/>
  <c r="V2180" i="9" s="1"/>
  <c r="P2179" i="9"/>
  <c r="T2179" i="9" s="1"/>
  <c r="Q2179" i="9"/>
  <c r="U2179" i="9" s="1"/>
  <c r="R2179" i="9"/>
  <c r="V2179" i="9" s="1"/>
  <c r="P2178" i="9"/>
  <c r="T2178" i="9" s="1"/>
  <c r="Q2178" i="9"/>
  <c r="U2178" i="9" s="1"/>
  <c r="N2167" i="9"/>
  <c r="S2167" i="9" s="1"/>
  <c r="W2167" i="9" s="1"/>
  <c r="P2168" i="9"/>
  <c r="T2168" i="9" s="1"/>
  <c r="Q2169" i="9"/>
  <c r="U2169" i="9" s="1"/>
  <c r="N2181" i="9"/>
  <c r="S2181" i="9" s="1"/>
  <c r="W2181" i="9" s="1"/>
  <c r="Q2167" i="9"/>
  <c r="U2167" i="9" s="1"/>
  <c r="R2168" i="9"/>
  <c r="V2168" i="9" s="1"/>
  <c r="N2190" i="9"/>
  <c r="S2190" i="9" s="1"/>
  <c r="W2190" i="9" s="1"/>
  <c r="P2189" i="9"/>
  <c r="T2189" i="9" s="1"/>
  <c r="R2183" i="9"/>
  <c r="V2183" i="9" s="1"/>
  <c r="R2167" i="9"/>
  <c r="V2167" i="9" s="1"/>
  <c r="Q2189" i="9"/>
  <c r="U2189" i="9" s="1"/>
  <c r="R2189" i="9"/>
  <c r="V2189" i="9" s="1"/>
  <c r="R2182" i="9"/>
  <c r="V2182" i="9" s="1"/>
  <c r="Q2183" i="9"/>
  <c r="U2183" i="9" s="1"/>
  <c r="Q2191" i="9"/>
  <c r="U2191" i="9" s="1"/>
  <c r="R2191" i="9"/>
  <c r="V2191" i="9" s="1"/>
  <c r="N2192" i="9"/>
  <c r="S2192" i="9" s="1"/>
  <c r="W2192" i="9" s="1"/>
  <c r="P2181" i="9"/>
  <c r="T2181" i="9" s="1"/>
  <c r="Q2181" i="9"/>
  <c r="U2181" i="9" s="1"/>
  <c r="P2182" i="9"/>
  <c r="T2182" i="9" s="1"/>
  <c r="R2181" i="9"/>
  <c r="V2181" i="9" s="1"/>
  <c r="Q2182" i="9"/>
  <c r="U2182" i="9" s="1"/>
  <c r="P2183" i="9"/>
  <c r="T2183" i="9" s="1"/>
  <c r="N2191" i="9"/>
  <c r="S2191" i="9" s="1"/>
  <c r="W2191" i="9" s="1"/>
  <c r="P2192" i="9"/>
  <c r="T2192" i="9" s="1"/>
  <c r="Q2192" i="9"/>
  <c r="U2192" i="9" s="1"/>
  <c r="R2192" i="9"/>
  <c r="V2192" i="9" s="1"/>
  <c r="N114" i="9"/>
  <c r="S114" i="9" s="1"/>
  <c r="W114" i="9" s="1"/>
  <c r="P114" i="9"/>
  <c r="T114" i="9" s="1"/>
  <c r="R1159" i="9"/>
  <c r="V1159" i="9" s="1"/>
  <c r="Q114" i="9"/>
  <c r="U114" i="9" s="1"/>
  <c r="R114" i="9"/>
  <c r="V114" i="9" s="1"/>
  <c r="R1157" i="9"/>
  <c r="V1157" i="9" s="1"/>
  <c r="R1158" i="9"/>
  <c r="V1158" i="9" s="1"/>
  <c r="Q1158" i="9"/>
  <c r="U1158" i="9" s="1"/>
  <c r="S1638" i="9"/>
  <c r="W1638" i="9" s="1"/>
  <c r="Q1637" i="9"/>
  <c r="U1637" i="9" s="1"/>
  <c r="R1638" i="9"/>
  <c r="V1638" i="9" s="1"/>
  <c r="R1637" i="9"/>
  <c r="V1637" i="9" s="1"/>
  <c r="Q1638" i="9"/>
  <c r="U1638" i="9" s="1"/>
  <c r="R722" i="9"/>
  <c r="V722" i="9" s="1"/>
  <c r="P1637" i="9"/>
  <c r="T1637" i="9" s="1"/>
  <c r="N1710" i="9"/>
  <c r="S1710" i="9" s="1"/>
  <c r="W1710" i="9" s="1"/>
  <c r="P721" i="9"/>
  <c r="T721" i="9" s="1"/>
  <c r="N1639" i="9"/>
  <c r="S1639" i="9" s="1"/>
  <c r="W1639" i="9" s="1"/>
  <c r="Q721" i="9"/>
  <c r="U721" i="9" s="1"/>
  <c r="P1639" i="9"/>
  <c r="T1639" i="9" s="1"/>
  <c r="R721" i="9"/>
  <c r="V721" i="9" s="1"/>
  <c r="Q722" i="9"/>
  <c r="U722" i="9" s="1"/>
  <c r="Q1639" i="9"/>
  <c r="U1639" i="9" s="1"/>
  <c r="R723" i="9"/>
  <c r="V723" i="9" s="1"/>
  <c r="R1639" i="9"/>
  <c r="V1639" i="9" s="1"/>
  <c r="N723" i="9"/>
  <c r="S723" i="9" s="1"/>
  <c r="W723" i="9" s="1"/>
  <c r="N722" i="9"/>
  <c r="S722" i="9" s="1"/>
  <c r="W722" i="9" s="1"/>
  <c r="P723" i="9"/>
  <c r="T723" i="9" s="1"/>
  <c r="R2170" i="9"/>
  <c r="V2170" i="9" s="1"/>
  <c r="Q2170" i="9"/>
  <c r="U2170" i="9" s="1"/>
  <c r="Q2171" i="9"/>
  <c r="U2171" i="9" s="1"/>
  <c r="R2171" i="9"/>
  <c r="V2171" i="9" s="1"/>
  <c r="N2172" i="9"/>
  <c r="S2172" i="9" s="1"/>
  <c r="W2172" i="9" s="1"/>
  <c r="S1712" i="9"/>
  <c r="W1712" i="9" s="1"/>
  <c r="P2170" i="9"/>
  <c r="T2170" i="9" s="1"/>
  <c r="N2171" i="9"/>
  <c r="S2171" i="9" s="1"/>
  <c r="W2171" i="9" s="1"/>
  <c r="P2172" i="9"/>
  <c r="T2172" i="9" s="1"/>
  <c r="Q2172" i="9"/>
  <c r="U2172" i="9" s="1"/>
  <c r="N1708" i="9"/>
  <c r="S1708" i="9" s="1"/>
  <c r="W1708" i="9" s="1"/>
  <c r="R2172" i="9"/>
  <c r="V2172" i="9" s="1"/>
  <c r="P1709" i="9"/>
  <c r="T1709" i="9" s="1"/>
  <c r="R1709" i="9"/>
  <c r="V1709" i="9" s="1"/>
  <c r="Q1710" i="9"/>
  <c r="U1710" i="9" s="1"/>
  <c r="P1711" i="9"/>
  <c r="T1711" i="9" s="1"/>
  <c r="R1711" i="9"/>
  <c r="V1711" i="9" s="1"/>
  <c r="Q1712" i="9"/>
  <c r="U1712" i="9" s="1"/>
  <c r="P1707" i="9"/>
  <c r="T1707" i="9" s="1"/>
  <c r="R1712" i="9"/>
  <c r="V1712" i="9" s="1"/>
  <c r="N362" i="9"/>
  <c r="R362" i="9" s="1"/>
  <c r="V362" i="9" s="1"/>
  <c r="P360" i="9"/>
  <c r="T360" i="9" s="1"/>
  <c r="Q1707" i="9"/>
  <c r="U1707" i="9" s="1"/>
  <c r="Q360" i="9"/>
  <c r="U360" i="9" s="1"/>
  <c r="N1709" i="9"/>
  <c r="S1709" i="9" s="1"/>
  <c r="W1709" i="9" s="1"/>
  <c r="P1710" i="9"/>
  <c r="T1710" i="9" s="1"/>
  <c r="Q1711" i="9"/>
  <c r="U1711" i="9" s="1"/>
  <c r="S362" i="9"/>
  <c r="W362" i="9" s="1"/>
  <c r="P1708" i="9"/>
  <c r="T1708" i="9" s="1"/>
  <c r="R1710" i="9"/>
  <c r="V1710" i="9" s="1"/>
  <c r="Q1708" i="9"/>
  <c r="U1708" i="9" s="1"/>
  <c r="R1708" i="9"/>
  <c r="V1708" i="9" s="1"/>
  <c r="P362" i="9"/>
  <c r="T362" i="9" s="1"/>
  <c r="N31" i="9"/>
  <c r="R31" i="9" s="1"/>
  <c r="V31" i="9" s="1"/>
  <c r="P31" i="9"/>
  <c r="T31" i="9" s="1"/>
  <c r="Q31" i="9"/>
  <c r="U31" i="9" s="1"/>
  <c r="N271" i="9"/>
  <c r="R271" i="9" s="1"/>
  <c r="V271" i="9" s="1"/>
  <c r="S111" i="9"/>
  <c r="W111" i="9" s="1"/>
  <c r="N111" i="9"/>
  <c r="R111" i="9" s="1"/>
  <c r="V111" i="9" s="1"/>
  <c r="P271" i="9"/>
  <c r="T271" i="9" s="1"/>
  <c r="P111" i="9"/>
  <c r="T111" i="9" s="1"/>
  <c r="Q271" i="9"/>
  <c r="U271" i="9" s="1"/>
  <c r="N47" i="9"/>
  <c r="R47" i="9" s="1"/>
  <c r="V47" i="9" s="1"/>
  <c r="S2489" i="9"/>
  <c r="W2489" i="9" s="1"/>
  <c r="P47" i="9"/>
  <c r="T47" i="9" s="1"/>
  <c r="Q47" i="9"/>
  <c r="U47" i="9" s="1"/>
  <c r="Q2489" i="9"/>
  <c r="U2489" i="9" s="1"/>
  <c r="N2490" i="9"/>
  <c r="R2490" i="9" s="1"/>
  <c r="V2490" i="9" s="1"/>
  <c r="N2489" i="9"/>
  <c r="R2489" i="9" s="1"/>
  <c r="V2489" i="9" s="1"/>
  <c r="P2490" i="9"/>
  <c r="T2490" i="9" s="1"/>
  <c r="Q2490" i="9"/>
  <c r="U2490" i="9" s="1"/>
  <c r="R2599" i="9"/>
  <c r="V2599" i="9" s="1"/>
  <c r="P2600" i="9"/>
  <c r="T2600" i="9" s="1"/>
  <c r="Q2600" i="9"/>
  <c r="U2600" i="9" s="1"/>
  <c r="P2598" i="9"/>
  <c r="T2598" i="9" s="1"/>
  <c r="Q2598" i="9"/>
  <c r="U2598" i="9" s="1"/>
  <c r="R2598" i="9"/>
  <c r="V2598" i="9" s="1"/>
  <c r="Q2599" i="9"/>
  <c r="U2599" i="9" s="1"/>
  <c r="N2599" i="9"/>
  <c r="S2599" i="9" s="1"/>
  <c r="W2599" i="9" s="1"/>
  <c r="N2598" i="9"/>
  <c r="S2598" i="9" s="1"/>
  <c r="W2598" i="9" s="1"/>
  <c r="P2597" i="9"/>
  <c r="T2597" i="9" s="1"/>
  <c r="Q2597" i="9"/>
  <c r="U2597" i="9" s="1"/>
  <c r="R2597" i="9"/>
  <c r="V2597" i="9" s="1"/>
  <c r="R2594" i="9"/>
  <c r="V2594" i="9" s="1"/>
  <c r="R2592" i="9"/>
  <c r="V2592" i="9" s="1"/>
  <c r="Q2593" i="9"/>
  <c r="U2593" i="9" s="1"/>
  <c r="P2594" i="9"/>
  <c r="T2594" i="9" s="1"/>
  <c r="R2593" i="9"/>
  <c r="V2593" i="9" s="1"/>
  <c r="Q2594" i="9"/>
  <c r="U2594" i="9" s="1"/>
  <c r="N2592" i="9"/>
  <c r="S2592" i="9" s="1"/>
  <c r="W2592" i="9" s="1"/>
  <c r="N2593" i="9"/>
  <c r="S2593" i="9" s="1"/>
  <c r="W2593" i="9" s="1"/>
  <c r="P2592" i="9"/>
  <c r="T2592" i="9" s="1"/>
  <c r="P759" i="9" l="1"/>
  <c r="T759" i="9" s="1"/>
  <c r="Q756" i="9"/>
  <c r="U756" i="9" s="1"/>
  <c r="P757" i="9"/>
  <c r="T757" i="9" s="1"/>
  <c r="P1785" i="9"/>
  <c r="T1785" i="9" s="1"/>
  <c r="P1221" i="9"/>
  <c r="T1221" i="9" s="1"/>
  <c r="P1223" i="9"/>
  <c r="T1223" i="9" s="1"/>
  <c r="P763" i="9"/>
  <c r="T763" i="9" s="1"/>
  <c r="Q1789" i="9"/>
  <c r="U1789" i="9" s="1"/>
  <c r="P1788" i="9"/>
  <c r="T1788" i="9" s="1"/>
  <c r="P2323" i="9"/>
  <c r="T2323" i="9" s="1"/>
  <c r="Q2322" i="9"/>
  <c r="U2322" i="9" s="1"/>
  <c r="P2565" i="9"/>
  <c r="T2565" i="9" s="1"/>
  <c r="P2564" i="9"/>
  <c r="T2564" i="9" s="1"/>
  <c r="P2596" i="9"/>
  <c r="T2596" i="9" s="1"/>
  <c r="Q2595" i="9"/>
  <c r="U2595" i="9" s="1"/>
  <c r="P110" i="9"/>
  <c r="T110" i="9" s="1"/>
  <c r="P202" i="9"/>
  <c r="T202" i="9" s="1"/>
  <c r="P761" i="9"/>
  <c r="T761" i="9" s="1"/>
  <c r="P2483" i="9"/>
  <c r="T2483" i="9" s="1"/>
  <c r="P2481" i="9"/>
  <c r="T2481" i="9" s="1"/>
  <c r="P2485" i="9"/>
  <c r="T2485" i="9" s="1"/>
  <c r="P2590" i="9"/>
  <c r="T2590" i="9" s="1"/>
  <c r="N268" i="9"/>
  <c r="S268" i="9" s="1"/>
  <c r="W268" i="9" s="1"/>
  <c r="N209" i="9"/>
  <c r="S209" i="9" s="1"/>
  <c r="W209" i="9" s="1"/>
  <c r="N704" i="9"/>
  <c r="N705" i="9"/>
  <c r="N1198" i="9"/>
  <c r="S1198" i="9" s="1"/>
  <c r="W1198" i="9" s="1"/>
  <c r="N1349" i="9"/>
  <c r="S1349" i="9" s="1"/>
  <c r="W1349" i="9" s="1"/>
  <c r="N1350" i="9"/>
  <c r="S1350" i="9" s="1"/>
  <c r="W1350" i="9" s="1"/>
  <c r="N514" i="9"/>
  <c r="S514" i="9" s="1"/>
  <c r="W514" i="9" s="1"/>
  <c r="N516" i="9"/>
  <c r="S516" i="9" s="1"/>
  <c r="W516" i="9" s="1"/>
  <c r="N1814" i="9"/>
  <c r="S1814" i="9" s="1"/>
  <c r="W1814" i="9" s="1"/>
  <c r="N1815" i="9"/>
  <c r="N1446" i="9"/>
  <c r="S1446" i="9" s="1"/>
  <c r="W1446" i="9" s="1"/>
  <c r="N2442" i="9"/>
  <c r="S2442" i="9" s="1"/>
  <c r="W2442" i="9" s="1"/>
  <c r="N1443" i="9"/>
  <c r="S1443" i="9" s="1"/>
  <c r="W1443" i="9" s="1"/>
  <c r="N1444" i="9"/>
  <c r="S1444" i="9" s="1"/>
  <c r="W1444" i="9" s="1"/>
  <c r="N91" i="9"/>
  <c r="R91" i="9" s="1"/>
  <c r="V91" i="9" s="1"/>
  <c r="N2454" i="9"/>
  <c r="R2454" i="9" s="1"/>
  <c r="V2454" i="9" s="1"/>
  <c r="N229" i="9"/>
  <c r="R229" i="9" s="1"/>
  <c r="V229" i="9" s="1"/>
  <c r="P256" i="9"/>
  <c r="T256" i="9" s="1"/>
  <c r="S269" i="9"/>
  <c r="W269" i="9" s="1"/>
  <c r="Q261" i="9"/>
  <c r="U261" i="9" s="1"/>
  <c r="N1689" i="9"/>
  <c r="S1689" i="9" s="1"/>
  <c r="W1689" i="9" s="1"/>
  <c r="N1690" i="9"/>
  <c r="S1690" i="9" s="1"/>
  <c r="W1690" i="9" s="1"/>
  <c r="N1697" i="9"/>
  <c r="S1697" i="9" s="1"/>
  <c r="W1697" i="9" s="1"/>
  <c r="N356" i="9"/>
  <c r="R356" i="9" s="1"/>
  <c r="V356" i="9" s="1"/>
  <c r="Q1185" i="9"/>
  <c r="U1185" i="9" s="1"/>
  <c r="Q1341" i="9"/>
  <c r="U1341" i="9" s="1"/>
  <c r="R1198" i="9"/>
  <c r="V1198" i="9" s="1"/>
  <c r="R1199" i="9"/>
  <c r="V1199" i="9" s="1"/>
  <c r="P1350" i="9"/>
  <c r="T1350" i="9" s="1"/>
  <c r="P514" i="9"/>
  <c r="T514" i="9" s="1"/>
  <c r="R515" i="9"/>
  <c r="V515" i="9" s="1"/>
  <c r="P2611" i="9"/>
  <c r="T2611" i="9" s="1"/>
  <c r="P2443" i="9"/>
  <c r="T2443" i="9" s="1"/>
  <c r="P2442" i="9"/>
  <c r="T2442" i="9" s="1"/>
  <c r="P1444" i="9"/>
  <c r="T1444" i="9" s="1"/>
  <c r="P91" i="9"/>
  <c r="T91" i="9" s="1"/>
  <c r="S92" i="9"/>
  <c r="W92" i="9" s="1"/>
  <c r="S125" i="9"/>
  <c r="W125" i="9" s="1"/>
  <c r="S109" i="9"/>
  <c r="W109" i="9" s="1"/>
  <c r="S108" i="9"/>
  <c r="W108" i="9" s="1"/>
  <c r="S73" i="9"/>
  <c r="W73" i="9" s="1"/>
  <c r="S72" i="9"/>
  <c r="W72" i="9" s="1"/>
  <c r="S2447" i="9"/>
  <c r="W2447" i="9" s="1"/>
  <c r="S90" i="9"/>
  <c r="W90" i="9" s="1"/>
  <c r="P82" i="9"/>
  <c r="T82" i="9" s="1"/>
  <c r="S76" i="9"/>
  <c r="W76" i="9" s="1"/>
  <c r="S312" i="9"/>
  <c r="W312" i="9" s="1"/>
  <c r="S89" i="9"/>
  <c r="W89" i="9" s="1"/>
  <c r="S79" i="9"/>
  <c r="W79" i="9" s="1"/>
  <c r="S87" i="9"/>
  <c r="W87" i="9" s="1"/>
  <c r="S288" i="9"/>
  <c r="W288" i="9" s="1"/>
  <c r="S290" i="9"/>
  <c r="W290" i="9" s="1"/>
  <c r="S2614" i="9"/>
  <c r="W2614" i="9" s="1"/>
  <c r="P2452" i="9"/>
  <c r="T2452" i="9" s="1"/>
  <c r="Q2453" i="9"/>
  <c r="U2453" i="9" s="1"/>
  <c r="P2454" i="9"/>
  <c r="T2454" i="9" s="1"/>
  <c r="S2455" i="9"/>
  <c r="W2455" i="9" s="1"/>
  <c r="P2449" i="9"/>
  <c r="T2449" i="9" s="1"/>
  <c r="Q2446" i="9"/>
  <c r="U2446" i="9" s="1"/>
  <c r="S2445" i="9"/>
  <c r="W2445" i="9" s="1"/>
  <c r="S2448" i="9"/>
  <c r="W2448" i="9" s="1"/>
  <c r="P229" i="9"/>
  <c r="T229" i="9" s="1"/>
  <c r="S77" i="9"/>
  <c r="W77" i="9" s="1"/>
  <c r="S85" i="9"/>
  <c r="W85" i="9" s="1"/>
  <c r="P706" i="9"/>
  <c r="T706" i="9" s="1"/>
  <c r="N261" i="9"/>
  <c r="R261" i="9" s="1"/>
  <c r="V261" i="9" s="1"/>
  <c r="Q1689" i="9"/>
  <c r="U1689" i="9" s="1"/>
  <c r="Q1691" i="9"/>
  <c r="U1691" i="9" s="1"/>
  <c r="P357" i="9"/>
  <c r="T357" i="9" s="1"/>
  <c r="S358" i="9"/>
  <c r="W358" i="9" s="1"/>
  <c r="N1786" i="9"/>
  <c r="S1786" i="9" s="1"/>
  <c r="W1786" i="9" s="1"/>
  <c r="N1785" i="9"/>
  <c r="S1785" i="9" s="1"/>
  <c r="W1785" i="9" s="1"/>
  <c r="N1220" i="9"/>
  <c r="S1220" i="9" s="1"/>
  <c r="W1220" i="9" s="1"/>
  <c r="N764" i="9"/>
  <c r="S764" i="9" s="1"/>
  <c r="W764" i="9" s="1"/>
  <c r="N763" i="9"/>
  <c r="S763" i="9" s="1"/>
  <c r="W763" i="9" s="1"/>
  <c r="N2323" i="9"/>
  <c r="S2323" i="9" s="1"/>
  <c r="W2323" i="9" s="1"/>
  <c r="N2566" i="9"/>
  <c r="S2566" i="9" s="1"/>
  <c r="W2566" i="9" s="1"/>
  <c r="N2564" i="9"/>
  <c r="S2564" i="9" s="1"/>
  <c r="W2564" i="9" s="1"/>
  <c r="N2595" i="9"/>
  <c r="S2595" i="9" s="1"/>
  <c r="W2595" i="9" s="1"/>
  <c r="N313" i="9"/>
  <c r="R313" i="9" s="1"/>
  <c r="V313" i="9" s="1"/>
  <c r="N762" i="9"/>
  <c r="S762" i="9" s="1"/>
  <c r="W762" i="9" s="1"/>
  <c r="N2484" i="9"/>
  <c r="S2484" i="9" s="1"/>
  <c r="W2484" i="9" s="1"/>
  <c r="N2483" i="9"/>
  <c r="S2483" i="9" s="1"/>
  <c r="W2483" i="9" s="1"/>
  <c r="N2488" i="9"/>
  <c r="S2488" i="9" s="1"/>
  <c r="W2488" i="9" s="1"/>
  <c r="N2487" i="9"/>
  <c r="S2487" i="9" s="1"/>
  <c r="W2487" i="9" s="1"/>
  <c r="N2591" i="9"/>
  <c r="S2591" i="9" s="1"/>
  <c r="W2591" i="9" s="1"/>
  <c r="X692" i="9"/>
  <c r="X1782" i="9"/>
  <c r="X2182" i="9"/>
  <c r="X1239" i="9"/>
  <c r="X2594" i="9"/>
  <c r="X362" i="9"/>
  <c r="X1712" i="9"/>
  <c r="X2183" i="9"/>
  <c r="X2178" i="9"/>
  <c r="X2177" i="9"/>
  <c r="X1721" i="9"/>
  <c r="X1204" i="9"/>
  <c r="X972" i="9"/>
  <c r="X1476" i="9"/>
  <c r="X1479" i="9"/>
  <c r="X360" i="9"/>
  <c r="X694" i="9"/>
  <c r="X2315" i="9"/>
  <c r="X1191" i="9"/>
  <c r="X1356" i="9"/>
  <c r="X697" i="9"/>
  <c r="X1469" i="9"/>
  <c r="X1643" i="9"/>
  <c r="X1938" i="9"/>
  <c r="X220" i="9"/>
  <c r="X443" i="9"/>
  <c r="X1707" i="9"/>
  <c r="X2314" i="9"/>
  <c r="X310" i="9"/>
  <c r="X963" i="9"/>
  <c r="X59" i="9"/>
  <c r="X2568" i="9"/>
  <c r="X394" i="9"/>
  <c r="X1634" i="9"/>
  <c r="X1727" i="9"/>
  <c r="X232" i="9"/>
  <c r="X1484" i="9"/>
  <c r="X489" i="9"/>
  <c r="X442" i="9"/>
  <c r="X1477" i="9"/>
  <c r="X922" i="9"/>
  <c r="X1940" i="9"/>
  <c r="X498" i="9"/>
  <c r="X2039" i="9"/>
  <c r="X1638" i="9"/>
  <c r="X2181" i="9"/>
  <c r="X1725" i="9"/>
  <c r="X666" i="9"/>
  <c r="X1719" i="9"/>
  <c r="X236" i="9"/>
  <c r="X57" i="9"/>
  <c r="X393" i="9"/>
  <c r="X1056" i="9"/>
  <c r="X1468" i="9"/>
  <c r="X1203" i="9"/>
  <c r="X1480" i="9"/>
  <c r="X880" i="9"/>
  <c r="X915" i="9"/>
  <c r="X712" i="9"/>
  <c r="X1685" i="9"/>
  <c r="X47" i="9"/>
  <c r="X1708" i="9"/>
  <c r="X721" i="9"/>
  <c r="X967" i="9"/>
  <c r="X2554" i="9"/>
  <c r="X1467" i="9"/>
  <c r="X493" i="9"/>
  <c r="X2592" i="9"/>
  <c r="X722" i="9"/>
  <c r="X2186" i="9"/>
  <c r="X208" i="9"/>
  <c r="X1645" i="9"/>
  <c r="X1642" i="9"/>
  <c r="X1873" i="9"/>
  <c r="X881" i="9"/>
  <c r="X711" i="9"/>
  <c r="X755" i="9"/>
  <c r="X1722" i="9"/>
  <c r="X1474" i="9"/>
  <c r="X1285" i="9"/>
  <c r="X488" i="9"/>
  <c r="X349" i="9"/>
  <c r="X2169" i="9"/>
  <c r="X1943" i="9"/>
  <c r="X259" i="9"/>
  <c r="X1193" i="9"/>
  <c r="X1247" i="9"/>
  <c r="X68" i="9"/>
  <c r="X2313" i="9"/>
  <c r="X1635" i="9"/>
  <c r="X231" i="9"/>
  <c r="X154" i="9"/>
  <c r="X1358" i="9"/>
  <c r="X916" i="9"/>
  <c r="X299" i="9"/>
  <c r="X396" i="9"/>
  <c r="X2599" i="9"/>
  <c r="X2489" i="9"/>
  <c r="X667" i="9"/>
  <c r="X1942" i="9"/>
  <c r="X2580" i="9"/>
  <c r="X1838" i="9"/>
  <c r="X691" i="9"/>
  <c r="X969" i="9"/>
  <c r="X2171" i="9"/>
  <c r="X2190" i="9"/>
  <c r="X391" i="9"/>
  <c r="X252" i="9"/>
  <c r="X698" i="9"/>
  <c r="X768" i="9"/>
  <c r="X695" i="9"/>
  <c r="X2556" i="9"/>
  <c r="X297" i="9"/>
  <c r="X1939" i="9"/>
  <c r="X1709" i="9"/>
  <c r="X2187" i="9"/>
  <c r="X1049" i="9"/>
  <c r="X1874" i="9"/>
  <c r="X2582" i="9"/>
  <c r="X482" i="9"/>
  <c r="X24" i="9"/>
  <c r="X1158" i="9"/>
  <c r="X2318" i="9"/>
  <c r="X2176" i="9"/>
  <c r="X1055" i="9"/>
  <c r="X1206" i="9"/>
  <c r="X1644" i="9"/>
  <c r="X1640" i="9"/>
  <c r="X1839" i="9"/>
  <c r="X766" i="9"/>
  <c r="X765" i="9"/>
  <c r="X119" i="9"/>
  <c r="X486" i="9"/>
  <c r="X1741" i="9"/>
  <c r="X484" i="9"/>
  <c r="X894" i="9"/>
  <c r="X1249" i="9"/>
  <c r="X1246" i="9"/>
  <c r="X2490" i="9"/>
  <c r="X2317" i="9"/>
  <c r="X966" i="9"/>
  <c r="X197" i="9"/>
  <c r="X703" i="9"/>
  <c r="X689" i="9"/>
  <c r="X867" i="9"/>
  <c r="X301" i="9"/>
  <c r="X116" i="9"/>
  <c r="X395" i="9"/>
  <c r="X490" i="9"/>
  <c r="X448" i="9"/>
  <c r="X1739" i="9"/>
  <c r="X1240" i="9"/>
  <c r="X2593" i="9"/>
  <c r="X1726" i="9"/>
  <c r="X392" i="9"/>
  <c r="X702" i="9"/>
  <c r="X1710" i="9"/>
  <c r="X2191" i="9"/>
  <c r="X2558" i="9"/>
  <c r="X331" i="9"/>
  <c r="X1876" i="9"/>
  <c r="X148" i="9"/>
  <c r="X48" i="9"/>
  <c r="X2597" i="9"/>
  <c r="X2170" i="9"/>
  <c r="X65" i="9"/>
  <c r="X56" i="9"/>
  <c r="X295" i="9"/>
  <c r="X1836" i="9"/>
  <c r="X690" i="9"/>
  <c r="X696" i="9"/>
  <c r="X693" i="9"/>
  <c r="X302" i="9"/>
  <c r="X968" i="9"/>
  <c r="X115" i="9"/>
  <c r="X296" i="9"/>
  <c r="X1485" i="9"/>
  <c r="X300" i="9"/>
  <c r="X234" i="9"/>
  <c r="X359" i="9"/>
  <c r="X2032" i="9"/>
  <c r="X411" i="9"/>
  <c r="X1684" i="9"/>
  <c r="X2583" i="9"/>
  <c r="X449" i="9"/>
  <c r="X895" i="9"/>
  <c r="X844" i="9"/>
  <c r="X1241" i="9"/>
  <c r="X1250" i="9"/>
  <c r="X2598" i="9"/>
  <c r="X723" i="9"/>
  <c r="X2180" i="9"/>
  <c r="X1157" i="9"/>
  <c r="X724" i="9"/>
  <c r="X1159" i="9"/>
  <c r="X153" i="9"/>
  <c r="X1720" i="9"/>
  <c r="X198" i="9"/>
  <c r="X253" i="9"/>
  <c r="X2559" i="9"/>
  <c r="X2578" i="9"/>
  <c r="X2571" i="9"/>
  <c r="X1047" i="9"/>
  <c r="X2569" i="9"/>
  <c r="X1473" i="9"/>
  <c r="X923" i="9"/>
  <c r="X921" i="9"/>
  <c r="X2557" i="9"/>
  <c r="X1872" i="9"/>
  <c r="X917" i="9"/>
  <c r="X233" i="9"/>
  <c r="X1286" i="9"/>
  <c r="X1486" i="9"/>
  <c r="X143" i="9"/>
  <c r="X120" i="9"/>
  <c r="X2031" i="9"/>
  <c r="X2035" i="9"/>
  <c r="X487" i="9"/>
  <c r="X688" i="9"/>
  <c r="X348" i="9"/>
  <c r="X2333" i="9"/>
  <c r="X69" i="9"/>
  <c r="X1252" i="9"/>
  <c r="X1245" i="9"/>
  <c r="X2363" i="9"/>
  <c r="X418" i="9"/>
  <c r="X1639" i="9"/>
  <c r="X2189" i="9"/>
  <c r="X2184" i="9"/>
  <c r="X668" i="9"/>
  <c r="X962" i="9"/>
  <c r="X965" i="9"/>
  <c r="X1122" i="9"/>
  <c r="X58" i="9"/>
  <c r="X188" i="9"/>
  <c r="X2560" i="9"/>
  <c r="X2553" i="9"/>
  <c r="X971" i="9"/>
  <c r="X1048" i="9"/>
  <c r="X1475" i="9"/>
  <c r="X1478" i="9"/>
  <c r="X497" i="9"/>
  <c r="X504" i="9"/>
  <c r="X1686" i="9"/>
  <c r="X483" i="9"/>
  <c r="X1711" i="9"/>
  <c r="X2172" i="9"/>
  <c r="X1637" i="9"/>
  <c r="X2179" i="9"/>
  <c r="X1724" i="9"/>
  <c r="X2188" i="9"/>
  <c r="X2175" i="9"/>
  <c r="X2174" i="9"/>
  <c r="X964" i="9"/>
  <c r="X1123" i="9"/>
  <c r="X374" i="9"/>
  <c r="X294" i="9"/>
  <c r="X186" i="9"/>
  <c r="X237" i="9"/>
  <c r="X1941" i="9"/>
  <c r="X2581" i="9"/>
  <c r="X2570" i="9"/>
  <c r="X1354" i="9"/>
  <c r="X1355" i="9"/>
  <c r="X494" i="9"/>
  <c r="X495" i="9"/>
  <c r="X491" i="9"/>
  <c r="X767" i="9"/>
  <c r="X970" i="9"/>
  <c r="X298" i="9"/>
  <c r="X753" i="9"/>
  <c r="X1875" i="9"/>
  <c r="X177" i="9"/>
  <c r="X2040" i="9"/>
  <c r="X1688" i="9"/>
  <c r="X893" i="9"/>
  <c r="X397" i="9"/>
  <c r="X2334" i="9"/>
  <c r="X2192" i="9"/>
  <c r="X2168" i="9"/>
  <c r="X2167" i="9"/>
  <c r="X1636" i="9"/>
  <c r="X309" i="9"/>
  <c r="X726" i="9"/>
  <c r="X1124" i="9"/>
  <c r="X187" i="9"/>
  <c r="X2572" i="9"/>
  <c r="X1192" i="9"/>
  <c r="X1194" i="9"/>
  <c r="X1357" i="9"/>
  <c r="X1360" i="9"/>
  <c r="X1472" i="9"/>
  <c r="X1470" i="9"/>
  <c r="X1641" i="9"/>
  <c r="X499" i="9"/>
  <c r="X1837" i="9"/>
  <c r="X291" i="9"/>
  <c r="X883" i="9"/>
  <c r="X866" i="9"/>
  <c r="X713" i="9"/>
  <c r="X121" i="9"/>
  <c r="X270" i="9"/>
  <c r="X361" i="9"/>
  <c r="X412" i="9"/>
  <c r="X1683" i="9"/>
  <c r="X1687" i="9"/>
  <c r="X1740" i="9"/>
  <c r="X2364" i="9"/>
  <c r="X2600" i="9"/>
  <c r="X111" i="9"/>
  <c r="X31" i="9"/>
  <c r="X114" i="9"/>
  <c r="X2316" i="9"/>
  <c r="X1723" i="9"/>
  <c r="X308" i="9"/>
  <c r="X2185" i="9"/>
  <c r="X2173" i="9"/>
  <c r="X725" i="9"/>
  <c r="X67" i="9"/>
  <c r="X217" i="9"/>
  <c r="X260" i="9"/>
  <c r="X2579" i="9"/>
  <c r="X2555" i="9"/>
  <c r="X1359" i="9"/>
  <c r="X1353" i="9"/>
  <c r="X1050" i="9"/>
  <c r="X699" i="9"/>
  <c r="X2567" i="9"/>
  <c r="X1202" i="9"/>
  <c r="X701" i="9"/>
  <c r="X882" i="9"/>
  <c r="X503" i="9"/>
  <c r="X1284" i="9"/>
  <c r="X754" i="9"/>
  <c r="X380" i="9"/>
  <c r="X152" i="9"/>
  <c r="X414" i="9"/>
  <c r="X485" i="9"/>
  <c r="X1738" i="9"/>
  <c r="X1783" i="9"/>
  <c r="X1248" i="9"/>
  <c r="X271" i="9"/>
  <c r="X1205" i="9"/>
  <c r="X700" i="9"/>
  <c r="X1201" i="9"/>
  <c r="X1471" i="9"/>
  <c r="X496" i="9"/>
  <c r="X492" i="9"/>
  <c r="X117" i="9"/>
  <c r="X843" i="9"/>
  <c r="X1781" i="9"/>
  <c r="X1251" i="9"/>
  <c r="X2057" i="9"/>
  <c r="Q2033" i="9"/>
  <c r="U2033" i="9" s="1"/>
  <c r="R118" i="9"/>
  <c r="V118" i="9" s="1"/>
  <c r="R390" i="9"/>
  <c r="V390" i="9" s="1"/>
  <c r="Q2591" i="9"/>
  <c r="U2591" i="9" s="1"/>
  <c r="R2591" i="9"/>
  <c r="V2591" i="9" s="1"/>
  <c r="Q2590" i="9"/>
  <c r="U2590" i="9" s="1"/>
  <c r="R2590" i="9"/>
  <c r="V2590" i="9" s="1"/>
  <c r="N2589" i="9"/>
  <c r="S2589" i="9" s="1"/>
  <c r="W2589" i="9" s="1"/>
  <c r="P2591" i="9"/>
  <c r="T2591" i="9" s="1"/>
  <c r="N2590" i="9"/>
  <c r="S2590" i="9" s="1"/>
  <c r="W2590" i="9" s="1"/>
  <c r="P2589" i="9"/>
  <c r="T2589" i="9" s="1"/>
  <c r="Q2589" i="9"/>
  <c r="U2589" i="9" s="1"/>
  <c r="R2589" i="9"/>
  <c r="V2589" i="9" s="1"/>
  <c r="Q2487" i="9"/>
  <c r="U2487" i="9" s="1"/>
  <c r="R2488" i="9"/>
  <c r="V2488" i="9" s="1"/>
  <c r="R2487" i="9"/>
  <c r="V2487" i="9" s="1"/>
  <c r="Q2485" i="9"/>
  <c r="U2485" i="9" s="1"/>
  <c r="R2485" i="9"/>
  <c r="V2485" i="9" s="1"/>
  <c r="N2486" i="9"/>
  <c r="S2486" i="9" s="1"/>
  <c r="W2486" i="9" s="1"/>
  <c r="P2488" i="9"/>
  <c r="T2488" i="9" s="1"/>
  <c r="Q2488" i="9"/>
  <c r="U2488" i="9" s="1"/>
  <c r="P2487" i="9"/>
  <c r="T2487" i="9" s="1"/>
  <c r="R2484" i="9"/>
  <c r="V2484" i="9" s="1"/>
  <c r="N2485" i="9"/>
  <c r="S2485" i="9" s="1"/>
  <c r="W2485" i="9" s="1"/>
  <c r="P2486" i="9"/>
  <c r="T2486" i="9" s="1"/>
  <c r="Q2486" i="9"/>
  <c r="U2486" i="9" s="1"/>
  <c r="R2486" i="9"/>
  <c r="V2486" i="9" s="1"/>
  <c r="Q2484" i="9"/>
  <c r="U2484" i="9" s="1"/>
  <c r="Q2483" i="9"/>
  <c r="U2483" i="9" s="1"/>
  <c r="Q2481" i="9"/>
  <c r="U2481" i="9" s="1"/>
  <c r="R2483" i="9"/>
  <c r="V2483" i="9" s="1"/>
  <c r="R2481" i="9"/>
  <c r="V2481" i="9" s="1"/>
  <c r="P2484" i="9"/>
  <c r="T2484" i="9" s="1"/>
  <c r="N2482" i="9"/>
  <c r="S2482" i="9" s="1"/>
  <c r="W2482" i="9" s="1"/>
  <c r="N2481" i="9"/>
  <c r="S2481" i="9" s="1"/>
  <c r="W2481" i="9" s="1"/>
  <c r="P2482" i="9"/>
  <c r="T2482" i="9" s="1"/>
  <c r="Q2482" i="9"/>
  <c r="U2482" i="9" s="1"/>
  <c r="R2482" i="9"/>
  <c r="V2482" i="9" s="1"/>
  <c r="Q762" i="9"/>
  <c r="U762" i="9" s="1"/>
  <c r="R762" i="9"/>
  <c r="V762" i="9" s="1"/>
  <c r="Q761" i="9"/>
  <c r="U761" i="9" s="1"/>
  <c r="R761" i="9"/>
  <c r="V761" i="9" s="1"/>
  <c r="N760" i="9"/>
  <c r="S760" i="9" s="1"/>
  <c r="W760" i="9" s="1"/>
  <c r="P762" i="9"/>
  <c r="T762" i="9" s="1"/>
  <c r="N761" i="9"/>
  <c r="S761" i="9" s="1"/>
  <c r="W761" i="9" s="1"/>
  <c r="P760" i="9"/>
  <c r="T760" i="9" s="1"/>
  <c r="Q760" i="9"/>
  <c r="U760" i="9" s="1"/>
  <c r="R760" i="9"/>
  <c r="V760" i="9" s="1"/>
  <c r="Q202" i="9"/>
  <c r="U202" i="9" s="1"/>
  <c r="R202" i="9"/>
  <c r="V202" i="9" s="1"/>
  <c r="N822" i="9"/>
  <c r="S822" i="9" s="1"/>
  <c r="W822" i="9" s="1"/>
  <c r="R1787" i="9"/>
  <c r="V1787" i="9" s="1"/>
  <c r="R2323" i="9"/>
  <c r="V2323" i="9" s="1"/>
  <c r="R758" i="9"/>
  <c r="V758" i="9" s="1"/>
  <c r="N202" i="9"/>
  <c r="S202" i="9" s="1"/>
  <c r="W202" i="9" s="1"/>
  <c r="P822" i="9"/>
  <c r="T822" i="9" s="1"/>
  <c r="Q822" i="9"/>
  <c r="U822" i="9" s="1"/>
  <c r="R822" i="9"/>
  <c r="V822" i="9" s="1"/>
  <c r="N269" i="9"/>
  <c r="R269" i="9" s="1"/>
  <c r="V269" i="9" s="1"/>
  <c r="P261" i="9"/>
  <c r="T261" i="9" s="1"/>
  <c r="P1784" i="9"/>
  <c r="T1784" i="9" s="1"/>
  <c r="R2566" i="9"/>
  <c r="V2566" i="9" s="1"/>
  <c r="Q758" i="9"/>
  <c r="U758" i="9" s="1"/>
  <c r="N756" i="9"/>
  <c r="S756" i="9" s="1"/>
  <c r="W756" i="9" s="1"/>
  <c r="R1786" i="9"/>
  <c r="V1786" i="9" s="1"/>
  <c r="Q1220" i="9"/>
  <c r="U1220" i="9" s="1"/>
  <c r="N1223" i="9"/>
  <c r="S1223" i="9" s="1"/>
  <c r="W1223" i="9" s="1"/>
  <c r="Q313" i="9"/>
  <c r="U313" i="9" s="1"/>
  <c r="Q759" i="9"/>
  <c r="U759" i="9" s="1"/>
  <c r="R1220" i="9"/>
  <c r="V1220" i="9" s="1"/>
  <c r="R1784" i="9"/>
  <c r="V1784" i="9" s="1"/>
  <c r="R759" i="9"/>
  <c r="V759" i="9" s="1"/>
  <c r="Q1787" i="9"/>
  <c r="U1787" i="9" s="1"/>
  <c r="Q2323" i="9"/>
  <c r="U2323" i="9" s="1"/>
  <c r="Q2565" i="9"/>
  <c r="U2565" i="9" s="1"/>
  <c r="N757" i="9"/>
  <c r="S757" i="9" s="1"/>
  <c r="W757" i="9" s="1"/>
  <c r="R2565" i="9"/>
  <c r="V2565" i="9" s="1"/>
  <c r="R2596" i="9"/>
  <c r="V2596" i="9" s="1"/>
  <c r="P2595" i="9"/>
  <c r="T2595" i="9" s="1"/>
  <c r="N1692" i="9"/>
  <c r="S1692" i="9" s="1"/>
  <c r="W1692" i="9" s="1"/>
  <c r="P756" i="9"/>
  <c r="T756" i="9" s="1"/>
  <c r="N2321" i="9"/>
  <c r="S2321" i="9" s="1"/>
  <c r="W2321" i="9" s="1"/>
  <c r="N2322" i="9"/>
  <c r="S2322" i="9" s="1"/>
  <c r="W2322" i="9" s="1"/>
  <c r="R2595" i="9"/>
  <c r="V2595" i="9" s="1"/>
  <c r="S313" i="9"/>
  <c r="W313" i="9" s="1"/>
  <c r="P1787" i="9"/>
  <c r="T1787" i="9" s="1"/>
  <c r="Q1786" i="9"/>
  <c r="U1786" i="9" s="1"/>
  <c r="N1784" i="9"/>
  <c r="S1784" i="9" s="1"/>
  <c r="W1784" i="9" s="1"/>
  <c r="P1220" i="9"/>
  <c r="T1220" i="9" s="1"/>
  <c r="R2564" i="9"/>
  <c r="V2564" i="9" s="1"/>
  <c r="N110" i="9"/>
  <c r="R110" i="9" s="1"/>
  <c r="V110" i="9" s="1"/>
  <c r="Q1785" i="9"/>
  <c r="U1785" i="9" s="1"/>
  <c r="R1785" i="9"/>
  <c r="V1785" i="9" s="1"/>
  <c r="Q1221" i="9"/>
  <c r="U1221" i="9" s="1"/>
  <c r="P764" i="9"/>
  <c r="T764" i="9" s="1"/>
  <c r="Q763" i="9"/>
  <c r="U763" i="9" s="1"/>
  <c r="S256" i="9"/>
  <c r="W256" i="9" s="1"/>
  <c r="N758" i="9"/>
  <c r="S758" i="9" s="1"/>
  <c r="W758" i="9" s="1"/>
  <c r="R1221" i="9"/>
  <c r="V1221" i="9" s="1"/>
  <c r="N1222" i="9"/>
  <c r="S1222" i="9" s="1"/>
  <c r="W1222" i="9" s="1"/>
  <c r="Q764" i="9"/>
  <c r="U764" i="9" s="1"/>
  <c r="R763" i="9"/>
  <c r="V763" i="9" s="1"/>
  <c r="R1789" i="9"/>
  <c r="V1789" i="9" s="1"/>
  <c r="N1788" i="9"/>
  <c r="S1788" i="9" s="1"/>
  <c r="W1788" i="9" s="1"/>
  <c r="Q2596" i="9"/>
  <c r="U2596" i="9" s="1"/>
  <c r="P313" i="9"/>
  <c r="T313" i="9" s="1"/>
  <c r="R268" i="9"/>
  <c r="V268" i="9" s="1"/>
  <c r="N759" i="9"/>
  <c r="S759" i="9" s="1"/>
  <c r="W759" i="9" s="1"/>
  <c r="P758" i="9"/>
  <c r="T758" i="9" s="1"/>
  <c r="R756" i="9"/>
  <c r="V756" i="9" s="1"/>
  <c r="N1221" i="9"/>
  <c r="S1221" i="9" s="1"/>
  <c r="W1221" i="9" s="1"/>
  <c r="R1788" i="9"/>
  <c r="V1788" i="9" s="1"/>
  <c r="Q1788" i="9"/>
  <c r="U1788" i="9" s="1"/>
  <c r="N2565" i="9"/>
  <c r="S2565" i="9" s="1"/>
  <c r="W2565" i="9" s="1"/>
  <c r="P268" i="9"/>
  <c r="T268" i="9" s="1"/>
  <c r="Q209" i="9"/>
  <c r="U209" i="9" s="1"/>
  <c r="R1222" i="9"/>
  <c r="V1222" i="9" s="1"/>
  <c r="Q1222" i="9"/>
  <c r="U1222" i="9" s="1"/>
  <c r="P1222" i="9"/>
  <c r="T1222" i="9" s="1"/>
  <c r="R757" i="9"/>
  <c r="V757" i="9" s="1"/>
  <c r="Q757" i="9"/>
  <c r="U757" i="9" s="1"/>
  <c r="R1223" i="9"/>
  <c r="V1223" i="9" s="1"/>
  <c r="Q1223" i="9"/>
  <c r="U1223" i="9" s="1"/>
  <c r="R209" i="9"/>
  <c r="V209" i="9" s="1"/>
  <c r="Q256" i="9"/>
  <c r="U256" i="9" s="1"/>
  <c r="N1789" i="9"/>
  <c r="S1789" i="9" s="1"/>
  <c r="W1789" i="9" s="1"/>
  <c r="P2321" i="9"/>
  <c r="T2321" i="9" s="1"/>
  <c r="R2321" i="9"/>
  <c r="V2321" i="9" s="1"/>
  <c r="Q2321" i="9"/>
  <c r="U2321" i="9" s="1"/>
  <c r="N2596" i="9"/>
  <c r="S2596" i="9" s="1"/>
  <c r="W2596" i="9" s="1"/>
  <c r="P209" i="9"/>
  <c r="T209" i="9" s="1"/>
  <c r="N1787" i="9"/>
  <c r="S1787" i="9" s="1"/>
  <c r="W1787" i="9" s="1"/>
  <c r="P1786" i="9"/>
  <c r="T1786" i="9" s="1"/>
  <c r="Q1784" i="9"/>
  <c r="U1784" i="9" s="1"/>
  <c r="R764" i="9"/>
  <c r="V764" i="9" s="1"/>
  <c r="R2322" i="9"/>
  <c r="V2322" i="9" s="1"/>
  <c r="Q2566" i="9"/>
  <c r="U2566" i="9" s="1"/>
  <c r="Q2564" i="9"/>
  <c r="U2564" i="9" s="1"/>
  <c r="P1789" i="9"/>
  <c r="T1789" i="9" s="1"/>
  <c r="P2322" i="9"/>
  <c r="T2322" i="9" s="1"/>
  <c r="P2566" i="9"/>
  <c r="T2566" i="9" s="1"/>
  <c r="Q110" i="9"/>
  <c r="U110" i="9" s="1"/>
  <c r="S110" i="9"/>
  <c r="W110" i="9" s="1"/>
  <c r="Q268" i="9"/>
  <c r="U268" i="9" s="1"/>
  <c r="N256" i="9"/>
  <c r="R256" i="9" s="1"/>
  <c r="V256" i="9" s="1"/>
  <c r="P269" i="9"/>
  <c r="T269" i="9" s="1"/>
  <c r="Q269" i="9"/>
  <c r="U269" i="9" s="1"/>
  <c r="N1696" i="9"/>
  <c r="S1696" i="9" s="1"/>
  <c r="W1696" i="9" s="1"/>
  <c r="N1695" i="9"/>
  <c r="S1695" i="9" s="1"/>
  <c r="W1695" i="9" s="1"/>
  <c r="R1696" i="9"/>
  <c r="V1696" i="9" s="1"/>
  <c r="P1695" i="9"/>
  <c r="T1695" i="9" s="1"/>
  <c r="R1690" i="9"/>
  <c r="V1690" i="9" s="1"/>
  <c r="R1689" i="9"/>
  <c r="V1689" i="9" s="1"/>
  <c r="S261" i="9"/>
  <c r="W261" i="9" s="1"/>
  <c r="Q1697" i="9"/>
  <c r="U1697" i="9" s="1"/>
  <c r="Q1690" i="9"/>
  <c r="U1690" i="9" s="1"/>
  <c r="P1693" i="9"/>
  <c r="T1693" i="9" s="1"/>
  <c r="R1695" i="9"/>
  <c r="V1695" i="9" s="1"/>
  <c r="Q1696" i="9"/>
  <c r="U1696" i="9" s="1"/>
  <c r="P1697" i="9"/>
  <c r="T1697" i="9" s="1"/>
  <c r="P356" i="9"/>
  <c r="T356" i="9" s="1"/>
  <c r="R1697" i="9"/>
  <c r="V1697" i="9" s="1"/>
  <c r="Q356" i="9"/>
  <c r="U356" i="9" s="1"/>
  <c r="N358" i="9"/>
  <c r="R358" i="9" s="1"/>
  <c r="V358" i="9" s="1"/>
  <c r="R1691" i="9"/>
  <c r="V1691" i="9" s="1"/>
  <c r="S356" i="9"/>
  <c r="W356" i="9" s="1"/>
  <c r="Q357" i="9"/>
  <c r="U357" i="9" s="1"/>
  <c r="S357" i="9"/>
  <c r="W357" i="9" s="1"/>
  <c r="N1694" i="9"/>
  <c r="S1694" i="9" s="1"/>
  <c r="W1694" i="9" s="1"/>
  <c r="P1690" i="9"/>
  <c r="T1690" i="9" s="1"/>
  <c r="Q1694" i="9"/>
  <c r="U1694" i="9" s="1"/>
  <c r="Q1695" i="9"/>
  <c r="U1695" i="9" s="1"/>
  <c r="P1696" i="9"/>
  <c r="T1696" i="9" s="1"/>
  <c r="N1693" i="9"/>
  <c r="S1693" i="9" s="1"/>
  <c r="W1693" i="9" s="1"/>
  <c r="P1694" i="9"/>
  <c r="T1694" i="9" s="1"/>
  <c r="N1691" i="9"/>
  <c r="S1691" i="9" s="1"/>
  <c r="W1691" i="9" s="1"/>
  <c r="P1692" i="9"/>
  <c r="T1692" i="9" s="1"/>
  <c r="Q1693" i="9"/>
  <c r="U1693" i="9" s="1"/>
  <c r="R1694" i="9"/>
  <c r="V1694" i="9" s="1"/>
  <c r="N357" i="9"/>
  <c r="R357" i="9" s="1"/>
  <c r="V357" i="9" s="1"/>
  <c r="P358" i="9"/>
  <c r="T358" i="9" s="1"/>
  <c r="P1691" i="9"/>
  <c r="T1691" i="9" s="1"/>
  <c r="Q1692" i="9"/>
  <c r="U1692" i="9" s="1"/>
  <c r="R1693" i="9"/>
  <c r="V1693" i="9" s="1"/>
  <c r="Q358" i="9"/>
  <c r="U358" i="9" s="1"/>
  <c r="R1692" i="9"/>
  <c r="V1692" i="9" s="1"/>
  <c r="P1689" i="9"/>
  <c r="T1689" i="9" s="1"/>
  <c r="Q229" i="9"/>
  <c r="U229" i="9" s="1"/>
  <c r="S229" i="9"/>
  <c r="W229" i="9" s="1"/>
  <c r="N85" i="9"/>
  <c r="R85" i="9" s="1"/>
  <c r="V85" i="9" s="1"/>
  <c r="N77" i="9"/>
  <c r="R77" i="9" s="1"/>
  <c r="V77" i="9" s="1"/>
  <c r="P85" i="9"/>
  <c r="T85" i="9" s="1"/>
  <c r="P77" i="9"/>
  <c r="T77" i="9" s="1"/>
  <c r="Q85" i="9"/>
  <c r="U85" i="9" s="1"/>
  <c r="Q77" i="9"/>
  <c r="U77" i="9" s="1"/>
  <c r="N2448" i="9"/>
  <c r="R2448" i="9" s="1"/>
  <c r="V2448" i="9" s="1"/>
  <c r="P2448" i="9"/>
  <c r="T2448" i="9" s="1"/>
  <c r="Q2448" i="9"/>
  <c r="U2448" i="9" s="1"/>
  <c r="N2445" i="9"/>
  <c r="R2445" i="9" s="1"/>
  <c r="V2445" i="9" s="1"/>
  <c r="S2446" i="9"/>
  <c r="W2446" i="9" s="1"/>
  <c r="N2446" i="9"/>
  <c r="R2446" i="9" s="1"/>
  <c r="V2446" i="9" s="1"/>
  <c r="P2445" i="9"/>
  <c r="T2445" i="9" s="1"/>
  <c r="P2446" i="9"/>
  <c r="T2446" i="9" s="1"/>
  <c r="Q2445" i="9"/>
  <c r="U2445" i="9" s="1"/>
  <c r="S2449" i="9"/>
  <c r="W2449" i="9" s="1"/>
  <c r="Q2449" i="9"/>
  <c r="U2449" i="9" s="1"/>
  <c r="N2449" i="9"/>
  <c r="R2449" i="9" s="1"/>
  <c r="V2449" i="9" s="1"/>
  <c r="Q2454" i="9"/>
  <c r="U2454" i="9" s="1"/>
  <c r="N2455" i="9"/>
  <c r="R2455" i="9" s="1"/>
  <c r="V2455" i="9" s="1"/>
  <c r="S2454" i="9"/>
  <c r="W2454" i="9" s="1"/>
  <c r="P2455" i="9"/>
  <c r="T2455" i="9" s="1"/>
  <c r="Q2455" i="9"/>
  <c r="U2455" i="9" s="1"/>
  <c r="Q2452" i="9"/>
  <c r="U2452" i="9" s="1"/>
  <c r="S2453" i="9"/>
  <c r="W2453" i="9" s="1"/>
  <c r="S2452" i="9"/>
  <c r="W2452" i="9" s="1"/>
  <c r="N2453" i="9"/>
  <c r="R2453" i="9" s="1"/>
  <c r="V2453" i="9" s="1"/>
  <c r="N2452" i="9"/>
  <c r="R2452" i="9" s="1"/>
  <c r="V2452" i="9" s="1"/>
  <c r="P2453" i="9"/>
  <c r="T2453" i="9" s="1"/>
  <c r="N2614" i="9"/>
  <c r="R2614" i="9" s="1"/>
  <c r="V2614" i="9" s="1"/>
  <c r="P2614" i="9"/>
  <c r="T2614" i="9" s="1"/>
  <c r="Q2614" i="9"/>
  <c r="U2614" i="9" s="1"/>
  <c r="N290" i="9"/>
  <c r="R290" i="9" s="1"/>
  <c r="V290" i="9" s="1"/>
  <c r="N288" i="9"/>
  <c r="R288" i="9" s="1"/>
  <c r="V288" i="9" s="1"/>
  <c r="P290" i="9"/>
  <c r="T290" i="9" s="1"/>
  <c r="P288" i="9"/>
  <c r="T288" i="9" s="1"/>
  <c r="Q290" i="9"/>
  <c r="U290" i="9" s="1"/>
  <c r="Q288" i="9"/>
  <c r="U288" i="9" s="1"/>
  <c r="N87" i="9"/>
  <c r="R87" i="9" s="1"/>
  <c r="V87" i="9" s="1"/>
  <c r="N79" i="9"/>
  <c r="R79" i="9" s="1"/>
  <c r="V79" i="9" s="1"/>
  <c r="Q81" i="9"/>
  <c r="U81" i="9" s="1"/>
  <c r="P87" i="9"/>
  <c r="T87" i="9" s="1"/>
  <c r="P79" i="9"/>
  <c r="T79" i="9" s="1"/>
  <c r="Q87" i="9"/>
  <c r="U87" i="9" s="1"/>
  <c r="Q79" i="9"/>
  <c r="U79" i="9" s="1"/>
  <c r="P81" i="9"/>
  <c r="T81" i="9" s="1"/>
  <c r="S81" i="9"/>
  <c r="W81" i="9" s="1"/>
  <c r="Q89" i="9"/>
  <c r="U89" i="9" s="1"/>
  <c r="N89" i="9"/>
  <c r="R89" i="9" s="1"/>
  <c r="V89" i="9" s="1"/>
  <c r="N81" i="9"/>
  <c r="R81" i="9" s="1"/>
  <c r="V81" i="9" s="1"/>
  <c r="P89" i="9"/>
  <c r="T89" i="9" s="1"/>
  <c r="N312" i="9"/>
  <c r="R312" i="9" s="1"/>
  <c r="V312" i="9" s="1"/>
  <c r="P312" i="9"/>
  <c r="T312" i="9" s="1"/>
  <c r="Q312" i="9"/>
  <c r="U312" i="9" s="1"/>
  <c r="N76" i="9"/>
  <c r="R76" i="9" s="1"/>
  <c r="V76" i="9" s="1"/>
  <c r="Q82" i="9"/>
  <c r="U82" i="9" s="1"/>
  <c r="S82" i="9"/>
  <c r="W82" i="9" s="1"/>
  <c r="N82" i="9"/>
  <c r="R82" i="9" s="1"/>
  <c r="V82" i="9" s="1"/>
  <c r="P76" i="9"/>
  <c r="T76" i="9" s="1"/>
  <c r="Q76" i="9"/>
  <c r="U76" i="9" s="1"/>
  <c r="N90" i="9"/>
  <c r="R90" i="9" s="1"/>
  <c r="V90" i="9" s="1"/>
  <c r="P90" i="9"/>
  <c r="T90" i="9" s="1"/>
  <c r="Q90" i="9"/>
  <c r="U90" i="9" s="1"/>
  <c r="N2447" i="9"/>
  <c r="R2447" i="9" s="1"/>
  <c r="V2447" i="9" s="1"/>
  <c r="P2447" i="9"/>
  <c r="T2447" i="9" s="1"/>
  <c r="Q2447" i="9"/>
  <c r="U2447" i="9" s="1"/>
  <c r="N72" i="9"/>
  <c r="R72" i="9" s="1"/>
  <c r="V72" i="9" s="1"/>
  <c r="P72" i="9"/>
  <c r="T72" i="9" s="1"/>
  <c r="Q72" i="9"/>
  <c r="U72" i="9" s="1"/>
  <c r="N73" i="9"/>
  <c r="R73" i="9" s="1"/>
  <c r="V73" i="9" s="1"/>
  <c r="P73" i="9"/>
  <c r="T73" i="9" s="1"/>
  <c r="Q73" i="9"/>
  <c r="U73" i="9" s="1"/>
  <c r="N108" i="9"/>
  <c r="R108" i="9" s="1"/>
  <c r="V108" i="9" s="1"/>
  <c r="P108" i="9"/>
  <c r="T108" i="9" s="1"/>
  <c r="Q108" i="9"/>
  <c r="U108" i="9" s="1"/>
  <c r="N109" i="9"/>
  <c r="R109" i="9" s="1"/>
  <c r="V109" i="9" s="1"/>
  <c r="Q91" i="9"/>
  <c r="U91" i="9" s="1"/>
  <c r="P109" i="9"/>
  <c r="T109" i="9" s="1"/>
  <c r="Q109" i="9"/>
  <c r="U109" i="9" s="1"/>
  <c r="S91" i="9"/>
  <c r="W91" i="9" s="1"/>
  <c r="N125" i="9"/>
  <c r="R125" i="9" s="1"/>
  <c r="V125" i="9" s="1"/>
  <c r="N92" i="9"/>
  <c r="R92" i="9" s="1"/>
  <c r="V92" i="9" s="1"/>
  <c r="P125" i="9"/>
  <c r="T125" i="9" s="1"/>
  <c r="P92" i="9"/>
  <c r="T92" i="9" s="1"/>
  <c r="Q125" i="9"/>
  <c r="U125" i="9" s="1"/>
  <c r="Q92" i="9"/>
  <c r="U92" i="9" s="1"/>
  <c r="P2441" i="9"/>
  <c r="T2441" i="9" s="1"/>
  <c r="Q1444" i="9"/>
  <c r="U1444" i="9" s="1"/>
  <c r="R1446" i="9"/>
  <c r="V1446" i="9" s="1"/>
  <c r="Q1445" i="9"/>
  <c r="U1445" i="9" s="1"/>
  <c r="R1444" i="9"/>
  <c r="V1444" i="9" s="1"/>
  <c r="N2613" i="9"/>
  <c r="S2613" i="9" s="1"/>
  <c r="W2613" i="9" s="1"/>
  <c r="P1445" i="9"/>
  <c r="T1445" i="9" s="1"/>
  <c r="Q1446" i="9"/>
  <c r="U1446" i="9" s="1"/>
  <c r="N2441" i="9"/>
  <c r="S2441" i="9" s="1"/>
  <c r="W2441" i="9" s="1"/>
  <c r="N2612" i="9"/>
  <c r="S2612" i="9" s="1"/>
  <c r="W2612" i="9" s="1"/>
  <c r="Q2441" i="9"/>
  <c r="U2441" i="9" s="1"/>
  <c r="R2441" i="9"/>
  <c r="V2441" i="9" s="1"/>
  <c r="Q2442" i="9"/>
  <c r="U2442" i="9" s="1"/>
  <c r="P1443" i="9"/>
  <c r="T1443" i="9" s="1"/>
  <c r="R2442" i="9"/>
  <c r="V2442" i="9" s="1"/>
  <c r="Q1443" i="9"/>
  <c r="U1443" i="9" s="1"/>
  <c r="R1443" i="9"/>
  <c r="V1443" i="9" s="1"/>
  <c r="N1445" i="9"/>
  <c r="S1445" i="9" s="1"/>
  <c r="W1445" i="9" s="1"/>
  <c r="P1446" i="9"/>
  <c r="T1446" i="9" s="1"/>
  <c r="P2613" i="9"/>
  <c r="T2613" i="9" s="1"/>
  <c r="R1445" i="9"/>
  <c r="V1445" i="9" s="1"/>
  <c r="P2612" i="9"/>
  <c r="T2612" i="9" s="1"/>
  <c r="Q2613" i="9"/>
  <c r="U2613" i="9" s="1"/>
  <c r="Q2612" i="9"/>
  <c r="U2612" i="9" s="1"/>
  <c r="R2613" i="9"/>
  <c r="V2613" i="9" s="1"/>
  <c r="R2612" i="9"/>
  <c r="V2612" i="9" s="1"/>
  <c r="S1815" i="9"/>
  <c r="W1815" i="9" s="1"/>
  <c r="R1813" i="9"/>
  <c r="V1813" i="9" s="1"/>
  <c r="N1347" i="9"/>
  <c r="S1347" i="9" s="1"/>
  <c r="W1347" i="9" s="1"/>
  <c r="Q1813" i="9"/>
  <c r="U1813" i="9" s="1"/>
  <c r="R2443" i="9"/>
  <c r="V2443" i="9" s="1"/>
  <c r="Q514" i="9"/>
  <c r="U514" i="9" s="1"/>
  <c r="Q1815" i="9"/>
  <c r="U1815" i="9" s="1"/>
  <c r="P1349" i="9"/>
  <c r="T1349" i="9" s="1"/>
  <c r="R514" i="9"/>
  <c r="V514" i="9" s="1"/>
  <c r="P515" i="9"/>
  <c r="T515" i="9" s="1"/>
  <c r="R1815" i="9"/>
  <c r="V1815" i="9" s="1"/>
  <c r="R1349" i="9"/>
  <c r="V1349" i="9" s="1"/>
  <c r="N1348" i="9"/>
  <c r="S1348" i="9" s="1"/>
  <c r="W1348" i="9" s="1"/>
  <c r="Q1350" i="9"/>
  <c r="U1350" i="9" s="1"/>
  <c r="R1350" i="9"/>
  <c r="V1350" i="9" s="1"/>
  <c r="Q1349" i="9"/>
  <c r="U1349" i="9" s="1"/>
  <c r="Q515" i="9"/>
  <c r="U515" i="9" s="1"/>
  <c r="N2610" i="9"/>
  <c r="S2610" i="9" s="1"/>
  <c r="W2610" i="9" s="1"/>
  <c r="N2611" i="9"/>
  <c r="S2611" i="9" s="1"/>
  <c r="W2611" i="9" s="1"/>
  <c r="N1813" i="9"/>
  <c r="S1813" i="9" s="1"/>
  <c r="W1813" i="9" s="1"/>
  <c r="Q2443" i="9"/>
  <c r="U2443" i="9" s="1"/>
  <c r="N2444" i="9"/>
  <c r="S2444" i="9" s="1"/>
  <c r="W2444" i="9" s="1"/>
  <c r="P517" i="9"/>
  <c r="T517" i="9" s="1"/>
  <c r="Q2610" i="9"/>
  <c r="U2610" i="9" s="1"/>
  <c r="R2611" i="9"/>
  <c r="V2611" i="9" s="1"/>
  <c r="P1813" i="9"/>
  <c r="T1813" i="9" s="1"/>
  <c r="P1814" i="9"/>
  <c r="T1814" i="9" s="1"/>
  <c r="Q1814" i="9"/>
  <c r="U1814" i="9" s="1"/>
  <c r="R1814" i="9"/>
  <c r="V1814" i="9" s="1"/>
  <c r="P1815" i="9"/>
  <c r="T1815" i="9" s="1"/>
  <c r="N517" i="9"/>
  <c r="S517" i="9" s="1"/>
  <c r="W517" i="9" s="1"/>
  <c r="P2610" i="9"/>
  <c r="T2610" i="9" s="1"/>
  <c r="Q2611" i="9"/>
  <c r="U2611" i="9" s="1"/>
  <c r="N515" i="9"/>
  <c r="S515" i="9" s="1"/>
  <c r="W515" i="9" s="1"/>
  <c r="P516" i="9"/>
  <c r="T516" i="9" s="1"/>
  <c r="Q517" i="9"/>
  <c r="U517" i="9" s="1"/>
  <c r="R2610" i="9"/>
  <c r="V2610" i="9" s="1"/>
  <c r="N2443" i="9"/>
  <c r="S2443" i="9" s="1"/>
  <c r="W2443" i="9" s="1"/>
  <c r="P2444" i="9"/>
  <c r="T2444" i="9" s="1"/>
  <c r="Q516" i="9"/>
  <c r="U516" i="9" s="1"/>
  <c r="R517" i="9"/>
  <c r="V517" i="9" s="1"/>
  <c r="Q2444" i="9"/>
  <c r="U2444" i="9" s="1"/>
  <c r="P1348" i="9"/>
  <c r="T1348" i="9" s="1"/>
  <c r="R1348" i="9"/>
  <c r="V1348" i="9" s="1"/>
  <c r="R516" i="9"/>
  <c r="V516" i="9" s="1"/>
  <c r="R2444" i="9"/>
  <c r="V2444" i="9" s="1"/>
  <c r="P1347" i="9"/>
  <c r="T1347" i="9" s="1"/>
  <c r="Q1348" i="9"/>
  <c r="U1348" i="9" s="1"/>
  <c r="Q1347" i="9"/>
  <c r="U1347" i="9" s="1"/>
  <c r="R1347" i="9"/>
  <c r="V1347" i="9" s="1"/>
  <c r="N1199" i="9"/>
  <c r="S1199" i="9" s="1"/>
  <c r="W1199" i="9" s="1"/>
  <c r="N1200" i="9"/>
  <c r="S1200" i="9" s="1"/>
  <c r="W1200" i="9" s="1"/>
  <c r="P1198" i="9"/>
  <c r="T1198" i="9" s="1"/>
  <c r="Q1198" i="9"/>
  <c r="U1198" i="9" s="1"/>
  <c r="P1200" i="9"/>
  <c r="T1200" i="9" s="1"/>
  <c r="P1199" i="9"/>
  <c r="T1199" i="9" s="1"/>
  <c r="Q1200" i="9"/>
  <c r="U1200" i="9" s="1"/>
  <c r="Q1199" i="9"/>
  <c r="U1199" i="9" s="1"/>
  <c r="R1200" i="9"/>
  <c r="V1200" i="9" s="1"/>
  <c r="R1341" i="9"/>
  <c r="V1341" i="9" s="1"/>
  <c r="Q704" i="9"/>
  <c r="U704" i="9" s="1"/>
  <c r="N1341" i="9"/>
  <c r="S1341" i="9" s="1"/>
  <c r="W1341" i="9" s="1"/>
  <c r="P1341" i="9"/>
  <c r="T1341" i="9" s="1"/>
  <c r="S705" i="9"/>
  <c r="W705" i="9" s="1"/>
  <c r="S704" i="9"/>
  <c r="W704" i="9" s="1"/>
  <c r="N665" i="9"/>
  <c r="S665" i="9" s="1"/>
  <c r="W665" i="9" s="1"/>
  <c r="N664" i="9"/>
  <c r="S664" i="9" s="1"/>
  <c r="W664" i="9" s="1"/>
  <c r="P665" i="9"/>
  <c r="T665" i="9" s="1"/>
  <c r="P664" i="9"/>
  <c r="T664" i="9" s="1"/>
  <c r="Q665" i="9"/>
  <c r="U665" i="9" s="1"/>
  <c r="P704" i="9"/>
  <c r="T704" i="9" s="1"/>
  <c r="R1185" i="9"/>
  <c r="V1185" i="9" s="1"/>
  <c r="R665" i="9"/>
  <c r="V665" i="9" s="1"/>
  <c r="P705" i="9"/>
  <c r="T705" i="9" s="1"/>
  <c r="R704" i="9"/>
  <c r="V704" i="9" s="1"/>
  <c r="Q705" i="9"/>
  <c r="U705" i="9" s="1"/>
  <c r="Q706" i="9"/>
  <c r="U706" i="9" s="1"/>
  <c r="R705" i="9"/>
  <c r="V705" i="9" s="1"/>
  <c r="R706" i="9"/>
  <c r="V706" i="9" s="1"/>
  <c r="Q664" i="9"/>
  <c r="U664" i="9" s="1"/>
  <c r="N1185" i="9"/>
  <c r="S1185" i="9" s="1"/>
  <c r="W1185" i="9" s="1"/>
  <c r="N706" i="9"/>
  <c r="S706" i="9" s="1"/>
  <c r="W706" i="9" s="1"/>
  <c r="P1185" i="9"/>
  <c r="T1185" i="9" s="1"/>
  <c r="R664" i="9"/>
  <c r="V664" i="9" s="1"/>
  <c r="N1462" i="9" l="1"/>
  <c r="N1481" i="9"/>
  <c r="R1430" i="9"/>
  <c r="V1430" i="9" s="1"/>
  <c r="N2260" i="9"/>
  <c r="N1304" i="9"/>
  <c r="N1452" i="9"/>
  <c r="S1452" i="9" s="1"/>
  <c r="W1452" i="9" s="1"/>
  <c r="N632" i="9"/>
  <c r="S632" i="9" s="1"/>
  <c r="W632" i="9" s="1"/>
  <c r="N564" i="9"/>
  <c r="N657" i="9"/>
  <c r="N621" i="9"/>
  <c r="S621" i="9" s="1"/>
  <c r="W621" i="9" s="1"/>
  <c r="N338" i="9"/>
  <c r="R338" i="9" s="1"/>
  <c r="V338" i="9" s="1"/>
  <c r="N2116" i="9"/>
  <c r="N1114" i="9"/>
  <c r="N1259" i="9"/>
  <c r="S1259" i="9" s="1"/>
  <c r="W1259" i="9" s="1"/>
  <c r="N911" i="9"/>
  <c r="S911" i="9" s="1"/>
  <c r="W911" i="9" s="1"/>
  <c r="N1207" i="9"/>
  <c r="N1131" i="9"/>
  <c r="Q860" i="9"/>
  <c r="U860" i="9" s="1"/>
  <c r="R861" i="9"/>
  <c r="V861" i="9" s="1"/>
  <c r="R845" i="9"/>
  <c r="V845" i="9" s="1"/>
  <c r="Q847" i="9"/>
  <c r="U847" i="9" s="1"/>
  <c r="N2621" i="9"/>
  <c r="S2621" i="9" s="1"/>
  <c r="W2621" i="9" s="1"/>
  <c r="N2622" i="9"/>
  <c r="S2622" i="9" s="1"/>
  <c r="W2622" i="9" s="1"/>
  <c r="N2619" i="9"/>
  <c r="N2620" i="9"/>
  <c r="P3" i="9"/>
  <c r="T3" i="9" s="1"/>
  <c r="Q41" i="9"/>
  <c r="U41" i="9" s="1"/>
  <c r="N428" i="9"/>
  <c r="N426" i="9"/>
  <c r="S426" i="9" s="1"/>
  <c r="W426" i="9" s="1"/>
  <c r="N1060" i="9"/>
  <c r="N1961" i="9"/>
  <c r="S1961" i="9" s="1"/>
  <c r="W1961" i="9" s="1"/>
  <c r="N1963" i="9"/>
  <c r="S1963" i="9" s="1"/>
  <c r="W1963" i="9" s="1"/>
  <c r="N2100" i="9"/>
  <c r="S2100" i="9" s="1"/>
  <c r="W2100" i="9" s="1"/>
  <c r="N201" i="9"/>
  <c r="N355" i="9"/>
  <c r="N2563" i="9"/>
  <c r="S2563" i="9" s="1"/>
  <c r="W2563" i="9" s="1"/>
  <c r="N1827" i="9"/>
  <c r="S1827" i="9" s="1"/>
  <c r="W1827" i="9" s="1"/>
  <c r="N889" i="9"/>
  <c r="N401" i="9"/>
  <c r="S401" i="9" s="1"/>
  <c r="W401" i="9" s="1"/>
  <c r="N2543" i="9"/>
  <c r="S2543" i="9" s="1"/>
  <c r="W2543" i="9" s="1"/>
  <c r="N2544" i="9"/>
  <c r="S2544" i="9" s="1"/>
  <c r="W2544" i="9" s="1"/>
  <c r="N1824" i="9"/>
  <c r="N719" i="9"/>
  <c r="N716" i="9"/>
  <c r="S716" i="9" s="1"/>
  <c r="W716" i="9" s="1"/>
  <c r="N2105" i="9"/>
  <c r="S2105" i="9" s="1"/>
  <c r="W2105" i="9" s="1"/>
  <c r="N104" i="9"/>
  <c r="N1831" i="9"/>
  <c r="S1831" i="9" s="1"/>
  <c r="W1831" i="9" s="1"/>
  <c r="P1853" i="9"/>
  <c r="T1853" i="9" s="1"/>
  <c r="P1852" i="9"/>
  <c r="T1852" i="9" s="1"/>
  <c r="P1851" i="9"/>
  <c r="T1851" i="9" s="1"/>
  <c r="P1849" i="9"/>
  <c r="T1849" i="9" s="1"/>
  <c r="P1848" i="9"/>
  <c r="T1848" i="9" s="1"/>
  <c r="P1850" i="9"/>
  <c r="T1850" i="9" s="1"/>
  <c r="Q1843" i="9"/>
  <c r="U1843" i="9" s="1"/>
  <c r="P1842" i="9"/>
  <c r="T1842" i="9" s="1"/>
  <c r="P377" i="9"/>
  <c r="T377" i="9" s="1"/>
  <c r="Q1985" i="9"/>
  <c r="U1985" i="9" s="1"/>
  <c r="R1984" i="9"/>
  <c r="V1984" i="9" s="1"/>
  <c r="Q1983" i="9"/>
  <c r="U1983" i="9" s="1"/>
  <c r="P194" i="9"/>
  <c r="T194" i="9" s="1"/>
  <c r="R2516" i="9"/>
  <c r="V2516" i="9" s="1"/>
  <c r="P2521" i="9"/>
  <c r="T2521" i="9" s="1"/>
  <c r="P2523" i="9"/>
  <c r="T2523" i="9" s="1"/>
  <c r="Q1660" i="9"/>
  <c r="U1660" i="9" s="1"/>
  <c r="N849" i="9"/>
  <c r="S849" i="9" s="1"/>
  <c r="W849" i="9" s="1"/>
  <c r="N852" i="9"/>
  <c r="P1323" i="9"/>
  <c r="T1323" i="9" s="1"/>
  <c r="Q1325" i="9"/>
  <c r="U1325" i="9" s="1"/>
  <c r="Q266" i="9"/>
  <c r="U266" i="9" s="1"/>
  <c r="Q1326" i="9"/>
  <c r="U1326" i="9" s="1"/>
  <c r="Q257" i="9"/>
  <c r="U257" i="9" s="1"/>
  <c r="Q142" i="9"/>
  <c r="U142" i="9" s="1"/>
  <c r="Q1144" i="9"/>
  <c r="U1144" i="9" s="1"/>
  <c r="N1483" i="9"/>
  <c r="P2194" i="9"/>
  <c r="T2194" i="9" s="1"/>
  <c r="N1502" i="9"/>
  <c r="S1502" i="9" s="1"/>
  <c r="W1502" i="9" s="1"/>
  <c r="N954" i="9"/>
  <c r="S954" i="9" s="1"/>
  <c r="W954" i="9" s="1"/>
  <c r="N585" i="9"/>
  <c r="N600" i="9"/>
  <c r="S600" i="9" s="1"/>
  <c r="W600" i="9" s="1"/>
  <c r="N640" i="9"/>
  <c r="S640" i="9" s="1"/>
  <c r="W640" i="9" s="1"/>
  <c r="N656" i="9"/>
  <c r="S656" i="9" s="1"/>
  <c r="W656" i="9" s="1"/>
  <c r="N612" i="9"/>
  <c r="N567" i="9"/>
  <c r="N378" i="9"/>
  <c r="R378" i="9" s="1"/>
  <c r="V378" i="9" s="1"/>
  <c r="P1292" i="9"/>
  <c r="T1292" i="9" s="1"/>
  <c r="P1300" i="9"/>
  <c r="T1300" i="9" s="1"/>
  <c r="N2289" i="9"/>
  <c r="S2289" i="9" s="1"/>
  <c r="W2289" i="9" s="1"/>
  <c r="N2118" i="9"/>
  <c r="S2118" i="9" s="1"/>
  <c r="W2118" i="9" s="1"/>
  <c r="N383" i="9"/>
  <c r="R383" i="9" s="1"/>
  <c r="V383" i="9" s="1"/>
  <c r="P425" i="9"/>
  <c r="T425" i="9" s="1"/>
  <c r="Q1461" i="9"/>
  <c r="U1461" i="9" s="1"/>
  <c r="R1462" i="9"/>
  <c r="V1462" i="9" s="1"/>
  <c r="P1455" i="9"/>
  <c r="T1455" i="9" s="1"/>
  <c r="P1456" i="9"/>
  <c r="T1456" i="9" s="1"/>
  <c r="R1458" i="9"/>
  <c r="V1458" i="9" s="1"/>
  <c r="P1459" i="9"/>
  <c r="T1459" i="9" s="1"/>
  <c r="Q1460" i="9"/>
  <c r="U1460" i="9" s="1"/>
  <c r="P1483" i="9"/>
  <c r="T1483" i="9" s="1"/>
  <c r="N506" i="9"/>
  <c r="Q1089" i="9"/>
  <c r="U1089" i="9" s="1"/>
  <c r="R1090" i="9"/>
  <c r="V1090" i="9" s="1"/>
  <c r="Q1091" i="9"/>
  <c r="U1091" i="9" s="1"/>
  <c r="P1744" i="9"/>
  <c r="T1744" i="9" s="1"/>
  <c r="P1745" i="9"/>
  <c r="T1745" i="9" s="1"/>
  <c r="Q1746" i="9"/>
  <c r="U1746" i="9" s="1"/>
  <c r="S2458" i="9"/>
  <c r="W2458" i="9" s="1"/>
  <c r="S353" i="9"/>
  <c r="W353" i="9" s="1"/>
  <c r="N1735" i="9"/>
  <c r="S1735" i="9" s="1"/>
  <c r="W1735" i="9" s="1"/>
  <c r="N1736" i="9"/>
  <c r="Q1958" i="9"/>
  <c r="U1958" i="9" s="1"/>
  <c r="P2006" i="9"/>
  <c r="T2006" i="9" s="1"/>
  <c r="P2005" i="9"/>
  <c r="T2005" i="9" s="1"/>
  <c r="P2004" i="9"/>
  <c r="T2004" i="9" s="1"/>
  <c r="Q1964" i="9"/>
  <c r="U1964" i="9" s="1"/>
  <c r="R2009" i="9"/>
  <c r="V2009" i="9" s="1"/>
  <c r="P2008" i="9"/>
  <c r="T2008" i="9" s="1"/>
  <c r="P2007" i="9"/>
  <c r="T2007" i="9" s="1"/>
  <c r="P2012" i="9"/>
  <c r="T2012" i="9" s="1"/>
  <c r="P2011" i="9"/>
  <c r="T2011" i="9" s="1"/>
  <c r="P2010" i="9"/>
  <c r="T2010" i="9" s="1"/>
  <c r="Q1967" i="9"/>
  <c r="U1967" i="9" s="1"/>
  <c r="Q2542" i="9"/>
  <c r="U2542" i="9" s="1"/>
  <c r="P2541" i="9"/>
  <c r="T2541" i="9" s="1"/>
  <c r="Q2540" i="9"/>
  <c r="U2540" i="9" s="1"/>
  <c r="P2015" i="9"/>
  <c r="T2015" i="9" s="1"/>
  <c r="Q2014" i="9"/>
  <c r="U2014" i="9" s="1"/>
  <c r="P2013" i="9"/>
  <c r="T2013" i="9" s="1"/>
  <c r="P2018" i="9"/>
  <c r="T2018" i="9" s="1"/>
  <c r="Q2017" i="9"/>
  <c r="U2017" i="9" s="1"/>
  <c r="P402" i="9"/>
  <c r="T402" i="9" s="1"/>
  <c r="P1982" i="9"/>
  <c r="T1982" i="9" s="1"/>
  <c r="P1981" i="9"/>
  <c r="T1981" i="9" s="1"/>
  <c r="Q1980" i="9"/>
  <c r="U1980" i="9" s="1"/>
  <c r="P2019" i="9"/>
  <c r="T2019" i="9" s="1"/>
  <c r="R2154" i="9"/>
  <c r="V2154" i="9" s="1"/>
  <c r="P2153" i="9"/>
  <c r="T2153" i="9" s="1"/>
  <c r="P2152" i="9"/>
  <c r="T2152" i="9" s="1"/>
  <c r="P2151" i="9"/>
  <c r="T2151" i="9" s="1"/>
  <c r="P1059" i="9"/>
  <c r="T1059" i="9" s="1"/>
  <c r="P2099" i="9"/>
  <c r="T2099" i="9" s="1"/>
  <c r="P400" i="9"/>
  <c r="T400" i="9" s="1"/>
  <c r="P409" i="9"/>
  <c r="T409" i="9" s="1"/>
  <c r="P410" i="9"/>
  <c r="T410" i="9" s="1"/>
  <c r="P1753" i="9"/>
  <c r="T1753" i="9" s="1"/>
  <c r="P1752" i="9"/>
  <c r="T1752" i="9" s="1"/>
  <c r="Q1751" i="9"/>
  <c r="U1751" i="9" s="1"/>
  <c r="P2113" i="9"/>
  <c r="T2113" i="9" s="1"/>
  <c r="R2260" i="9"/>
  <c r="V2260" i="9" s="1"/>
  <c r="Q2253" i="9"/>
  <c r="U2253" i="9" s="1"/>
  <c r="R1502" i="9"/>
  <c r="V1502" i="9" s="1"/>
  <c r="Q1504" i="9"/>
  <c r="U1504" i="9" s="1"/>
  <c r="Q955" i="9"/>
  <c r="U955" i="9" s="1"/>
  <c r="P868" i="9"/>
  <c r="T868" i="9" s="1"/>
  <c r="Q869" i="9"/>
  <c r="U869" i="9" s="1"/>
  <c r="R1307" i="9"/>
  <c r="V1307" i="9" s="1"/>
  <c r="P1309" i="9"/>
  <c r="T1309" i="9" s="1"/>
  <c r="P1305" i="9"/>
  <c r="T1305" i="9" s="1"/>
  <c r="Q292" i="9"/>
  <c r="U292" i="9" s="1"/>
  <c r="Q264" i="9"/>
  <c r="U264" i="9" s="1"/>
  <c r="P1351" i="9"/>
  <c r="T1351" i="9" s="1"/>
  <c r="Q1352" i="9"/>
  <c r="U1352" i="9" s="1"/>
  <c r="P1452" i="9"/>
  <c r="T1452" i="9" s="1"/>
  <c r="Q1454" i="9"/>
  <c r="U1454" i="9" s="1"/>
  <c r="P533" i="9"/>
  <c r="T533" i="9" s="1"/>
  <c r="Q532" i="9"/>
  <c r="U532" i="9" s="1"/>
  <c r="R629" i="9"/>
  <c r="V629" i="9" s="1"/>
  <c r="Q627" i="9"/>
  <c r="U627" i="9" s="1"/>
  <c r="Q583" i="9"/>
  <c r="U583" i="9" s="1"/>
  <c r="Q630" i="9"/>
  <c r="U630" i="9" s="1"/>
  <c r="R576" i="9"/>
  <c r="V576" i="9" s="1"/>
  <c r="P587" i="9"/>
  <c r="T587" i="9" s="1"/>
  <c r="P599" i="9"/>
  <c r="T599" i="9" s="1"/>
  <c r="Q598" i="9"/>
  <c r="U598" i="9" s="1"/>
  <c r="P635" i="9"/>
  <c r="T635" i="9" s="1"/>
  <c r="Q633" i="9"/>
  <c r="U633" i="9" s="1"/>
  <c r="P577" i="9"/>
  <c r="T577" i="9" s="1"/>
  <c r="P590" i="9"/>
  <c r="T590" i="9" s="1"/>
  <c r="Q589" i="9"/>
  <c r="U589" i="9" s="1"/>
  <c r="P602" i="9"/>
  <c r="T602" i="9" s="1"/>
  <c r="Q601" i="9"/>
  <c r="U601" i="9" s="1"/>
  <c r="R638" i="9"/>
  <c r="V638" i="9" s="1"/>
  <c r="Q636" i="9"/>
  <c r="U636" i="9" s="1"/>
  <c r="P560" i="9"/>
  <c r="T560" i="9" s="1"/>
  <c r="P561" i="9"/>
  <c r="T561" i="9" s="1"/>
  <c r="P563" i="9"/>
  <c r="T563" i="9" s="1"/>
  <c r="Q562" i="9"/>
  <c r="U562" i="9" s="1"/>
  <c r="Q341" i="9"/>
  <c r="U341" i="9" s="1"/>
  <c r="Q642" i="9"/>
  <c r="U642" i="9" s="1"/>
  <c r="R644" i="9"/>
  <c r="V644" i="9" s="1"/>
  <c r="R640" i="9"/>
  <c r="V640" i="9" s="1"/>
  <c r="R659" i="9"/>
  <c r="V659" i="9" s="1"/>
  <c r="P661" i="9"/>
  <c r="T661" i="9" s="1"/>
  <c r="Q660" i="9"/>
  <c r="U660" i="9" s="1"/>
  <c r="R656" i="9"/>
  <c r="V656" i="9" s="1"/>
  <c r="R609" i="9"/>
  <c r="V609" i="9" s="1"/>
  <c r="P608" i="9"/>
  <c r="T608" i="9" s="1"/>
  <c r="Q647" i="9"/>
  <c r="U647" i="9" s="1"/>
  <c r="P649" i="9"/>
  <c r="T649" i="9" s="1"/>
  <c r="P651" i="9"/>
  <c r="T651" i="9" s="1"/>
  <c r="P650" i="9"/>
  <c r="T650" i="9" s="1"/>
  <c r="Q606" i="9"/>
  <c r="U606" i="9" s="1"/>
  <c r="Q623" i="9"/>
  <c r="U623" i="9" s="1"/>
  <c r="Q621" i="9"/>
  <c r="U621" i="9" s="1"/>
  <c r="Q620" i="9"/>
  <c r="U620" i="9" s="1"/>
  <c r="P566" i="9"/>
  <c r="T566" i="9" s="1"/>
  <c r="S167" i="9"/>
  <c r="W167" i="9" s="1"/>
  <c r="Q168" i="9"/>
  <c r="U168" i="9" s="1"/>
  <c r="S344" i="9"/>
  <c r="W344" i="9" s="1"/>
  <c r="S342" i="9"/>
  <c r="W342" i="9" s="1"/>
  <c r="Q337" i="9"/>
  <c r="U337" i="9" s="1"/>
  <c r="P345" i="9"/>
  <c r="T345" i="9" s="1"/>
  <c r="N1650" i="9"/>
  <c r="S1650" i="9" s="1"/>
  <c r="W1650" i="9" s="1"/>
  <c r="N1654" i="9"/>
  <c r="P2289" i="9"/>
  <c r="T2289" i="9" s="1"/>
  <c r="Q2290" i="9"/>
  <c r="U2290" i="9" s="1"/>
  <c r="R2291" i="9"/>
  <c r="V2291" i="9" s="1"/>
  <c r="R2296" i="9"/>
  <c r="V2296" i="9" s="1"/>
  <c r="P1439" i="9"/>
  <c r="T1439" i="9" s="1"/>
  <c r="R2281" i="9"/>
  <c r="V2281" i="9" s="1"/>
  <c r="Q2283" i="9"/>
  <c r="U2283" i="9" s="1"/>
  <c r="S99" i="9"/>
  <c r="W99" i="9" s="1"/>
  <c r="P101" i="9"/>
  <c r="T101" i="9" s="1"/>
  <c r="Q100" i="9"/>
  <c r="U100" i="9" s="1"/>
  <c r="S263" i="9"/>
  <c r="W263" i="9" s="1"/>
  <c r="N1177" i="9"/>
  <c r="S1177" i="9" s="1"/>
  <c r="W1177" i="9" s="1"/>
  <c r="N1178" i="9"/>
  <c r="N1436" i="9"/>
  <c r="S1436" i="9" s="1"/>
  <c r="W1436" i="9" s="1"/>
  <c r="N284" i="9"/>
  <c r="R284" i="9" s="1"/>
  <c r="V284" i="9" s="1"/>
  <c r="N2298" i="9"/>
  <c r="S2298" i="9" s="1"/>
  <c r="W2298" i="9" s="1"/>
  <c r="N2299" i="9"/>
  <c r="N2300" i="9"/>
  <c r="S2300" i="9" s="1"/>
  <c r="W2300" i="9" s="1"/>
  <c r="N2285" i="9"/>
  <c r="S2285" i="9" s="1"/>
  <c r="W2285" i="9" s="1"/>
  <c r="N2286" i="9"/>
  <c r="N364" i="9"/>
  <c r="N366" i="9"/>
  <c r="R366" i="9" s="1"/>
  <c r="V366" i="9" s="1"/>
  <c r="Q1114" i="9"/>
  <c r="U1114" i="9" s="1"/>
  <c r="N1110" i="9"/>
  <c r="S1110" i="9" s="1"/>
  <c r="W1110" i="9" s="1"/>
  <c r="N2421" i="9"/>
  <c r="N2608" i="9"/>
  <c r="S2608" i="9" s="1"/>
  <c r="W2608" i="9" s="1"/>
  <c r="N550" i="9"/>
  <c r="S550" i="9" s="1"/>
  <c r="W550" i="9" s="1"/>
  <c r="N1160" i="9"/>
  <c r="S1160" i="9" s="1"/>
  <c r="W1160" i="9" s="1"/>
  <c r="N1161" i="9"/>
  <c r="N556" i="9"/>
  <c r="S556" i="9" s="1"/>
  <c r="W556" i="9" s="1"/>
  <c r="N557" i="9"/>
  <c r="S557" i="9" s="1"/>
  <c r="W557" i="9" s="1"/>
  <c r="N74" i="9"/>
  <c r="R74" i="9" s="1"/>
  <c r="V74" i="9" s="1"/>
  <c r="N287" i="9"/>
  <c r="N272" i="9"/>
  <c r="R272" i="9" s="1"/>
  <c r="V272" i="9" s="1"/>
  <c r="N230" i="9"/>
  <c r="R230" i="9" s="1"/>
  <c r="V230" i="9" s="1"/>
  <c r="N80" i="9"/>
  <c r="N1092" i="9"/>
  <c r="N1098" i="9"/>
  <c r="S1098" i="9" s="1"/>
  <c r="W1098" i="9" s="1"/>
  <c r="N2349" i="9"/>
  <c r="S2349" i="9" s="1"/>
  <c r="W2349" i="9" s="1"/>
  <c r="N2350" i="9"/>
  <c r="S2350" i="9" s="1"/>
  <c r="W2350" i="9" s="1"/>
  <c r="N1163" i="9"/>
  <c r="N553" i="9"/>
  <c r="S553" i="9" s="1"/>
  <c r="W553" i="9" s="1"/>
  <c r="N1344" i="9"/>
  <c r="S1344" i="9" s="1"/>
  <c r="W1344" i="9" s="1"/>
  <c r="N508" i="9"/>
  <c r="S508" i="9" s="1"/>
  <c r="W508" i="9" s="1"/>
  <c r="N511" i="9"/>
  <c r="N1807" i="9"/>
  <c r="S1807" i="9" s="1"/>
  <c r="W1807" i="9" s="1"/>
  <c r="N2428" i="9"/>
  <c r="S2428" i="9" s="1"/>
  <c r="W2428" i="9" s="1"/>
  <c r="N2435" i="9"/>
  <c r="N2601" i="9"/>
  <c r="N2436" i="9"/>
  <c r="S2436" i="9" s="1"/>
  <c r="W2436" i="9" s="1"/>
  <c r="N1105" i="9"/>
  <c r="S1105" i="9" s="1"/>
  <c r="W1105" i="9" s="1"/>
  <c r="N1106" i="9"/>
  <c r="S1106" i="9" s="1"/>
  <c r="W1106" i="9" s="1"/>
  <c r="N2604" i="9"/>
  <c r="N2423" i="9"/>
  <c r="S2423" i="9" s="1"/>
  <c r="W2423" i="9" s="1"/>
  <c r="N2430" i="9"/>
  <c r="S2430" i="9" s="1"/>
  <c r="W2430" i="9" s="1"/>
  <c r="N1101" i="9"/>
  <c r="S1101" i="9" s="1"/>
  <c r="W1101" i="9" s="1"/>
  <c r="N1102" i="9"/>
  <c r="N1095" i="9"/>
  <c r="S1095" i="9" s="1"/>
  <c r="W1095" i="9" s="1"/>
  <c r="N720" i="9"/>
  <c r="P1008" i="9"/>
  <c r="T1008" i="9" s="1"/>
  <c r="N1753" i="9"/>
  <c r="S1753" i="9" s="1"/>
  <c r="W1753" i="9" s="1"/>
  <c r="N953" i="9"/>
  <c r="S953" i="9" s="1"/>
  <c r="W953" i="9" s="1"/>
  <c r="N659" i="9"/>
  <c r="N610" i="9"/>
  <c r="N647" i="9"/>
  <c r="N613" i="9"/>
  <c r="S613" i="9" s="1"/>
  <c r="W613" i="9" s="1"/>
  <c r="N344" i="9"/>
  <c r="P1290" i="9"/>
  <c r="T1290" i="9" s="1"/>
  <c r="N1438" i="9"/>
  <c r="S1438" i="9" s="1"/>
  <c r="W1438" i="9" s="1"/>
  <c r="N101" i="9"/>
  <c r="R101" i="9" s="1"/>
  <c r="V101" i="9" s="1"/>
  <c r="N387" i="9"/>
  <c r="R387" i="9" s="1"/>
  <c r="V387" i="9" s="1"/>
  <c r="N384" i="9"/>
  <c r="R384" i="9" s="1"/>
  <c r="V384" i="9" s="1"/>
  <c r="Q914" i="9"/>
  <c r="U914" i="9" s="1"/>
  <c r="Q1133" i="9"/>
  <c r="U1133" i="9" s="1"/>
  <c r="N1535" i="9"/>
  <c r="N1541" i="9"/>
  <c r="P2621" i="9"/>
  <c r="T2621" i="9" s="1"/>
  <c r="Q2622" i="9"/>
  <c r="U2622" i="9" s="1"/>
  <c r="R2619" i="9"/>
  <c r="V2619" i="9" s="1"/>
  <c r="N776" i="9"/>
  <c r="N1584" i="9"/>
  <c r="S1584" i="9" s="1"/>
  <c r="W1584" i="9" s="1"/>
  <c r="N1585" i="9"/>
  <c r="S1585" i="9" s="1"/>
  <c r="W1585" i="9" s="1"/>
  <c r="N1580" i="9"/>
  <c r="N1589" i="9"/>
  <c r="S1589" i="9" s="1"/>
  <c r="W1589" i="9" s="1"/>
  <c r="N1263" i="9"/>
  <c r="S1263" i="9" s="1"/>
  <c r="W1263" i="9" s="1"/>
  <c r="N322" i="9"/>
  <c r="N107" i="9"/>
  <c r="N1676" i="9"/>
  <c r="S1676" i="9" s="1"/>
  <c r="W1676" i="9" s="1"/>
  <c r="N1594" i="9"/>
  <c r="S1594" i="9" s="1"/>
  <c r="W1594" i="9" s="1"/>
  <c r="N1595" i="9"/>
  <c r="S1595" i="9" s="1"/>
  <c r="W1595" i="9" s="1"/>
  <c r="N777" i="9"/>
  <c r="N778" i="9"/>
  <c r="S778" i="9" s="1"/>
  <c r="W778" i="9" s="1"/>
  <c r="N2332" i="9"/>
  <c r="S2332" i="9" s="1"/>
  <c r="W2332" i="9" s="1"/>
  <c r="P428" i="9"/>
  <c r="T428" i="9" s="1"/>
  <c r="Q427" i="9"/>
  <c r="U427" i="9" s="1"/>
  <c r="P426" i="9"/>
  <c r="T426" i="9" s="1"/>
  <c r="Q1060" i="9"/>
  <c r="U1060" i="9" s="1"/>
  <c r="Q1061" i="9"/>
  <c r="U1061" i="9" s="1"/>
  <c r="R1961" i="9"/>
  <c r="V1961" i="9" s="1"/>
  <c r="R1963" i="9"/>
  <c r="V1963" i="9" s="1"/>
  <c r="P2100" i="9"/>
  <c r="T2100" i="9" s="1"/>
  <c r="Q2101" i="9"/>
  <c r="U2101" i="9" s="1"/>
  <c r="Q355" i="9"/>
  <c r="U355" i="9" s="1"/>
  <c r="Q1820" i="9"/>
  <c r="U1820" i="9" s="1"/>
  <c r="R2563" i="9"/>
  <c r="V2563" i="9" s="1"/>
  <c r="Q2561" i="9"/>
  <c r="U2561" i="9" s="1"/>
  <c r="P1826" i="9"/>
  <c r="T1826" i="9" s="1"/>
  <c r="Q1825" i="9"/>
  <c r="U1825" i="9" s="1"/>
  <c r="P889" i="9"/>
  <c r="T889" i="9" s="1"/>
  <c r="Q887" i="9"/>
  <c r="U887" i="9" s="1"/>
  <c r="P401" i="9"/>
  <c r="T401" i="9" s="1"/>
  <c r="R2543" i="9"/>
  <c r="V2543" i="9" s="1"/>
  <c r="P2545" i="9"/>
  <c r="T2545" i="9" s="1"/>
  <c r="Q1829" i="9"/>
  <c r="U1829" i="9" s="1"/>
  <c r="Q1830" i="9"/>
  <c r="U1830" i="9" s="1"/>
  <c r="P1824" i="9"/>
  <c r="T1824" i="9" s="1"/>
  <c r="Q1823" i="9"/>
  <c r="U1823" i="9" s="1"/>
  <c r="R719" i="9"/>
  <c r="V719" i="9" s="1"/>
  <c r="P717" i="9"/>
  <c r="T717" i="9" s="1"/>
  <c r="P1057" i="9"/>
  <c r="T1057" i="9" s="1"/>
  <c r="Q1058" i="9"/>
  <c r="U1058" i="9" s="1"/>
  <c r="P2097" i="9"/>
  <c r="T2097" i="9" s="1"/>
  <c r="Q2546" i="9"/>
  <c r="U2546" i="9" s="1"/>
  <c r="P1831" i="9"/>
  <c r="T1831" i="9" s="1"/>
  <c r="Q2547" i="9"/>
  <c r="U2547" i="9" s="1"/>
  <c r="S1835" i="9"/>
  <c r="W1835" i="9" s="1"/>
  <c r="Q33" i="9"/>
  <c r="U33" i="9" s="1"/>
  <c r="S1699" i="9"/>
  <c r="W1699" i="9" s="1"/>
  <c r="S710" i="9"/>
  <c r="W710" i="9" s="1"/>
  <c r="Q122" i="9"/>
  <c r="U122" i="9" s="1"/>
  <c r="N2131" i="9"/>
  <c r="N2130" i="9"/>
  <c r="N2133" i="9"/>
  <c r="S2133" i="9" s="1"/>
  <c r="W2133" i="9" s="1"/>
  <c r="N2136" i="9"/>
  <c r="S2136" i="9" s="1"/>
  <c r="W2136" i="9" s="1"/>
  <c r="N1853" i="9"/>
  <c r="N1852" i="9"/>
  <c r="N1851" i="9"/>
  <c r="S1851" i="9" s="1"/>
  <c r="W1851" i="9" s="1"/>
  <c r="N1849" i="9"/>
  <c r="S1849" i="9" s="1"/>
  <c r="W1849" i="9" s="1"/>
  <c r="N1848" i="9"/>
  <c r="N1850" i="9"/>
  <c r="N1843" i="9"/>
  <c r="S1843" i="9" s="1"/>
  <c r="W1843" i="9" s="1"/>
  <c r="N1842" i="9"/>
  <c r="S1842" i="9" s="1"/>
  <c r="W1842" i="9" s="1"/>
  <c r="N377" i="9"/>
  <c r="N1985" i="9"/>
  <c r="N1984" i="9"/>
  <c r="N1983" i="9"/>
  <c r="S1983" i="9" s="1"/>
  <c r="W1983" i="9" s="1"/>
  <c r="N194" i="9"/>
  <c r="Q206" i="9"/>
  <c r="U206" i="9" s="1"/>
  <c r="N459" i="9"/>
  <c r="S459" i="9" s="1"/>
  <c r="W459" i="9" s="1"/>
  <c r="N461" i="9"/>
  <c r="S461" i="9" s="1"/>
  <c r="W461" i="9" s="1"/>
  <c r="N433" i="9"/>
  <c r="N1032" i="9"/>
  <c r="S1032" i="9" s="1"/>
  <c r="W1032" i="9" s="1"/>
  <c r="N25" i="9"/>
  <c r="R25" i="9" s="1"/>
  <c r="V25" i="9" s="1"/>
  <c r="N26" i="9"/>
  <c r="R26" i="9" s="1"/>
  <c r="V26" i="9" s="1"/>
  <c r="N977" i="9"/>
  <c r="S977" i="9" s="1"/>
  <c r="W977" i="9" s="1"/>
  <c r="N978" i="9"/>
  <c r="N456" i="9"/>
  <c r="S456" i="9" s="1"/>
  <c r="W456" i="9" s="1"/>
  <c r="N988" i="9"/>
  <c r="S988" i="9" s="1"/>
  <c r="W988" i="9" s="1"/>
  <c r="N981" i="9"/>
  <c r="N1779" i="9"/>
  <c r="N145" i="9"/>
  <c r="N144" i="9"/>
  <c r="R144" i="9" s="1"/>
  <c r="V144" i="9" s="1"/>
  <c r="P1926" i="9"/>
  <c r="T1926" i="9" s="1"/>
  <c r="P1925" i="9"/>
  <c r="T1925" i="9" s="1"/>
  <c r="P1924" i="9"/>
  <c r="T1924" i="9" s="1"/>
  <c r="P1931" i="9"/>
  <c r="T1931" i="9" s="1"/>
  <c r="Q1930" i="9"/>
  <c r="U1930" i="9" s="1"/>
  <c r="Q1929" i="9"/>
  <c r="U1929" i="9" s="1"/>
  <c r="P1928" i="9"/>
  <c r="T1928" i="9" s="1"/>
  <c r="Q1927" i="9"/>
  <c r="U1927" i="9" s="1"/>
  <c r="Q1953" i="9"/>
  <c r="U1953" i="9" s="1"/>
  <c r="P1952" i="9"/>
  <c r="T1952" i="9" s="1"/>
  <c r="Q1951" i="9"/>
  <c r="U1951" i="9" s="1"/>
  <c r="R1947" i="9"/>
  <c r="V1947" i="9" s="1"/>
  <c r="R1946" i="9"/>
  <c r="V1946" i="9" s="1"/>
  <c r="Q1945" i="9"/>
  <c r="U1945" i="9" s="1"/>
  <c r="P1944" i="9"/>
  <c r="T1944" i="9" s="1"/>
  <c r="P1950" i="9"/>
  <c r="T1950" i="9" s="1"/>
  <c r="P1949" i="9"/>
  <c r="T1949" i="9" s="1"/>
  <c r="Q1948" i="9"/>
  <c r="U1948" i="9" s="1"/>
  <c r="P1186" i="9"/>
  <c r="T1186" i="9" s="1"/>
  <c r="R1180" i="9"/>
  <c r="V1180" i="9" s="1"/>
  <c r="R277" i="9"/>
  <c r="V277" i="9" s="1"/>
  <c r="P2193" i="9"/>
  <c r="T2193" i="9" s="1"/>
  <c r="P1433" i="9"/>
  <c r="T1433" i="9" s="1"/>
  <c r="N1744" i="9"/>
  <c r="S1744" i="9" s="1"/>
  <c r="W1744" i="9" s="1"/>
  <c r="P1009" i="9"/>
  <c r="T1009" i="9" s="1"/>
  <c r="N629" i="9"/>
  <c r="N560" i="9"/>
  <c r="S560" i="9" s="1"/>
  <c r="W560" i="9" s="1"/>
  <c r="N644" i="9"/>
  <c r="S644" i="9" s="1"/>
  <c r="W644" i="9" s="1"/>
  <c r="N660" i="9"/>
  <c r="N608" i="9"/>
  <c r="R1288" i="9"/>
  <c r="V1288" i="9" s="1"/>
  <c r="N2295" i="9"/>
  <c r="S2295" i="9" s="1"/>
  <c r="W2295" i="9" s="1"/>
  <c r="N2282" i="9"/>
  <c r="N1115" i="9"/>
  <c r="N385" i="9"/>
  <c r="R385" i="9" s="1"/>
  <c r="V385" i="9" s="1"/>
  <c r="Q1261" i="9"/>
  <c r="U1261" i="9" s="1"/>
  <c r="Q913" i="9"/>
  <c r="U913" i="9" s="1"/>
  <c r="R1131" i="9"/>
  <c r="V1131" i="9" s="1"/>
  <c r="Q315" i="9"/>
  <c r="U315" i="9" s="1"/>
  <c r="N1516" i="9"/>
  <c r="S1516" i="9" s="1"/>
  <c r="W1516" i="9" s="1"/>
  <c r="N1520" i="9"/>
  <c r="N1532" i="9"/>
  <c r="N1534" i="9"/>
  <c r="S1534" i="9" s="1"/>
  <c r="W1534" i="9" s="1"/>
  <c r="Q1513" i="9"/>
  <c r="U1513" i="9" s="1"/>
  <c r="P1512" i="9"/>
  <c r="T1512" i="9" s="1"/>
  <c r="P1511" i="9"/>
  <c r="T1511" i="9" s="1"/>
  <c r="P1593" i="9"/>
  <c r="T1593" i="9" s="1"/>
  <c r="R1592" i="9"/>
  <c r="V1592" i="9" s="1"/>
  <c r="P196" i="9"/>
  <c r="T196" i="9" s="1"/>
  <c r="R1736" i="9"/>
  <c r="V1736" i="9" s="1"/>
  <c r="P32" i="9"/>
  <c r="T32" i="9" s="1"/>
  <c r="N1972" i="9"/>
  <c r="S1972" i="9" s="1"/>
  <c r="W1972" i="9" s="1"/>
  <c r="N1974" i="9"/>
  <c r="N1975" i="9"/>
  <c r="N1976" i="9"/>
  <c r="S1976" i="9" s="1"/>
  <c r="W1976" i="9" s="1"/>
  <c r="N1978" i="9"/>
  <c r="S1978" i="9" s="1"/>
  <c r="W1978" i="9" s="1"/>
  <c r="N1979" i="9"/>
  <c r="N1957" i="9"/>
  <c r="N403" i="9"/>
  <c r="S403" i="9" s="1"/>
  <c r="W403" i="9" s="1"/>
  <c r="N1958" i="9"/>
  <c r="N2006" i="9"/>
  <c r="S2006" i="9" s="1"/>
  <c r="W2006" i="9" s="1"/>
  <c r="N2005" i="9"/>
  <c r="S2005" i="9" s="1"/>
  <c r="W2005" i="9" s="1"/>
  <c r="N2004" i="9"/>
  <c r="N1964" i="9"/>
  <c r="S1964" i="9" s="1"/>
  <c r="W1964" i="9" s="1"/>
  <c r="N2009" i="9"/>
  <c r="N2008" i="9"/>
  <c r="N2007" i="9"/>
  <c r="S2007" i="9" s="1"/>
  <c r="W2007" i="9" s="1"/>
  <c r="N2012" i="9"/>
  <c r="S2012" i="9" s="1"/>
  <c r="W2012" i="9" s="1"/>
  <c r="N2011" i="9"/>
  <c r="N2010" i="9"/>
  <c r="N1967" i="9"/>
  <c r="N2542" i="9"/>
  <c r="S2542" i="9" s="1"/>
  <c r="W2542" i="9" s="1"/>
  <c r="N2541" i="9"/>
  <c r="S2541" i="9" s="1"/>
  <c r="W2541" i="9" s="1"/>
  <c r="N2540" i="9"/>
  <c r="S2540" i="9" s="1"/>
  <c r="W2540" i="9" s="1"/>
  <c r="N2015" i="9"/>
  <c r="N2014" i="9"/>
  <c r="N2013" i="9"/>
  <c r="S2013" i="9" s="1"/>
  <c r="W2013" i="9" s="1"/>
  <c r="N2018" i="9"/>
  <c r="N2017" i="9"/>
  <c r="S2017" i="9" s="1"/>
  <c r="W2017" i="9" s="1"/>
  <c r="N402" i="9"/>
  <c r="S402" i="9" s="1"/>
  <c r="W402" i="9" s="1"/>
  <c r="N1982" i="9"/>
  <c r="N1981" i="9"/>
  <c r="N1980" i="9"/>
  <c r="S1980" i="9" s="1"/>
  <c r="W1980" i="9" s="1"/>
  <c r="N2019" i="9"/>
  <c r="S2019" i="9" s="1"/>
  <c r="W2019" i="9" s="1"/>
  <c r="N2154" i="9"/>
  <c r="N2153" i="9"/>
  <c r="N2152" i="9"/>
  <c r="S2152" i="9" s="1"/>
  <c r="W2152" i="9" s="1"/>
  <c r="N2151" i="9"/>
  <c r="S2151" i="9" s="1"/>
  <c r="W2151" i="9" s="1"/>
  <c r="N1059" i="9"/>
  <c r="N2099" i="9"/>
  <c r="N400" i="9"/>
  <c r="S400" i="9" s="1"/>
  <c r="W400" i="9" s="1"/>
  <c r="N409" i="9"/>
  <c r="R409" i="9" s="1"/>
  <c r="V409" i="9" s="1"/>
  <c r="N410" i="9"/>
  <c r="P1648" i="9"/>
  <c r="T1648" i="9" s="1"/>
  <c r="P1651" i="9"/>
  <c r="T1651" i="9" s="1"/>
  <c r="Q1652" i="9"/>
  <c r="U1652" i="9" s="1"/>
  <c r="P1655" i="9"/>
  <c r="T1655" i="9" s="1"/>
  <c r="Q1656" i="9"/>
  <c r="U1656" i="9" s="1"/>
  <c r="N2059" i="9"/>
  <c r="S2059" i="9" s="1"/>
  <c r="W2059" i="9" s="1"/>
  <c r="P262" i="9"/>
  <c r="T262" i="9" s="1"/>
  <c r="Q1177" i="9"/>
  <c r="U1177" i="9" s="1"/>
  <c r="R1178" i="9"/>
  <c r="V1178" i="9" s="1"/>
  <c r="Q1176" i="9"/>
  <c r="U1176" i="9" s="1"/>
  <c r="P430" i="9"/>
  <c r="T430" i="9" s="1"/>
  <c r="Q431" i="9"/>
  <c r="U431" i="9" s="1"/>
  <c r="P2294" i="9"/>
  <c r="T2294" i="9" s="1"/>
  <c r="Q2378" i="9"/>
  <c r="U2378" i="9" s="1"/>
  <c r="Q2380" i="9"/>
  <c r="U2380" i="9" s="1"/>
  <c r="P2287" i="9"/>
  <c r="T2287" i="9" s="1"/>
  <c r="Q2288" i="9"/>
  <c r="U2288" i="9" s="1"/>
  <c r="S363" i="9"/>
  <c r="W363" i="9" s="1"/>
  <c r="S366" i="9"/>
  <c r="W366" i="9" s="1"/>
  <c r="Q367" i="9"/>
  <c r="U367" i="9" s="1"/>
  <c r="S370" i="9"/>
  <c r="W370" i="9" s="1"/>
  <c r="Q371" i="9"/>
  <c r="U371" i="9" s="1"/>
  <c r="Q365" i="9"/>
  <c r="U365" i="9" s="1"/>
  <c r="S369" i="9"/>
  <c r="W369" i="9" s="1"/>
  <c r="R1109" i="9"/>
  <c r="V1109" i="9" s="1"/>
  <c r="P2421" i="9"/>
  <c r="T2421" i="9" s="1"/>
  <c r="Q2345" i="9"/>
  <c r="U2345" i="9" s="1"/>
  <c r="P2347" i="9"/>
  <c r="T2347" i="9" s="1"/>
  <c r="P548" i="9"/>
  <c r="T548" i="9" s="1"/>
  <c r="P1160" i="9"/>
  <c r="T1160" i="9" s="1"/>
  <c r="Q1161" i="9"/>
  <c r="U1161" i="9" s="1"/>
  <c r="Q1195" i="9"/>
  <c r="U1195" i="9" s="1"/>
  <c r="P1197" i="9"/>
  <c r="T1197" i="9" s="1"/>
  <c r="P556" i="9"/>
  <c r="T556" i="9" s="1"/>
  <c r="Q557" i="9"/>
  <c r="U557" i="9" s="1"/>
  <c r="P1342" i="9"/>
  <c r="T1342" i="9" s="1"/>
  <c r="P1343" i="9"/>
  <c r="T1343" i="9" s="1"/>
  <c r="P228" i="9"/>
  <c r="T228" i="9" s="1"/>
  <c r="Q74" i="9"/>
  <c r="U74" i="9" s="1"/>
  <c r="P83" i="9"/>
  <c r="T83" i="9" s="1"/>
  <c r="S289" i="9"/>
  <c r="W289" i="9" s="1"/>
  <c r="S272" i="9"/>
  <c r="W272" i="9" s="1"/>
  <c r="Q75" i="9"/>
  <c r="U75" i="9" s="1"/>
  <c r="Q84" i="9"/>
  <c r="U84" i="9" s="1"/>
  <c r="S80" i="9"/>
  <c r="W80" i="9" s="1"/>
  <c r="S88" i="9"/>
  <c r="W88" i="9" s="1"/>
  <c r="P273" i="9"/>
  <c r="T273" i="9" s="1"/>
  <c r="Q275" i="9"/>
  <c r="U275" i="9" s="1"/>
  <c r="Q2615" i="9"/>
  <c r="U2615" i="9" s="1"/>
  <c r="P1093" i="9"/>
  <c r="T1093" i="9" s="1"/>
  <c r="Q1094" i="9"/>
  <c r="U1094" i="9" s="1"/>
  <c r="P1440" i="9"/>
  <c r="T1440" i="9" s="1"/>
  <c r="Q1441" i="9"/>
  <c r="U1441" i="9" s="1"/>
  <c r="P2342" i="9"/>
  <c r="T2342" i="9" s="1"/>
  <c r="P1099" i="9"/>
  <c r="T1099" i="9" s="1"/>
  <c r="Q1100" i="9"/>
  <c r="U1100" i="9" s="1"/>
  <c r="P2351" i="9"/>
  <c r="T2351" i="9" s="1"/>
  <c r="Q2352" i="9"/>
  <c r="U2352" i="9" s="1"/>
  <c r="R1163" i="9"/>
  <c r="V1163" i="9" s="1"/>
  <c r="Q1165" i="9"/>
  <c r="U1165" i="9" s="1"/>
  <c r="Q553" i="9"/>
  <c r="U553" i="9" s="1"/>
  <c r="Q179" i="9"/>
  <c r="U179" i="9" s="1"/>
  <c r="P1111" i="9"/>
  <c r="T1111" i="9" s="1"/>
  <c r="P1345" i="9"/>
  <c r="T1345" i="9" s="1"/>
  <c r="P509" i="9"/>
  <c r="T509" i="9" s="1"/>
  <c r="Q510" i="9"/>
  <c r="U510" i="9" s="1"/>
  <c r="P512" i="9"/>
  <c r="T512" i="9" s="1"/>
  <c r="P1808" i="9"/>
  <c r="T1808" i="9" s="1"/>
  <c r="P2429" i="9"/>
  <c r="T2429" i="9" s="1"/>
  <c r="P2433" i="9"/>
  <c r="T2433" i="9" s="1"/>
  <c r="R2601" i="9"/>
  <c r="V2601" i="9" s="1"/>
  <c r="Q2603" i="9"/>
  <c r="U2603" i="9" s="1"/>
  <c r="P2437" i="9"/>
  <c r="T2437" i="9" s="1"/>
  <c r="P1107" i="9"/>
  <c r="T1107" i="9" s="1"/>
  <c r="P2605" i="9"/>
  <c r="T2605" i="9" s="1"/>
  <c r="P2431" i="9"/>
  <c r="T2431" i="9" s="1"/>
  <c r="P1103" i="9"/>
  <c r="T1103" i="9" s="1"/>
  <c r="P1096" i="9"/>
  <c r="T1096" i="9" s="1"/>
  <c r="N425" i="9"/>
  <c r="S425" i="9" s="1"/>
  <c r="W425" i="9" s="1"/>
  <c r="N1091" i="9"/>
  <c r="R1004" i="9"/>
  <c r="V1004" i="9" s="1"/>
  <c r="N2111" i="9"/>
  <c r="S2111" i="9" s="1"/>
  <c r="W2111" i="9" s="1"/>
  <c r="N534" i="9"/>
  <c r="S534" i="9" s="1"/>
  <c r="W534" i="9" s="1"/>
  <c r="N571" i="9"/>
  <c r="N586" i="9"/>
  <c r="S586" i="9" s="1"/>
  <c r="W586" i="9" s="1"/>
  <c r="N579" i="9"/>
  <c r="S579" i="9" s="1"/>
  <c r="W579" i="9" s="1"/>
  <c r="N603" i="9"/>
  <c r="N561" i="9"/>
  <c r="N399" i="9"/>
  <c r="R399" i="9" s="1"/>
  <c r="V399" i="9" s="1"/>
  <c r="Q1297" i="9"/>
  <c r="U1297" i="9" s="1"/>
  <c r="N2117" i="9"/>
  <c r="S2117" i="9" s="1"/>
  <c r="W2117" i="9" s="1"/>
  <c r="N102" i="9"/>
  <c r="R102" i="9" s="1"/>
  <c r="V102" i="9" s="1"/>
  <c r="N386" i="9"/>
  <c r="R386" i="9" s="1"/>
  <c r="V386" i="9" s="1"/>
  <c r="P1260" i="9"/>
  <c r="T1260" i="9" s="1"/>
  <c r="R912" i="9"/>
  <c r="V912" i="9" s="1"/>
  <c r="R1207" i="9"/>
  <c r="V1207" i="9" s="1"/>
  <c r="Q1209" i="9"/>
  <c r="U1209" i="9" s="1"/>
  <c r="N314" i="9"/>
  <c r="S314" i="9" s="1"/>
  <c r="W314" i="9" s="1"/>
  <c r="N1524" i="9"/>
  <c r="S1524" i="9" s="1"/>
  <c r="W1524" i="9" s="1"/>
  <c r="N1527" i="9"/>
  <c r="N1540" i="9"/>
  <c r="S1540" i="9" s="1"/>
  <c r="W1540" i="9" s="1"/>
  <c r="N1542" i="9"/>
  <c r="S1542" i="9" s="1"/>
  <c r="W1542" i="9" s="1"/>
  <c r="N896" i="9"/>
  <c r="P314" i="9"/>
  <c r="T314" i="9" s="1"/>
  <c r="R1515" i="9"/>
  <c r="V1515" i="9" s="1"/>
  <c r="R1516" i="9"/>
  <c r="V1516" i="9" s="1"/>
  <c r="R1517" i="9"/>
  <c r="V1517" i="9" s="1"/>
  <c r="Q1518" i="9"/>
  <c r="U1518" i="9" s="1"/>
  <c r="R1519" i="9"/>
  <c r="V1519" i="9" s="1"/>
  <c r="P1520" i="9"/>
  <c r="T1520" i="9" s="1"/>
  <c r="R1521" i="9"/>
  <c r="V1521" i="9" s="1"/>
  <c r="P1522" i="9"/>
  <c r="T1522" i="9" s="1"/>
  <c r="P1524" i="9"/>
  <c r="T1524" i="9" s="1"/>
  <c r="R1525" i="9"/>
  <c r="V1525" i="9" s="1"/>
  <c r="Q1526" i="9"/>
  <c r="U1526" i="9" s="1"/>
  <c r="R1527" i="9"/>
  <c r="V1527" i="9" s="1"/>
  <c r="R1528" i="9"/>
  <c r="V1528" i="9" s="1"/>
  <c r="P1529" i="9"/>
  <c r="T1529" i="9" s="1"/>
  <c r="P1530" i="9"/>
  <c r="T1530" i="9" s="1"/>
  <c r="P1531" i="9"/>
  <c r="T1531" i="9" s="1"/>
  <c r="R1532" i="9"/>
  <c r="V1532" i="9" s="1"/>
  <c r="R1533" i="9"/>
  <c r="V1533" i="9" s="1"/>
  <c r="P1534" i="9"/>
  <c r="T1534" i="9" s="1"/>
  <c r="Q1536" i="9"/>
  <c r="U1536" i="9" s="1"/>
  <c r="Q1537" i="9"/>
  <c r="U1537" i="9" s="1"/>
  <c r="P1542" i="9"/>
  <c r="T1542" i="9" s="1"/>
  <c r="Q1544" i="9"/>
  <c r="U1544" i="9" s="1"/>
  <c r="P897" i="9"/>
  <c r="T897" i="9" s="1"/>
  <c r="Q898" i="9"/>
  <c r="U898" i="9" s="1"/>
  <c r="Q865" i="9"/>
  <c r="U865" i="9" s="1"/>
  <c r="Q212" i="9"/>
  <c r="U212" i="9" s="1"/>
  <c r="Q211" i="9"/>
  <c r="U211" i="9" s="1"/>
  <c r="N1425" i="9"/>
  <c r="S1425" i="9" s="1"/>
  <c r="W1425" i="9" s="1"/>
  <c r="N1487" i="9"/>
  <c r="S1487" i="9" s="1"/>
  <c r="W1487" i="9" s="1"/>
  <c r="N1464" i="9"/>
  <c r="N1151" i="9"/>
  <c r="N746" i="9"/>
  <c r="S746" i="9" s="1"/>
  <c r="W746" i="9" s="1"/>
  <c r="N959" i="9"/>
  <c r="S959" i="9" s="1"/>
  <c r="W959" i="9" s="1"/>
  <c r="P776" i="9"/>
  <c r="T776" i="9" s="1"/>
  <c r="R1583" i="9"/>
  <c r="V1583" i="9" s="1"/>
  <c r="P1585" i="9"/>
  <c r="T1585" i="9" s="1"/>
  <c r="R771" i="9"/>
  <c r="V771" i="9" s="1"/>
  <c r="R773" i="9"/>
  <c r="V773" i="9" s="1"/>
  <c r="P1580" i="9"/>
  <c r="T1580" i="9" s="1"/>
  <c r="P1581" i="9"/>
  <c r="T1581" i="9" s="1"/>
  <c r="R1586" i="9"/>
  <c r="V1586" i="9" s="1"/>
  <c r="P1589" i="9"/>
  <c r="T1589" i="9" s="1"/>
  <c r="P107" i="9"/>
  <c r="T107" i="9" s="1"/>
  <c r="Q351" i="9"/>
  <c r="U351" i="9" s="1"/>
  <c r="Q1590" i="9"/>
  <c r="U1590" i="9" s="1"/>
  <c r="Q1591" i="9"/>
  <c r="U1591" i="9" s="1"/>
  <c r="R1676" i="9"/>
  <c r="V1676" i="9" s="1"/>
  <c r="Q1678" i="9"/>
  <c r="U1678" i="9" s="1"/>
  <c r="Q1595" i="9"/>
  <c r="U1595" i="9" s="1"/>
  <c r="Q1596" i="9"/>
  <c r="U1596" i="9" s="1"/>
  <c r="P779" i="9"/>
  <c r="T779" i="9" s="1"/>
  <c r="Q782" i="9"/>
  <c r="U782" i="9" s="1"/>
  <c r="S334" i="9"/>
  <c r="W334" i="9" s="1"/>
  <c r="P2148" i="9"/>
  <c r="T2148" i="9" s="1"/>
  <c r="P2331" i="9"/>
  <c r="T2331" i="9" s="1"/>
  <c r="R2332" i="9"/>
  <c r="V2332" i="9" s="1"/>
  <c r="N856" i="9"/>
  <c r="S856" i="9" s="1"/>
  <c r="W856" i="9" s="1"/>
  <c r="N2092" i="9"/>
  <c r="S2092" i="9" s="1"/>
  <c r="W2092" i="9" s="1"/>
  <c r="N1704" i="9"/>
  <c r="N2326" i="9"/>
  <c r="N2324" i="9"/>
  <c r="S2324" i="9" s="1"/>
  <c r="W2324" i="9" s="1"/>
  <c r="N2067" i="9"/>
  <c r="S2067" i="9" s="1"/>
  <c r="W2067" i="9" s="1"/>
  <c r="N902" i="9"/>
  <c r="N2085" i="9"/>
  <c r="N2084" i="9"/>
  <c r="S2084" i="9" s="1"/>
  <c r="W2084" i="9" s="1"/>
  <c r="N2083" i="9"/>
  <c r="S2083" i="9" s="1"/>
  <c r="W2083" i="9" s="1"/>
  <c r="N2144" i="9"/>
  <c r="N2141" i="9"/>
  <c r="N2142" i="9"/>
  <c r="S2142" i="9" s="1"/>
  <c r="W2142" i="9" s="1"/>
  <c r="N2093" i="9"/>
  <c r="S2093" i="9" s="1"/>
  <c r="W2093" i="9" s="1"/>
  <c r="Q2132" i="9"/>
  <c r="U2132" i="9" s="1"/>
  <c r="P2137" i="9"/>
  <c r="T2137" i="9" s="1"/>
  <c r="Q2140" i="9"/>
  <c r="U2140" i="9" s="1"/>
  <c r="N112" i="9"/>
  <c r="R112" i="9" s="1"/>
  <c r="V112" i="9" s="1"/>
  <c r="N829" i="9"/>
  <c r="S829" i="9" s="1"/>
  <c r="W829" i="9" s="1"/>
  <c r="N952" i="9"/>
  <c r="S952" i="9" s="1"/>
  <c r="W952" i="9" s="1"/>
  <c r="Q454" i="9"/>
  <c r="U454" i="9" s="1"/>
  <c r="R455" i="9"/>
  <c r="V455" i="9" s="1"/>
  <c r="P460" i="9"/>
  <c r="T460" i="9" s="1"/>
  <c r="Q461" i="9"/>
  <c r="U461" i="9" s="1"/>
  <c r="Q433" i="9"/>
  <c r="U433" i="9" s="1"/>
  <c r="P1032" i="9"/>
  <c r="T1032" i="9" s="1"/>
  <c r="Q26" i="9"/>
  <c r="U26" i="9" s="1"/>
  <c r="S218" i="9"/>
  <c r="W218" i="9" s="1"/>
  <c r="P985" i="9"/>
  <c r="T985" i="9" s="1"/>
  <c r="P977" i="9"/>
  <c r="T977" i="9" s="1"/>
  <c r="P979" i="9"/>
  <c r="T979" i="9" s="1"/>
  <c r="Q453" i="9"/>
  <c r="U453" i="9" s="1"/>
  <c r="R456" i="9"/>
  <c r="V456" i="9" s="1"/>
  <c r="Q457" i="9"/>
  <c r="U457" i="9" s="1"/>
  <c r="Q458" i="9"/>
  <c r="U458" i="9" s="1"/>
  <c r="P463" i="9"/>
  <c r="T463" i="9" s="1"/>
  <c r="Q981" i="9"/>
  <c r="U981" i="9" s="1"/>
  <c r="Q983" i="9"/>
  <c r="U983" i="9" s="1"/>
  <c r="P1775" i="9"/>
  <c r="T1775" i="9" s="1"/>
  <c r="Q1776" i="9"/>
  <c r="U1776" i="9" s="1"/>
  <c r="Q1780" i="9"/>
  <c r="U1780" i="9" s="1"/>
  <c r="P146" i="9"/>
  <c r="T146" i="9" s="1"/>
  <c r="S147" i="9"/>
  <c r="W147" i="9" s="1"/>
  <c r="P64" i="9"/>
  <c r="T64" i="9" s="1"/>
  <c r="Q63" i="9"/>
  <c r="U63" i="9" s="1"/>
  <c r="N734" i="9"/>
  <c r="S734" i="9" s="1"/>
  <c r="W734" i="9" s="1"/>
  <c r="N727" i="9"/>
  <c r="S727" i="9" s="1"/>
  <c r="W727" i="9" s="1"/>
  <c r="N737" i="9"/>
  <c r="S737" i="9" s="1"/>
  <c r="W737" i="9" s="1"/>
  <c r="N730" i="9"/>
  <c r="S730" i="9" s="1"/>
  <c r="W730" i="9" s="1"/>
  <c r="N1926" i="9"/>
  <c r="S1926" i="9" s="1"/>
  <c r="W1926" i="9" s="1"/>
  <c r="N1925" i="9"/>
  <c r="S1925" i="9" s="1"/>
  <c r="W1925" i="9" s="1"/>
  <c r="N1924" i="9"/>
  <c r="S1924" i="9" s="1"/>
  <c r="W1924" i="9" s="1"/>
  <c r="N1931" i="9"/>
  <c r="S1931" i="9" s="1"/>
  <c r="W1931" i="9" s="1"/>
  <c r="N1930" i="9"/>
  <c r="S1930" i="9" s="1"/>
  <c r="W1930" i="9" s="1"/>
  <c r="N1929" i="9"/>
  <c r="S1929" i="9" s="1"/>
  <c r="W1929" i="9" s="1"/>
  <c r="N1928" i="9"/>
  <c r="S1928" i="9" s="1"/>
  <c r="W1928" i="9" s="1"/>
  <c r="N1927" i="9"/>
  <c r="S1927" i="9" s="1"/>
  <c r="W1927" i="9" s="1"/>
  <c r="N1953" i="9"/>
  <c r="S1953" i="9" s="1"/>
  <c r="W1953" i="9" s="1"/>
  <c r="N1952" i="9"/>
  <c r="S1952" i="9" s="1"/>
  <c r="W1952" i="9" s="1"/>
  <c r="N1951" i="9"/>
  <c r="S1951" i="9" s="1"/>
  <c r="W1951" i="9" s="1"/>
  <c r="N1892" i="9"/>
  <c r="S1892" i="9" s="1"/>
  <c r="W1892" i="9" s="1"/>
  <c r="N1894" i="9"/>
  <c r="S1894" i="9" s="1"/>
  <c r="W1894" i="9" s="1"/>
  <c r="N1880" i="9"/>
  <c r="S1880" i="9" s="1"/>
  <c r="W1880" i="9" s="1"/>
  <c r="N1881" i="9"/>
  <c r="S1881" i="9" s="1"/>
  <c r="W1881" i="9" s="1"/>
  <c r="N1882" i="9"/>
  <c r="S1882" i="9" s="1"/>
  <c r="W1882" i="9" s="1"/>
  <c r="N1885" i="9"/>
  <c r="S1885" i="9" s="1"/>
  <c r="W1885" i="9" s="1"/>
  <c r="N1878" i="9"/>
  <c r="S1878" i="9" s="1"/>
  <c r="W1878" i="9" s="1"/>
  <c r="N1879" i="9"/>
  <c r="S1879" i="9" s="1"/>
  <c r="W1879" i="9" s="1"/>
  <c r="N1889" i="9"/>
  <c r="S1889" i="9" s="1"/>
  <c r="W1889" i="9" s="1"/>
  <c r="N1890" i="9"/>
  <c r="S1890" i="9" s="1"/>
  <c r="W1890" i="9" s="1"/>
  <c r="N1887" i="9"/>
  <c r="S1887" i="9" s="1"/>
  <c r="W1887" i="9" s="1"/>
  <c r="N1888" i="9"/>
  <c r="S1888" i="9" s="1"/>
  <c r="W1888" i="9" s="1"/>
  <c r="N1897" i="9"/>
  <c r="S1897" i="9" s="1"/>
  <c r="W1897" i="9" s="1"/>
  <c r="N1898" i="9"/>
  <c r="S1898" i="9" s="1"/>
  <c r="W1898" i="9" s="1"/>
  <c r="N1900" i="9"/>
  <c r="S1900" i="9" s="1"/>
  <c r="W1900" i="9" s="1"/>
  <c r="N1901" i="9"/>
  <c r="S1901" i="9" s="1"/>
  <c r="W1901" i="9" s="1"/>
  <c r="N382" i="9"/>
  <c r="S382" i="9" s="1"/>
  <c r="W382" i="9" s="1"/>
  <c r="N997" i="9"/>
  <c r="S997" i="9" s="1"/>
  <c r="W997" i="9" s="1"/>
  <c r="N1335" i="9"/>
  <c r="S1335" i="9" s="1"/>
  <c r="W1335" i="9" s="1"/>
  <c r="N1338" i="9"/>
  <c r="S1338" i="9" s="1"/>
  <c r="W1338" i="9" s="1"/>
  <c r="N1233" i="9"/>
  <c r="S1233" i="9" s="1"/>
  <c r="W1233" i="9" s="1"/>
  <c r="N1256" i="9"/>
  <c r="S1256" i="9" s="1"/>
  <c r="W1256" i="9" s="1"/>
  <c r="N1947" i="9"/>
  <c r="S1947" i="9" s="1"/>
  <c r="W1947" i="9" s="1"/>
  <c r="N1946" i="9"/>
  <c r="S1946" i="9" s="1"/>
  <c r="W1946" i="9" s="1"/>
  <c r="N1945" i="9"/>
  <c r="S1945" i="9" s="1"/>
  <c r="W1945" i="9" s="1"/>
  <c r="N1944" i="9"/>
  <c r="S1944" i="9" s="1"/>
  <c r="W1944" i="9" s="1"/>
  <c r="N1950" i="9"/>
  <c r="S1950" i="9" s="1"/>
  <c r="W1950" i="9" s="1"/>
  <c r="N1949" i="9"/>
  <c r="S1949" i="9" s="1"/>
  <c r="W1949" i="9" s="1"/>
  <c r="N1948" i="9"/>
  <c r="S1948" i="9" s="1"/>
  <c r="W1948" i="9" s="1"/>
  <c r="N1186" i="9"/>
  <c r="S1186" i="9" s="1"/>
  <c r="W1186" i="9" s="1"/>
  <c r="P1141" i="9"/>
  <c r="T1141" i="9" s="1"/>
  <c r="Q1434" i="9"/>
  <c r="U1434" i="9" s="1"/>
  <c r="N2458" i="9"/>
  <c r="R2458" i="9" s="1"/>
  <c r="V2458" i="9" s="1"/>
  <c r="N572" i="9"/>
  <c r="S572" i="9" s="1"/>
  <c r="W572" i="9" s="1"/>
  <c r="N595" i="9"/>
  <c r="S595" i="9" s="1"/>
  <c r="W595" i="9" s="1"/>
  <c r="N634" i="9"/>
  <c r="S634" i="9" s="1"/>
  <c r="W634" i="9" s="1"/>
  <c r="N591" i="9"/>
  <c r="S591" i="9" s="1"/>
  <c r="W591" i="9" s="1"/>
  <c r="N638" i="9"/>
  <c r="S638" i="9" s="1"/>
  <c r="W638" i="9" s="1"/>
  <c r="N649" i="9"/>
  <c r="S649" i="9" s="1"/>
  <c r="W649" i="9" s="1"/>
  <c r="N623" i="9"/>
  <c r="S623" i="9" s="1"/>
  <c r="W623" i="9" s="1"/>
  <c r="N1141" i="9"/>
  <c r="S1141" i="9" s="1"/>
  <c r="W1141" i="9" s="1"/>
  <c r="N1145" i="9"/>
  <c r="N1140" i="9"/>
  <c r="N1144" i="9"/>
  <c r="S1144" i="9" s="1"/>
  <c r="W1144" i="9" s="1"/>
  <c r="Q2205" i="9"/>
  <c r="U2205" i="9" s="1"/>
  <c r="Q2206" i="9"/>
  <c r="U2206" i="9" s="1"/>
  <c r="N2193" i="9"/>
  <c r="S2193" i="9" s="1"/>
  <c r="W2193" i="9" s="1"/>
  <c r="N2197" i="9"/>
  <c r="N1430" i="9"/>
  <c r="N1433" i="9"/>
  <c r="S1433" i="9" s="1"/>
  <c r="W1433" i="9" s="1"/>
  <c r="N1434" i="9"/>
  <c r="S1434" i="9" s="1"/>
  <c r="W1434" i="9" s="1"/>
  <c r="N1593" i="9"/>
  <c r="N1592" i="9"/>
  <c r="N196" i="9"/>
  <c r="S196" i="9" s="1"/>
  <c r="W196" i="9" s="1"/>
  <c r="Q720" i="9"/>
  <c r="U720" i="9" s="1"/>
  <c r="Q1977" i="9"/>
  <c r="U1977" i="9" s="1"/>
  <c r="Q1978" i="9"/>
  <c r="U1978" i="9" s="1"/>
  <c r="P1954" i="9"/>
  <c r="T1954" i="9" s="1"/>
  <c r="Q1955" i="9"/>
  <c r="U1955" i="9" s="1"/>
  <c r="P404" i="9"/>
  <c r="T404" i="9" s="1"/>
  <c r="N1002" i="9"/>
  <c r="N1007" i="9"/>
  <c r="S1007" i="9" s="1"/>
  <c r="W1007" i="9" s="1"/>
  <c r="N1009" i="9"/>
  <c r="S1009" i="9" s="1"/>
  <c r="W1009" i="9" s="1"/>
  <c r="N1010" i="9"/>
  <c r="P378" i="9"/>
  <c r="T378" i="9" s="1"/>
  <c r="Q2059" i="9"/>
  <c r="U2059" i="9" s="1"/>
  <c r="N1298" i="9"/>
  <c r="S1298" i="9" s="1"/>
  <c r="W1298" i="9" s="1"/>
  <c r="N1295" i="9"/>
  <c r="S1295" i="9" s="1"/>
  <c r="W1295" i="9" s="1"/>
  <c r="N1296" i="9"/>
  <c r="S1296" i="9" s="1"/>
  <c r="W1296" i="9" s="1"/>
  <c r="N1289" i="9"/>
  <c r="S1289" i="9" s="1"/>
  <c r="W1289" i="9" s="1"/>
  <c r="N262" i="9"/>
  <c r="R262" i="9" s="1"/>
  <c r="V262" i="9" s="1"/>
  <c r="P386" i="9"/>
  <c r="T386" i="9" s="1"/>
  <c r="P385" i="9"/>
  <c r="T385" i="9" s="1"/>
  <c r="P384" i="9"/>
  <c r="T384" i="9" s="1"/>
  <c r="Q383" i="9"/>
  <c r="U383" i="9" s="1"/>
  <c r="P1145" i="9"/>
  <c r="T1145" i="9" s="1"/>
  <c r="Q1143" i="9"/>
  <c r="U1143" i="9" s="1"/>
  <c r="N1461" i="9"/>
  <c r="S1461" i="9" s="1"/>
  <c r="W1461" i="9" s="1"/>
  <c r="N1458" i="9"/>
  <c r="S1458" i="9" s="1"/>
  <c r="W1458" i="9" s="1"/>
  <c r="N1482" i="9"/>
  <c r="P1010" i="9"/>
  <c r="T1010" i="9" s="1"/>
  <c r="N1307" i="9"/>
  <c r="S1307" i="9" s="1"/>
  <c r="W1307" i="9" s="1"/>
  <c r="N1352" i="9"/>
  <c r="N545" i="9"/>
  <c r="N573" i="9"/>
  <c r="S573" i="9" s="1"/>
  <c r="W573" i="9" s="1"/>
  <c r="N574" i="9"/>
  <c r="S574" i="9" s="1"/>
  <c r="W574" i="9" s="1"/>
  <c r="N635" i="9"/>
  <c r="N559" i="9"/>
  <c r="S559" i="9" s="1"/>
  <c r="W559" i="9" s="1"/>
  <c r="N642" i="9"/>
  <c r="S642" i="9" s="1"/>
  <c r="W642" i="9" s="1"/>
  <c r="N661" i="9"/>
  <c r="S661" i="9" s="1"/>
  <c r="W661" i="9" s="1"/>
  <c r="N609" i="9"/>
  <c r="S609" i="9" s="1"/>
  <c r="W609" i="9" s="1"/>
  <c r="N651" i="9"/>
  <c r="S651" i="9" s="1"/>
  <c r="W651" i="9" s="1"/>
  <c r="N622" i="9"/>
  <c r="S622" i="9" s="1"/>
  <c r="W622" i="9" s="1"/>
  <c r="Q1287" i="9"/>
  <c r="U1287" i="9" s="1"/>
  <c r="N2290" i="9"/>
  <c r="S2290" i="9" s="1"/>
  <c r="W2290" i="9" s="1"/>
  <c r="N1439" i="9"/>
  <c r="S1439" i="9" s="1"/>
  <c r="W1439" i="9" s="1"/>
  <c r="N1142" i="9"/>
  <c r="S1142" i="9" s="1"/>
  <c r="W1142" i="9" s="1"/>
  <c r="N1139" i="9"/>
  <c r="S1139" i="9" s="1"/>
  <c r="W1139" i="9" s="1"/>
  <c r="N1143" i="9"/>
  <c r="N1513" i="9"/>
  <c r="N1511" i="9"/>
  <c r="S1511" i="9" s="1"/>
  <c r="W1511" i="9" s="1"/>
  <c r="P1425" i="9"/>
  <c r="T1425" i="9" s="1"/>
  <c r="P1426" i="9"/>
  <c r="T1426" i="9" s="1"/>
  <c r="Q905" i="9"/>
  <c r="U905" i="9" s="1"/>
  <c r="R906" i="9"/>
  <c r="V906" i="9" s="1"/>
  <c r="Q1489" i="9"/>
  <c r="U1489" i="9" s="1"/>
  <c r="Q1465" i="9"/>
  <c r="U1465" i="9" s="1"/>
  <c r="Q1466" i="9"/>
  <c r="U1466" i="9" s="1"/>
  <c r="Q1149" i="9"/>
  <c r="U1149" i="9" s="1"/>
  <c r="P1152" i="9"/>
  <c r="T1152" i="9" s="1"/>
  <c r="Q1153" i="9"/>
  <c r="U1153" i="9" s="1"/>
  <c r="Q1150" i="9"/>
  <c r="U1150" i="9" s="1"/>
  <c r="P747" i="9"/>
  <c r="T747" i="9" s="1"/>
  <c r="Q750" i="9"/>
  <c r="U750" i="9" s="1"/>
  <c r="P751" i="9"/>
  <c r="T751" i="9" s="1"/>
  <c r="Q752" i="9"/>
  <c r="U752" i="9" s="1"/>
  <c r="P960" i="9"/>
  <c r="T960" i="9" s="1"/>
  <c r="Q961" i="9"/>
  <c r="U961" i="9" s="1"/>
  <c r="N845" i="9"/>
  <c r="P857" i="9"/>
  <c r="T857" i="9" s="1"/>
  <c r="Q856" i="9"/>
  <c r="U856" i="9" s="1"/>
  <c r="R2092" i="9"/>
  <c r="V2092" i="9" s="1"/>
  <c r="P2326" i="9"/>
  <c r="T2326" i="9" s="1"/>
  <c r="P2325" i="9"/>
  <c r="T2325" i="9" s="1"/>
  <c r="Q2324" i="9"/>
  <c r="U2324" i="9" s="1"/>
  <c r="R2067" i="9"/>
  <c r="V2067" i="9" s="1"/>
  <c r="P902" i="9"/>
  <c r="T902" i="9" s="1"/>
  <c r="Q2085" i="9"/>
  <c r="U2085" i="9" s="1"/>
  <c r="R2084" i="9"/>
  <c r="V2084" i="9" s="1"/>
  <c r="P2083" i="9"/>
  <c r="T2083" i="9" s="1"/>
  <c r="P2142" i="9"/>
  <c r="T2142" i="9" s="1"/>
  <c r="Q2143" i="9"/>
  <c r="U2143" i="9" s="1"/>
  <c r="P2095" i="9"/>
  <c r="T2095" i="9" s="1"/>
  <c r="Q2094" i="9"/>
  <c r="U2094" i="9" s="1"/>
  <c r="N3" i="9"/>
  <c r="S3" i="9" s="1"/>
  <c r="W3" i="9" s="1"/>
  <c r="P336" i="9"/>
  <c r="T336" i="9" s="1"/>
  <c r="S335" i="9"/>
  <c r="W335" i="9" s="1"/>
  <c r="Q293" i="9"/>
  <c r="U293" i="9" s="1"/>
  <c r="Q836" i="9"/>
  <c r="U836" i="9" s="1"/>
  <c r="P829" i="9"/>
  <c r="T829" i="9" s="1"/>
  <c r="Q950" i="9"/>
  <c r="U950" i="9" s="1"/>
  <c r="N2519" i="9"/>
  <c r="S2519" i="9" s="1"/>
  <c r="W2519" i="9" s="1"/>
  <c r="N2521" i="9"/>
  <c r="S2521" i="9" s="1"/>
  <c r="W2521" i="9" s="1"/>
  <c r="N2522" i="9"/>
  <c r="S2522" i="9" s="1"/>
  <c r="W2522" i="9" s="1"/>
  <c r="N1658" i="9"/>
  <c r="S1658" i="9" s="1"/>
  <c r="W1658" i="9" s="1"/>
  <c r="P734" i="9"/>
  <c r="T734" i="9" s="1"/>
  <c r="P735" i="9"/>
  <c r="T735" i="9" s="1"/>
  <c r="Q736" i="9"/>
  <c r="U736" i="9" s="1"/>
  <c r="R727" i="9"/>
  <c r="V727" i="9" s="1"/>
  <c r="Q728" i="9"/>
  <c r="U728" i="9" s="1"/>
  <c r="P729" i="9"/>
  <c r="T729" i="9" s="1"/>
  <c r="P738" i="9"/>
  <c r="T738" i="9" s="1"/>
  <c r="R730" i="9"/>
  <c r="V730" i="9" s="1"/>
  <c r="Q731" i="9"/>
  <c r="U731" i="9" s="1"/>
  <c r="S193" i="9"/>
  <c r="W193" i="9" s="1"/>
  <c r="N1324" i="9"/>
  <c r="S1324" i="9" s="1"/>
  <c r="W1324" i="9" s="1"/>
  <c r="N1325" i="9"/>
  <c r="S1325" i="9" s="1"/>
  <c r="W1325" i="9" s="1"/>
  <c r="Q1894" i="9"/>
  <c r="U1894" i="9" s="1"/>
  <c r="R1881" i="9"/>
  <c r="V1881" i="9" s="1"/>
  <c r="R1882" i="9"/>
  <c r="V1882" i="9" s="1"/>
  <c r="P1883" i="9"/>
  <c r="T1883" i="9" s="1"/>
  <c r="Q1884" i="9"/>
  <c r="U1884" i="9" s="1"/>
  <c r="Q1878" i="9"/>
  <c r="U1878" i="9" s="1"/>
  <c r="R1879" i="9"/>
  <c r="V1879" i="9" s="1"/>
  <c r="R1889" i="9"/>
  <c r="V1889" i="9" s="1"/>
  <c r="R1890" i="9"/>
  <c r="V1890" i="9" s="1"/>
  <c r="P1891" i="9"/>
  <c r="T1891" i="9" s="1"/>
  <c r="Q1886" i="9"/>
  <c r="U1886" i="9" s="1"/>
  <c r="Q1888" i="9"/>
  <c r="U1888" i="9" s="1"/>
  <c r="R1896" i="9"/>
  <c r="V1896" i="9" s="1"/>
  <c r="P1899" i="9"/>
  <c r="T1899" i="9" s="1"/>
  <c r="Q1900" i="9"/>
  <c r="U1900" i="9" s="1"/>
  <c r="Q382" i="9"/>
  <c r="U382" i="9" s="1"/>
  <c r="R997" i="9"/>
  <c r="V997" i="9" s="1"/>
  <c r="Q998" i="9"/>
  <c r="U998" i="9" s="1"/>
  <c r="Q254" i="9"/>
  <c r="U254" i="9" s="1"/>
  <c r="P1336" i="9"/>
  <c r="T1336" i="9" s="1"/>
  <c r="Q1337" i="9"/>
  <c r="U1337" i="9" s="1"/>
  <c r="P1339" i="9"/>
  <c r="T1339" i="9" s="1"/>
  <c r="Q1340" i="9"/>
  <c r="U1340" i="9" s="1"/>
  <c r="P1234" i="9"/>
  <c r="T1234" i="9" s="1"/>
  <c r="Q1256" i="9"/>
  <c r="U1256" i="9" s="1"/>
  <c r="Q1257" i="9"/>
  <c r="U1257" i="9" s="1"/>
  <c r="Q1258" i="9"/>
  <c r="U1258" i="9" s="1"/>
  <c r="P1948" i="9"/>
  <c r="T1948" i="9" s="1"/>
  <c r="X1689" i="9"/>
  <c r="X2453" i="9"/>
  <c r="X91" i="9"/>
  <c r="X2321" i="9"/>
  <c r="X757" i="9"/>
  <c r="X514" i="9"/>
  <c r="X110" i="9"/>
  <c r="X1785" i="9"/>
  <c r="X1690" i="9"/>
  <c r="X2596" i="9"/>
  <c r="X1347" i="9"/>
  <c r="X2612" i="9"/>
  <c r="X81" i="9"/>
  <c r="X2449" i="9"/>
  <c r="X356" i="9"/>
  <c r="X2322" i="9"/>
  <c r="X2565" i="9"/>
  <c r="X2481" i="9"/>
  <c r="X2614" i="9"/>
  <c r="X2454" i="9"/>
  <c r="X229" i="9"/>
  <c r="X517" i="9"/>
  <c r="X2442" i="9"/>
  <c r="X76" i="9"/>
  <c r="X2452" i="9"/>
  <c r="X1223" i="9"/>
  <c r="X202" i="9"/>
  <c r="X2482" i="9"/>
  <c r="X2486" i="9"/>
  <c r="X2591" i="9"/>
  <c r="X763" i="9"/>
  <c r="X2611" i="9"/>
  <c r="X2443" i="9"/>
  <c r="X89" i="9"/>
  <c r="X357" i="9"/>
  <c r="X2564" i="9"/>
  <c r="X2483" i="9"/>
  <c r="X706" i="9"/>
  <c r="X1200" i="9"/>
  <c r="X108" i="9"/>
  <c r="X72" i="9"/>
  <c r="X90" i="9"/>
  <c r="X82" i="9"/>
  <c r="X1789" i="9"/>
  <c r="X758" i="9"/>
  <c r="X761" i="9"/>
  <c r="X1444" i="9"/>
  <c r="X256" i="9"/>
  <c r="X1788" i="9"/>
  <c r="X1221" i="9"/>
  <c r="X759" i="9"/>
  <c r="X2590" i="9"/>
  <c r="X1350" i="9"/>
  <c r="X2323" i="9"/>
  <c r="X2485" i="9"/>
  <c r="X1815" i="9"/>
  <c r="X73" i="9"/>
  <c r="X2447" i="9"/>
  <c r="X312" i="9"/>
  <c r="X290" i="9"/>
  <c r="X2566" i="9"/>
  <c r="X2488" i="9"/>
  <c r="X1198" i="9"/>
  <c r="X2444" i="9"/>
  <c r="X2455" i="9"/>
  <c r="X1786" i="9"/>
  <c r="X268" i="9"/>
  <c r="X2595" i="9"/>
  <c r="X1185" i="9"/>
  <c r="X704" i="9"/>
  <c r="X1341" i="9"/>
  <c r="X1199" i="9"/>
  <c r="X1814" i="9"/>
  <c r="X515" i="9"/>
  <c r="X1692" i="9"/>
  <c r="X764" i="9"/>
  <c r="X1220" i="9"/>
  <c r="X760" i="9"/>
  <c r="X2610" i="9"/>
  <c r="X2613" i="9"/>
  <c r="X92" i="9"/>
  <c r="X77" i="9"/>
  <c r="X1697" i="9"/>
  <c r="X209" i="9"/>
  <c r="X664" i="9"/>
  <c r="X1348" i="9"/>
  <c r="X1813" i="9"/>
  <c r="X1349" i="9"/>
  <c r="X125" i="9"/>
  <c r="X109" i="9"/>
  <c r="X79" i="9"/>
  <c r="X85" i="9"/>
  <c r="X1691" i="9"/>
  <c r="X1696" i="9"/>
  <c r="X269" i="9"/>
  <c r="X1222" i="9"/>
  <c r="X2589" i="9"/>
  <c r="X665" i="9"/>
  <c r="X516" i="9"/>
  <c r="X2441" i="9"/>
  <c r="X87" i="9"/>
  <c r="X2446" i="9"/>
  <c r="X1695" i="9"/>
  <c r="X1787" i="9"/>
  <c r="X1784" i="9"/>
  <c r="X822" i="9"/>
  <c r="X2487" i="9"/>
  <c r="X118" i="9"/>
  <c r="R1186" i="9"/>
  <c r="V1186" i="9" s="1"/>
  <c r="X705" i="9"/>
  <c r="X1446" i="9"/>
  <c r="X1443" i="9"/>
  <c r="X1445" i="9"/>
  <c r="X288" i="9"/>
  <c r="X2445" i="9"/>
  <c r="X2448" i="9"/>
  <c r="X358" i="9"/>
  <c r="X1694" i="9"/>
  <c r="X1693" i="9"/>
  <c r="X313" i="9"/>
  <c r="X756" i="9"/>
  <c r="X261" i="9"/>
  <c r="X762" i="9"/>
  <c r="X2484" i="9"/>
  <c r="X2033" i="9"/>
  <c r="X390" i="9"/>
  <c r="P1946" i="9"/>
  <c r="T1946" i="9" s="1"/>
  <c r="Q1186" i="9"/>
  <c r="U1186" i="9" s="1"/>
  <c r="N663" i="9"/>
  <c r="S663" i="9" s="1"/>
  <c r="W663" i="9" s="1"/>
  <c r="N662" i="9"/>
  <c r="S662" i="9" s="1"/>
  <c r="W662" i="9" s="1"/>
  <c r="P663" i="9"/>
  <c r="T663" i="9" s="1"/>
  <c r="Q1095" i="9"/>
  <c r="U1095" i="9" s="1"/>
  <c r="P662" i="9"/>
  <c r="T662" i="9" s="1"/>
  <c r="Q663" i="9"/>
  <c r="U663" i="9" s="1"/>
  <c r="Q662" i="9"/>
  <c r="U662" i="9" s="1"/>
  <c r="R663" i="9"/>
  <c r="V663" i="9" s="1"/>
  <c r="R662" i="9"/>
  <c r="V662" i="9" s="1"/>
  <c r="P1095" i="9"/>
  <c r="T1095" i="9" s="1"/>
  <c r="R1095" i="9"/>
  <c r="V1095" i="9" s="1"/>
  <c r="Q1096" i="9"/>
  <c r="U1096" i="9" s="1"/>
  <c r="N1097" i="9"/>
  <c r="S1097" i="9" s="1"/>
  <c r="W1097" i="9" s="1"/>
  <c r="R1096" i="9"/>
  <c r="V1096" i="9" s="1"/>
  <c r="N1096" i="9"/>
  <c r="S1096" i="9" s="1"/>
  <c r="W1096" i="9" s="1"/>
  <c r="P1097" i="9"/>
  <c r="T1097" i="9" s="1"/>
  <c r="Q1097" i="9"/>
  <c r="U1097" i="9" s="1"/>
  <c r="R1097" i="9"/>
  <c r="V1097" i="9" s="1"/>
  <c r="R1950" i="9"/>
  <c r="V1950" i="9" s="1"/>
  <c r="R1949" i="9"/>
  <c r="V1949" i="9" s="1"/>
  <c r="Q1950" i="9"/>
  <c r="U1950" i="9" s="1"/>
  <c r="Q1949" i="9"/>
  <c r="U1949" i="9" s="1"/>
  <c r="R1948" i="9"/>
  <c r="V1948" i="9" s="1"/>
  <c r="N2440" i="9"/>
  <c r="S2440" i="9" s="1"/>
  <c r="W2440" i="9" s="1"/>
  <c r="Q1101" i="9"/>
  <c r="U1101" i="9" s="1"/>
  <c r="P2440" i="9"/>
  <c r="T2440" i="9" s="1"/>
  <c r="Q2440" i="9"/>
  <c r="U2440" i="9" s="1"/>
  <c r="R2440" i="9"/>
  <c r="V2440" i="9" s="1"/>
  <c r="P1102" i="9"/>
  <c r="T1102" i="9" s="1"/>
  <c r="R1101" i="9"/>
  <c r="V1101" i="9" s="1"/>
  <c r="Q1102" i="9"/>
  <c r="U1102" i="9" s="1"/>
  <c r="R2422" i="9"/>
  <c r="V2422" i="9" s="1"/>
  <c r="R1102" i="9"/>
  <c r="V1102" i="9" s="1"/>
  <c r="Q1103" i="9"/>
  <c r="U1103" i="9" s="1"/>
  <c r="N1104" i="9"/>
  <c r="S1104" i="9" s="1"/>
  <c r="W1104" i="9" s="1"/>
  <c r="R1103" i="9"/>
  <c r="V1103" i="9" s="1"/>
  <c r="S1102" i="9"/>
  <c r="W1102" i="9" s="1"/>
  <c r="P1101" i="9"/>
  <c r="T1101" i="9" s="1"/>
  <c r="N1103" i="9"/>
  <c r="S1103" i="9" s="1"/>
  <c r="W1103" i="9" s="1"/>
  <c r="P1104" i="9"/>
  <c r="T1104" i="9" s="1"/>
  <c r="Q2423" i="9"/>
  <c r="U2423" i="9" s="1"/>
  <c r="Q1104" i="9"/>
  <c r="U1104" i="9" s="1"/>
  <c r="N2422" i="9"/>
  <c r="S2422" i="9" s="1"/>
  <c r="W2422" i="9" s="1"/>
  <c r="R1104" i="9"/>
  <c r="V1104" i="9" s="1"/>
  <c r="P2430" i="9"/>
  <c r="T2430" i="9" s="1"/>
  <c r="R2423" i="9"/>
  <c r="V2423" i="9" s="1"/>
  <c r="Q2430" i="9"/>
  <c r="U2430" i="9" s="1"/>
  <c r="R2430" i="9"/>
  <c r="V2430" i="9" s="1"/>
  <c r="Q2431" i="9"/>
  <c r="U2431" i="9" s="1"/>
  <c r="N2432" i="9"/>
  <c r="S2432" i="9" s="1"/>
  <c r="W2432" i="9" s="1"/>
  <c r="R2431" i="9"/>
  <c r="V2431" i="9" s="1"/>
  <c r="P2422" i="9"/>
  <c r="T2422" i="9" s="1"/>
  <c r="Q2422" i="9"/>
  <c r="U2422" i="9" s="1"/>
  <c r="P2423" i="9"/>
  <c r="T2423" i="9" s="1"/>
  <c r="N2431" i="9"/>
  <c r="S2431" i="9" s="1"/>
  <c r="W2431" i="9" s="1"/>
  <c r="P2432" i="9"/>
  <c r="T2432" i="9" s="1"/>
  <c r="Q2432" i="9"/>
  <c r="U2432" i="9" s="1"/>
  <c r="S2604" i="9"/>
  <c r="W2604" i="9" s="1"/>
  <c r="R2432" i="9"/>
  <c r="V2432" i="9" s="1"/>
  <c r="Q2604" i="9"/>
  <c r="U2604" i="9" s="1"/>
  <c r="P2604" i="9"/>
  <c r="T2604" i="9" s="1"/>
  <c r="R2604" i="9"/>
  <c r="V2604" i="9" s="1"/>
  <c r="Q2605" i="9"/>
  <c r="U2605" i="9" s="1"/>
  <c r="N2606" i="9"/>
  <c r="S2606" i="9" s="1"/>
  <c r="W2606" i="9" s="1"/>
  <c r="R2605" i="9"/>
  <c r="V2605" i="9" s="1"/>
  <c r="N2605" i="9"/>
  <c r="S2605" i="9" s="1"/>
  <c r="W2605" i="9" s="1"/>
  <c r="P2606" i="9"/>
  <c r="T2606" i="9" s="1"/>
  <c r="Q2606" i="9"/>
  <c r="U2606" i="9" s="1"/>
  <c r="R2606" i="9"/>
  <c r="V2606" i="9" s="1"/>
  <c r="R1107" i="9"/>
  <c r="V1107" i="9" s="1"/>
  <c r="Q1106" i="9"/>
  <c r="U1106" i="9" s="1"/>
  <c r="R1105" i="9"/>
  <c r="V1105" i="9" s="1"/>
  <c r="Q1946" i="9"/>
  <c r="U1946" i="9" s="1"/>
  <c r="Q1105" i="9"/>
  <c r="U1105" i="9" s="1"/>
  <c r="P1106" i="9"/>
  <c r="T1106" i="9" s="1"/>
  <c r="R1106" i="9"/>
  <c r="V1106" i="9" s="1"/>
  <c r="Q1107" i="9"/>
  <c r="U1107" i="9" s="1"/>
  <c r="N1108" i="9"/>
  <c r="S1108" i="9" s="1"/>
  <c r="W1108" i="9" s="1"/>
  <c r="P1105" i="9"/>
  <c r="T1105" i="9" s="1"/>
  <c r="R2437" i="9"/>
  <c r="V2437" i="9" s="1"/>
  <c r="N1107" i="9"/>
  <c r="S1107" i="9" s="1"/>
  <c r="W1107" i="9" s="1"/>
  <c r="P1108" i="9"/>
  <c r="T1108" i="9" s="1"/>
  <c r="Q2436" i="9"/>
  <c r="U2436" i="9" s="1"/>
  <c r="Q1108" i="9"/>
  <c r="U1108" i="9" s="1"/>
  <c r="R1108" i="9"/>
  <c r="V1108" i="9" s="1"/>
  <c r="P2436" i="9"/>
  <c r="T2436" i="9" s="1"/>
  <c r="R2436" i="9"/>
  <c r="V2436" i="9" s="1"/>
  <c r="Q2437" i="9"/>
  <c r="U2437" i="9" s="1"/>
  <c r="N2438" i="9"/>
  <c r="S2438" i="9" s="1"/>
  <c r="W2438" i="9" s="1"/>
  <c r="N2437" i="9"/>
  <c r="S2437" i="9" s="1"/>
  <c r="W2437" i="9" s="1"/>
  <c r="P2438" i="9"/>
  <c r="T2438" i="9" s="1"/>
  <c r="Q2438" i="9"/>
  <c r="U2438" i="9" s="1"/>
  <c r="R2438" i="9"/>
  <c r="V2438" i="9" s="1"/>
  <c r="P1945" i="9"/>
  <c r="T1945" i="9" s="1"/>
  <c r="R1945" i="9"/>
  <c r="V1945" i="9" s="1"/>
  <c r="Q1947" i="9"/>
  <c r="U1947" i="9" s="1"/>
  <c r="P1947" i="9"/>
  <c r="T1947" i="9" s="1"/>
  <c r="R1944" i="9"/>
  <c r="V1944" i="9" s="1"/>
  <c r="Q1944" i="9"/>
  <c r="U1944" i="9" s="1"/>
  <c r="R2603" i="9"/>
  <c r="V2603" i="9" s="1"/>
  <c r="N2602" i="9"/>
  <c r="S2602" i="9" s="1"/>
  <c r="W2602" i="9" s="1"/>
  <c r="S2601" i="9"/>
  <c r="W2601" i="9" s="1"/>
  <c r="N2434" i="9"/>
  <c r="S2434" i="9" s="1"/>
  <c r="W2434" i="9" s="1"/>
  <c r="P2601" i="9"/>
  <c r="T2601" i="9" s="1"/>
  <c r="Q2601" i="9"/>
  <c r="U2601" i="9" s="1"/>
  <c r="P2603" i="9"/>
  <c r="T2603" i="9" s="1"/>
  <c r="N2603" i="9"/>
  <c r="S2603" i="9" s="1"/>
  <c r="W2603" i="9" s="1"/>
  <c r="R2433" i="9"/>
  <c r="V2433" i="9" s="1"/>
  <c r="P2602" i="9"/>
  <c r="T2602" i="9" s="1"/>
  <c r="Q2602" i="9"/>
  <c r="U2602" i="9" s="1"/>
  <c r="R2602" i="9"/>
  <c r="V2602" i="9" s="1"/>
  <c r="P2434" i="9"/>
  <c r="T2434" i="9" s="1"/>
  <c r="Q2434" i="9"/>
  <c r="U2434" i="9" s="1"/>
  <c r="S2435" i="9"/>
  <c r="W2435" i="9" s="1"/>
  <c r="R2434" i="9"/>
  <c r="V2434" i="9" s="1"/>
  <c r="P2435" i="9"/>
  <c r="T2435" i="9" s="1"/>
  <c r="P2428" i="9"/>
  <c r="T2428" i="9" s="1"/>
  <c r="N2429" i="9"/>
  <c r="S2429" i="9" s="1"/>
  <c r="W2429" i="9" s="1"/>
  <c r="Q2435" i="9"/>
  <c r="U2435" i="9" s="1"/>
  <c r="Q2428" i="9"/>
  <c r="U2428" i="9" s="1"/>
  <c r="Q2429" i="9"/>
  <c r="U2429" i="9" s="1"/>
  <c r="N2433" i="9"/>
  <c r="S2433" i="9" s="1"/>
  <c r="W2433" i="9" s="1"/>
  <c r="R2435" i="9"/>
  <c r="V2435" i="9" s="1"/>
  <c r="R2429" i="9"/>
  <c r="V2429" i="9" s="1"/>
  <c r="Q2433" i="9"/>
  <c r="U2433" i="9" s="1"/>
  <c r="R1807" i="9"/>
  <c r="V1807" i="9" s="1"/>
  <c r="R2428" i="9"/>
  <c r="V2428" i="9" s="1"/>
  <c r="P1807" i="9"/>
  <c r="T1807" i="9" s="1"/>
  <c r="Q1807" i="9"/>
  <c r="U1807" i="9" s="1"/>
  <c r="Q1808" i="9"/>
  <c r="U1808" i="9" s="1"/>
  <c r="R1808" i="9"/>
  <c r="V1808" i="9" s="1"/>
  <c r="N1809" i="9"/>
  <c r="S1809" i="9" s="1"/>
  <c r="W1809" i="9" s="1"/>
  <c r="N1808" i="9"/>
  <c r="S1808" i="9" s="1"/>
  <c r="W1808" i="9" s="1"/>
  <c r="P1809" i="9"/>
  <c r="T1809" i="9" s="1"/>
  <c r="Q1809" i="9"/>
  <c r="U1809" i="9" s="1"/>
  <c r="R1809" i="9"/>
  <c r="V1809" i="9" s="1"/>
  <c r="Q512" i="9"/>
  <c r="U512" i="9" s="1"/>
  <c r="R512" i="9"/>
  <c r="V512" i="9" s="1"/>
  <c r="S511" i="9"/>
  <c r="W511" i="9" s="1"/>
  <c r="P511" i="9"/>
  <c r="T511" i="9" s="1"/>
  <c r="Q511" i="9"/>
  <c r="U511" i="9" s="1"/>
  <c r="R511" i="9"/>
  <c r="V511" i="9" s="1"/>
  <c r="N513" i="9"/>
  <c r="S513" i="9" s="1"/>
  <c r="W513" i="9" s="1"/>
  <c r="N512" i="9"/>
  <c r="S512" i="9" s="1"/>
  <c r="W512" i="9" s="1"/>
  <c r="P513" i="9"/>
  <c r="T513" i="9" s="1"/>
  <c r="Q513" i="9"/>
  <c r="U513" i="9" s="1"/>
  <c r="R513" i="9"/>
  <c r="V513" i="9" s="1"/>
  <c r="P508" i="9"/>
  <c r="T508" i="9" s="1"/>
  <c r="Q508" i="9"/>
  <c r="U508" i="9" s="1"/>
  <c r="Q509" i="9"/>
  <c r="U509" i="9" s="1"/>
  <c r="R510" i="9"/>
  <c r="V510" i="9" s="1"/>
  <c r="R508" i="9"/>
  <c r="V508" i="9" s="1"/>
  <c r="R509" i="9"/>
  <c r="V509" i="9" s="1"/>
  <c r="R1345" i="9"/>
  <c r="V1345" i="9" s="1"/>
  <c r="N510" i="9"/>
  <c r="S510" i="9" s="1"/>
  <c r="W510" i="9" s="1"/>
  <c r="N509" i="9"/>
  <c r="S509" i="9" s="1"/>
  <c r="W509" i="9" s="1"/>
  <c r="P510" i="9"/>
  <c r="T510" i="9" s="1"/>
  <c r="N1346" i="9"/>
  <c r="S1346" i="9" s="1"/>
  <c r="W1346" i="9" s="1"/>
  <c r="P1344" i="9"/>
  <c r="T1344" i="9" s="1"/>
  <c r="Q1344" i="9"/>
  <c r="U1344" i="9" s="1"/>
  <c r="R1344" i="9"/>
  <c r="V1344" i="9" s="1"/>
  <c r="Q1345" i="9"/>
  <c r="U1345" i="9" s="1"/>
  <c r="N1345" i="9"/>
  <c r="S1345" i="9" s="1"/>
  <c r="W1345" i="9" s="1"/>
  <c r="P1346" i="9"/>
  <c r="T1346" i="9" s="1"/>
  <c r="Q1346" i="9"/>
  <c r="U1346" i="9" s="1"/>
  <c r="R1346" i="9"/>
  <c r="V1346" i="9" s="1"/>
  <c r="Q1111" i="9"/>
  <c r="U1111" i="9" s="1"/>
  <c r="R1111" i="9"/>
  <c r="V1111" i="9" s="1"/>
  <c r="N1112" i="9"/>
  <c r="S1112" i="9" s="1"/>
  <c r="W1112" i="9" s="1"/>
  <c r="N1111" i="9"/>
  <c r="S1111" i="9" s="1"/>
  <c r="W1111" i="9" s="1"/>
  <c r="P1112" i="9"/>
  <c r="T1112" i="9" s="1"/>
  <c r="Q1112" i="9"/>
  <c r="U1112" i="9" s="1"/>
  <c r="R1112" i="9"/>
  <c r="V1112" i="9" s="1"/>
  <c r="R179" i="9"/>
  <c r="V179" i="9" s="1"/>
  <c r="N179" i="9"/>
  <c r="S179" i="9" s="1"/>
  <c r="W179" i="9" s="1"/>
  <c r="P179" i="9"/>
  <c r="T179" i="9" s="1"/>
  <c r="R555" i="9"/>
  <c r="V555" i="9" s="1"/>
  <c r="N554" i="9"/>
  <c r="S554" i="9" s="1"/>
  <c r="W554" i="9" s="1"/>
  <c r="P555" i="9"/>
  <c r="T555" i="9" s="1"/>
  <c r="Q555" i="9"/>
  <c r="U555" i="9" s="1"/>
  <c r="R553" i="9"/>
  <c r="V553" i="9" s="1"/>
  <c r="S1163" i="9"/>
  <c r="W1163" i="9" s="1"/>
  <c r="N1164" i="9"/>
  <c r="S1164" i="9" s="1"/>
  <c r="W1164" i="9" s="1"/>
  <c r="N555" i="9"/>
  <c r="S555" i="9" s="1"/>
  <c r="W555" i="9" s="1"/>
  <c r="Q1163" i="9"/>
  <c r="U1163" i="9" s="1"/>
  <c r="P554" i="9"/>
  <c r="T554" i="9" s="1"/>
  <c r="P553" i="9"/>
  <c r="T553" i="9" s="1"/>
  <c r="Q554" i="9"/>
  <c r="U554" i="9" s="1"/>
  <c r="R554" i="9"/>
  <c r="V554" i="9" s="1"/>
  <c r="R1165" i="9"/>
  <c r="V1165" i="9" s="1"/>
  <c r="P1163" i="9"/>
  <c r="T1163" i="9" s="1"/>
  <c r="P1165" i="9"/>
  <c r="T1165" i="9" s="1"/>
  <c r="N1165" i="9"/>
  <c r="S1165" i="9" s="1"/>
  <c r="W1165" i="9" s="1"/>
  <c r="P1164" i="9"/>
  <c r="T1164" i="9" s="1"/>
  <c r="R2350" i="9"/>
  <c r="V2350" i="9" s="1"/>
  <c r="Q1164" i="9"/>
  <c r="U1164" i="9" s="1"/>
  <c r="R1164" i="9"/>
  <c r="V1164" i="9" s="1"/>
  <c r="Q2351" i="9"/>
  <c r="U2351" i="9" s="1"/>
  <c r="R2351" i="9"/>
  <c r="V2351" i="9" s="1"/>
  <c r="R2352" i="9"/>
  <c r="V2352" i="9" s="1"/>
  <c r="P2349" i="9"/>
  <c r="T2349" i="9" s="1"/>
  <c r="Q2349" i="9"/>
  <c r="U2349" i="9" s="1"/>
  <c r="P2350" i="9"/>
  <c r="T2350" i="9" s="1"/>
  <c r="R2349" i="9"/>
  <c r="V2349" i="9" s="1"/>
  <c r="Q2350" i="9"/>
  <c r="U2350" i="9" s="1"/>
  <c r="N2352" i="9"/>
  <c r="S2352" i="9" s="1"/>
  <c r="W2352" i="9" s="1"/>
  <c r="N2351" i="9"/>
  <c r="S2351" i="9" s="1"/>
  <c r="W2351" i="9" s="1"/>
  <c r="P2352" i="9"/>
  <c r="T2352" i="9" s="1"/>
  <c r="P1098" i="9"/>
  <c r="T1098" i="9" s="1"/>
  <c r="Q1098" i="9"/>
  <c r="U1098" i="9" s="1"/>
  <c r="Q1099" i="9"/>
  <c r="U1099" i="9" s="1"/>
  <c r="R1100" i="9"/>
  <c r="V1100" i="9" s="1"/>
  <c r="R1098" i="9"/>
  <c r="V1098" i="9" s="1"/>
  <c r="R1099" i="9"/>
  <c r="V1099" i="9" s="1"/>
  <c r="N1100" i="9"/>
  <c r="S1100" i="9" s="1"/>
  <c r="W1100" i="9" s="1"/>
  <c r="N1099" i="9"/>
  <c r="S1099" i="9" s="1"/>
  <c r="W1099" i="9" s="1"/>
  <c r="P1100" i="9"/>
  <c r="T1100" i="9" s="1"/>
  <c r="R1440" i="9"/>
  <c r="V1440" i="9" s="1"/>
  <c r="N2342" i="9"/>
  <c r="S2342" i="9" s="1"/>
  <c r="W2342" i="9" s="1"/>
  <c r="N2341" i="9"/>
  <c r="S2341" i="9" s="1"/>
  <c r="W2341" i="9" s="1"/>
  <c r="Q1440" i="9"/>
  <c r="U1440" i="9" s="1"/>
  <c r="R1441" i="9"/>
  <c r="V1441" i="9" s="1"/>
  <c r="P2341" i="9"/>
  <c r="T2341" i="9" s="1"/>
  <c r="Q2342" i="9"/>
  <c r="U2342" i="9" s="1"/>
  <c r="Q2341" i="9"/>
  <c r="U2341" i="9" s="1"/>
  <c r="R2342" i="9"/>
  <c r="V2342" i="9" s="1"/>
  <c r="R2341" i="9"/>
  <c r="V2341" i="9" s="1"/>
  <c r="N1441" i="9"/>
  <c r="S1441" i="9" s="1"/>
  <c r="W1441" i="9" s="1"/>
  <c r="N1440" i="9"/>
  <c r="S1440" i="9" s="1"/>
  <c r="W1440" i="9" s="1"/>
  <c r="P1441" i="9"/>
  <c r="T1441" i="9" s="1"/>
  <c r="S1092" i="9"/>
  <c r="W1092" i="9" s="1"/>
  <c r="S385" i="9"/>
  <c r="W385" i="9" s="1"/>
  <c r="N1187" i="9"/>
  <c r="S1187" i="9" s="1"/>
  <c r="W1187" i="9" s="1"/>
  <c r="P383" i="9"/>
  <c r="T383" i="9" s="1"/>
  <c r="N88" i="9"/>
  <c r="R88" i="9" s="1"/>
  <c r="V88" i="9" s="1"/>
  <c r="N549" i="9"/>
  <c r="S549" i="9" s="1"/>
  <c r="W549" i="9" s="1"/>
  <c r="P1187" i="9"/>
  <c r="T1187" i="9" s="1"/>
  <c r="Q1092" i="9"/>
  <c r="U1092" i="9" s="1"/>
  <c r="Q1187" i="9"/>
  <c r="U1187" i="9" s="1"/>
  <c r="R1187" i="9"/>
  <c r="V1187" i="9" s="1"/>
  <c r="N2340" i="9"/>
  <c r="S2340" i="9" s="1"/>
  <c r="W2340" i="9" s="1"/>
  <c r="Q2346" i="9"/>
  <c r="U2346" i="9" s="1"/>
  <c r="P1195" i="9"/>
  <c r="T1195" i="9" s="1"/>
  <c r="Q83" i="9"/>
  <c r="U83" i="9" s="1"/>
  <c r="R2346" i="9"/>
  <c r="V2346" i="9" s="1"/>
  <c r="P2608" i="9"/>
  <c r="T2608" i="9" s="1"/>
  <c r="R1092" i="9"/>
  <c r="V1092" i="9" s="1"/>
  <c r="Q1093" i="9"/>
  <c r="U1093" i="9" s="1"/>
  <c r="R1094" i="9"/>
  <c r="V1094" i="9" s="1"/>
  <c r="Q2608" i="9"/>
  <c r="U2608" i="9" s="1"/>
  <c r="R1093" i="9"/>
  <c r="V1093" i="9" s="1"/>
  <c r="Q1343" i="9"/>
  <c r="U1343" i="9" s="1"/>
  <c r="N274" i="9"/>
  <c r="R274" i="9" s="1"/>
  <c r="V274" i="9" s="1"/>
  <c r="S75" i="9"/>
  <c r="W75" i="9" s="1"/>
  <c r="R1197" i="9"/>
  <c r="V1197" i="9" s="1"/>
  <c r="R1342" i="9"/>
  <c r="V1342" i="9" s="1"/>
  <c r="R548" i="9"/>
  <c r="V548" i="9" s="1"/>
  <c r="Q1196" i="9"/>
  <c r="U1196" i="9" s="1"/>
  <c r="R2347" i="9"/>
  <c r="V2347" i="9" s="1"/>
  <c r="N2439" i="9"/>
  <c r="S2439" i="9" s="1"/>
  <c r="W2439" i="9" s="1"/>
  <c r="P1092" i="9"/>
  <c r="T1092" i="9" s="1"/>
  <c r="P2609" i="9"/>
  <c r="T2609" i="9" s="1"/>
  <c r="N2348" i="9"/>
  <c r="S2348" i="9" s="1"/>
  <c r="W2348" i="9" s="1"/>
  <c r="Q2609" i="9"/>
  <c r="U2609" i="9" s="1"/>
  <c r="R1196" i="9"/>
  <c r="V1196" i="9" s="1"/>
  <c r="Q1197" i="9"/>
  <c r="U1197" i="9" s="1"/>
  <c r="R1343" i="9"/>
  <c r="V1343" i="9" s="1"/>
  <c r="R2609" i="9"/>
  <c r="V2609" i="9" s="1"/>
  <c r="Q548" i="9"/>
  <c r="U548" i="9" s="1"/>
  <c r="P230" i="9"/>
  <c r="T230" i="9" s="1"/>
  <c r="Q230" i="9"/>
  <c r="U230" i="9" s="1"/>
  <c r="N83" i="9"/>
  <c r="R83" i="9" s="1"/>
  <c r="V83" i="9" s="1"/>
  <c r="N2615" i="9"/>
  <c r="R2615" i="9" s="1"/>
  <c r="V2615" i="9" s="1"/>
  <c r="Q1109" i="9"/>
  <c r="U1109" i="9" s="1"/>
  <c r="P1110" i="9"/>
  <c r="T1110" i="9" s="1"/>
  <c r="N2607" i="9"/>
  <c r="S2607" i="9" s="1"/>
  <c r="W2607" i="9" s="1"/>
  <c r="P550" i="9"/>
  <c r="T550" i="9" s="1"/>
  <c r="Q556" i="9"/>
  <c r="U556" i="9" s="1"/>
  <c r="R557" i="9"/>
  <c r="V557" i="9" s="1"/>
  <c r="N558" i="9"/>
  <c r="S558" i="9" s="1"/>
  <c r="W558" i="9" s="1"/>
  <c r="R1110" i="9"/>
  <c r="V1110" i="9" s="1"/>
  <c r="Q2421" i="9"/>
  <c r="U2421" i="9" s="1"/>
  <c r="N2339" i="9"/>
  <c r="S2339" i="9" s="1"/>
  <c r="W2339" i="9" s="1"/>
  <c r="N2345" i="9"/>
  <c r="S2345" i="9" s="1"/>
  <c r="W2345" i="9" s="1"/>
  <c r="Q1160" i="9"/>
  <c r="U1160" i="9" s="1"/>
  <c r="R1161" i="9"/>
  <c r="V1161" i="9" s="1"/>
  <c r="N1162" i="9"/>
  <c r="S1162" i="9" s="1"/>
  <c r="W1162" i="9" s="1"/>
  <c r="N1195" i="9"/>
  <c r="S1195" i="9" s="1"/>
  <c r="W1195" i="9" s="1"/>
  <c r="P2346" i="9"/>
  <c r="T2346" i="9" s="1"/>
  <c r="Q2347" i="9"/>
  <c r="U2347" i="9" s="1"/>
  <c r="P1196" i="9"/>
  <c r="T1196" i="9" s="1"/>
  <c r="Q1342" i="9"/>
  <c r="U1342" i="9" s="1"/>
  <c r="P74" i="9"/>
  <c r="T74" i="9" s="1"/>
  <c r="S74" i="9"/>
  <c r="W74" i="9" s="1"/>
  <c r="P75" i="9"/>
  <c r="T75" i="9" s="1"/>
  <c r="P289" i="9"/>
  <c r="T289" i="9" s="1"/>
  <c r="P84" i="9"/>
  <c r="T84" i="9" s="1"/>
  <c r="N273" i="9"/>
  <c r="R273" i="9" s="1"/>
  <c r="V273" i="9" s="1"/>
  <c r="P2451" i="9"/>
  <c r="T2451" i="9" s="1"/>
  <c r="P272" i="9"/>
  <c r="T272" i="9" s="1"/>
  <c r="Q80" i="9"/>
  <c r="U80" i="9" s="1"/>
  <c r="P275" i="9"/>
  <c r="T275" i="9" s="1"/>
  <c r="N86" i="9"/>
  <c r="R86" i="9" s="1"/>
  <c r="V86" i="9" s="1"/>
  <c r="Q272" i="9"/>
  <c r="U272" i="9" s="1"/>
  <c r="N78" i="9"/>
  <c r="R78" i="9" s="1"/>
  <c r="V78" i="9" s="1"/>
  <c r="N1094" i="9"/>
  <c r="S1094" i="9" s="1"/>
  <c r="W1094" i="9" s="1"/>
  <c r="N1093" i="9"/>
  <c r="S1093" i="9" s="1"/>
  <c r="W1093" i="9" s="1"/>
  <c r="P1094" i="9"/>
  <c r="T1094" i="9" s="1"/>
  <c r="P1109" i="9"/>
  <c r="T1109" i="9" s="1"/>
  <c r="N1109" i="9"/>
  <c r="S1109" i="9" s="1"/>
  <c r="W1109" i="9" s="1"/>
  <c r="P2345" i="9"/>
  <c r="T2345" i="9" s="1"/>
  <c r="R2607" i="9"/>
  <c r="V2607" i="9" s="1"/>
  <c r="Q2607" i="9"/>
  <c r="U2607" i="9" s="1"/>
  <c r="P2607" i="9"/>
  <c r="T2607" i="9" s="1"/>
  <c r="R2340" i="9"/>
  <c r="V2340" i="9" s="1"/>
  <c r="Q2340" i="9"/>
  <c r="U2340" i="9" s="1"/>
  <c r="R2348" i="9"/>
  <c r="V2348" i="9" s="1"/>
  <c r="Q2348" i="9"/>
  <c r="U2348" i="9" s="1"/>
  <c r="P2348" i="9"/>
  <c r="T2348" i="9" s="1"/>
  <c r="P2340" i="9"/>
  <c r="T2340" i="9" s="1"/>
  <c r="Q2339" i="9"/>
  <c r="U2339" i="9" s="1"/>
  <c r="P2339" i="9"/>
  <c r="T2339" i="9" s="1"/>
  <c r="N2346" i="9"/>
  <c r="S2346" i="9" s="1"/>
  <c r="W2346" i="9" s="1"/>
  <c r="R2339" i="9"/>
  <c r="V2339" i="9" s="1"/>
  <c r="R2345" i="9"/>
  <c r="V2345" i="9" s="1"/>
  <c r="Q1110" i="9"/>
  <c r="U1110" i="9" s="1"/>
  <c r="R2421" i="9"/>
  <c r="V2421" i="9" s="1"/>
  <c r="N2347" i="9"/>
  <c r="S2347" i="9" s="1"/>
  <c r="W2347" i="9" s="1"/>
  <c r="N548" i="9"/>
  <c r="S548" i="9" s="1"/>
  <c r="W548" i="9" s="1"/>
  <c r="P549" i="9"/>
  <c r="T549" i="9" s="1"/>
  <c r="Q550" i="9"/>
  <c r="U550" i="9" s="1"/>
  <c r="R1160" i="9"/>
  <c r="V1160" i="9" s="1"/>
  <c r="S1161" i="9"/>
  <c r="W1161" i="9" s="1"/>
  <c r="N1197" i="9"/>
  <c r="S1197" i="9" s="1"/>
  <c r="W1197" i="9" s="1"/>
  <c r="R556" i="9"/>
  <c r="V556" i="9" s="1"/>
  <c r="S2421" i="9"/>
  <c r="W2421" i="9" s="1"/>
  <c r="N2609" i="9"/>
  <c r="S2609" i="9" s="1"/>
  <c r="W2609" i="9" s="1"/>
  <c r="Q549" i="9"/>
  <c r="U549" i="9" s="1"/>
  <c r="R550" i="9"/>
  <c r="V550" i="9" s="1"/>
  <c r="N1196" i="9"/>
  <c r="S1196" i="9" s="1"/>
  <c r="W1196" i="9" s="1"/>
  <c r="R549" i="9"/>
  <c r="V549" i="9" s="1"/>
  <c r="P1162" i="9"/>
  <c r="T1162" i="9" s="1"/>
  <c r="P558" i="9"/>
  <c r="T558" i="9" s="1"/>
  <c r="R2608" i="9"/>
  <c r="V2608" i="9" s="1"/>
  <c r="P1161" i="9"/>
  <c r="T1161" i="9" s="1"/>
  <c r="Q1162" i="9"/>
  <c r="U1162" i="9" s="1"/>
  <c r="R1195" i="9"/>
  <c r="V1195" i="9" s="1"/>
  <c r="P557" i="9"/>
  <c r="T557" i="9" s="1"/>
  <c r="Q558" i="9"/>
  <c r="U558" i="9" s="1"/>
  <c r="R1162" i="9"/>
  <c r="V1162" i="9" s="1"/>
  <c r="R558" i="9"/>
  <c r="V558" i="9" s="1"/>
  <c r="N1343" i="9"/>
  <c r="S1343" i="9" s="1"/>
  <c r="W1343" i="9" s="1"/>
  <c r="N1342" i="9"/>
  <c r="S1342" i="9" s="1"/>
  <c r="W1342" i="9" s="1"/>
  <c r="R2439" i="9"/>
  <c r="V2439" i="9" s="1"/>
  <c r="Q2439" i="9"/>
  <c r="U2439" i="9" s="1"/>
  <c r="P2439" i="9"/>
  <c r="T2439" i="9" s="1"/>
  <c r="N228" i="9"/>
  <c r="R228" i="9" s="1"/>
  <c r="V228" i="9" s="1"/>
  <c r="S228" i="9"/>
  <c r="W228" i="9" s="1"/>
  <c r="N2451" i="9"/>
  <c r="R2451" i="9" s="1"/>
  <c r="V2451" i="9" s="1"/>
  <c r="Q228" i="9"/>
  <c r="U228" i="9" s="1"/>
  <c r="S287" i="9"/>
  <c r="W287" i="9" s="1"/>
  <c r="R287" i="9"/>
  <c r="V287" i="9" s="1"/>
  <c r="Q287" i="9"/>
  <c r="U287" i="9" s="1"/>
  <c r="P287" i="9"/>
  <c r="T287" i="9" s="1"/>
  <c r="N289" i="9"/>
  <c r="R289" i="9" s="1"/>
  <c r="V289" i="9" s="1"/>
  <c r="S86" i="9"/>
  <c r="W86" i="9" s="1"/>
  <c r="Q86" i="9"/>
  <c r="U86" i="9" s="1"/>
  <c r="P86" i="9"/>
  <c r="T86" i="9" s="1"/>
  <c r="N275" i="9"/>
  <c r="R275" i="9" s="1"/>
  <c r="V275" i="9" s="1"/>
  <c r="S274" i="9"/>
  <c r="W274" i="9" s="1"/>
  <c r="Q274" i="9"/>
  <c r="U274" i="9" s="1"/>
  <c r="P274" i="9"/>
  <c r="T274" i="9" s="1"/>
  <c r="N84" i="9"/>
  <c r="R84" i="9" s="1"/>
  <c r="V84" i="9" s="1"/>
  <c r="R80" i="9"/>
  <c r="V80" i="9" s="1"/>
  <c r="S273" i="9"/>
  <c r="W273" i="9" s="1"/>
  <c r="S2615" i="9"/>
  <c r="W2615" i="9" s="1"/>
  <c r="S83" i="9"/>
  <c r="W83" i="9" s="1"/>
  <c r="Q289" i="9"/>
  <c r="U289" i="9" s="1"/>
  <c r="S230" i="9"/>
  <c r="W230" i="9" s="1"/>
  <c r="S84" i="9"/>
  <c r="W84" i="9" s="1"/>
  <c r="P88" i="9"/>
  <c r="T88" i="9" s="1"/>
  <c r="Q2451" i="9"/>
  <c r="U2451" i="9" s="1"/>
  <c r="P78" i="9"/>
  <c r="T78" i="9" s="1"/>
  <c r="N75" i="9"/>
  <c r="R75" i="9" s="1"/>
  <c r="V75" i="9" s="1"/>
  <c r="Q88" i="9"/>
  <c r="U88" i="9" s="1"/>
  <c r="S275" i="9"/>
  <c r="W275" i="9" s="1"/>
  <c r="Q78" i="9"/>
  <c r="U78" i="9" s="1"/>
  <c r="P2615" i="9"/>
  <c r="T2615" i="9" s="1"/>
  <c r="S2451" i="9"/>
  <c r="W2451" i="9" s="1"/>
  <c r="S78" i="9"/>
  <c r="W78" i="9" s="1"/>
  <c r="P80" i="9"/>
  <c r="T80" i="9" s="1"/>
  <c r="Q273" i="9"/>
  <c r="U273" i="9" s="1"/>
  <c r="P1927" i="9"/>
  <c r="T1927" i="9" s="1"/>
  <c r="R1256" i="9"/>
  <c r="V1256" i="9" s="1"/>
  <c r="R1258" i="9"/>
  <c r="V1258" i="9" s="1"/>
  <c r="P1256" i="9"/>
  <c r="T1256" i="9" s="1"/>
  <c r="R1257" i="9"/>
  <c r="V1257" i="9" s="1"/>
  <c r="N1258" i="9"/>
  <c r="S1258" i="9" s="1"/>
  <c r="W1258" i="9" s="1"/>
  <c r="N1257" i="9"/>
  <c r="S1257" i="9" s="1"/>
  <c r="W1257" i="9" s="1"/>
  <c r="P1258" i="9"/>
  <c r="T1258" i="9" s="1"/>
  <c r="P1257" i="9"/>
  <c r="T1257" i="9" s="1"/>
  <c r="R1234" i="9"/>
  <c r="V1234" i="9" s="1"/>
  <c r="N1235" i="9"/>
  <c r="S1235" i="9" s="1"/>
  <c r="W1235" i="9" s="1"/>
  <c r="P1233" i="9"/>
  <c r="T1233" i="9" s="1"/>
  <c r="Q1233" i="9"/>
  <c r="U1233" i="9" s="1"/>
  <c r="R1233" i="9"/>
  <c r="V1233" i="9" s="1"/>
  <c r="Q1234" i="9"/>
  <c r="U1234" i="9" s="1"/>
  <c r="N1234" i="9"/>
  <c r="S1234" i="9" s="1"/>
  <c r="W1234" i="9" s="1"/>
  <c r="P1235" i="9"/>
  <c r="T1235" i="9" s="1"/>
  <c r="Q1235" i="9"/>
  <c r="U1235" i="9" s="1"/>
  <c r="R1235" i="9"/>
  <c r="V1235" i="9" s="1"/>
  <c r="P1930" i="9"/>
  <c r="T1930" i="9" s="1"/>
  <c r="R1338" i="9"/>
  <c r="V1338" i="9" s="1"/>
  <c r="Q1339" i="9"/>
  <c r="U1339" i="9" s="1"/>
  <c r="R1339" i="9"/>
  <c r="V1339" i="9" s="1"/>
  <c r="R1340" i="9"/>
  <c r="V1340" i="9" s="1"/>
  <c r="P1338" i="9"/>
  <c r="T1338" i="9" s="1"/>
  <c r="Q1338" i="9"/>
  <c r="U1338" i="9" s="1"/>
  <c r="N1340" i="9"/>
  <c r="S1340" i="9" s="1"/>
  <c r="W1340" i="9" s="1"/>
  <c r="N1339" i="9"/>
  <c r="S1339" i="9" s="1"/>
  <c r="W1339" i="9" s="1"/>
  <c r="P1340" i="9"/>
  <c r="T1340" i="9" s="1"/>
  <c r="N255" i="9"/>
  <c r="S255" i="9" s="1"/>
  <c r="W255" i="9" s="1"/>
  <c r="P255" i="9"/>
  <c r="T255" i="9" s="1"/>
  <c r="Q255" i="9"/>
  <c r="U255" i="9" s="1"/>
  <c r="R1335" i="9"/>
  <c r="V1335" i="9" s="1"/>
  <c r="R255" i="9"/>
  <c r="V255" i="9" s="1"/>
  <c r="R1337" i="9"/>
  <c r="V1337" i="9" s="1"/>
  <c r="P1335" i="9"/>
  <c r="T1335" i="9" s="1"/>
  <c r="Q1336" i="9"/>
  <c r="U1336" i="9" s="1"/>
  <c r="Q1335" i="9"/>
  <c r="U1335" i="9" s="1"/>
  <c r="R1336" i="9"/>
  <c r="V1336" i="9" s="1"/>
  <c r="N1337" i="9"/>
  <c r="S1337" i="9" s="1"/>
  <c r="W1337" i="9" s="1"/>
  <c r="N1336" i="9"/>
  <c r="S1336" i="9" s="1"/>
  <c r="W1336" i="9" s="1"/>
  <c r="P1337" i="9"/>
  <c r="T1337" i="9" s="1"/>
  <c r="R254" i="9"/>
  <c r="V254" i="9" s="1"/>
  <c r="N254" i="9"/>
  <c r="S254" i="9" s="1"/>
  <c r="W254" i="9" s="1"/>
  <c r="R1931" i="9"/>
  <c r="V1931" i="9" s="1"/>
  <c r="P254" i="9"/>
  <c r="T254" i="9" s="1"/>
  <c r="P997" i="9"/>
  <c r="T997" i="9" s="1"/>
  <c r="Q997" i="9"/>
  <c r="U997" i="9" s="1"/>
  <c r="R998" i="9"/>
  <c r="V998" i="9" s="1"/>
  <c r="N999" i="9"/>
  <c r="S999" i="9" s="1"/>
  <c r="W999" i="9" s="1"/>
  <c r="N998" i="9"/>
  <c r="S998" i="9" s="1"/>
  <c r="W998" i="9" s="1"/>
  <c r="P999" i="9"/>
  <c r="T999" i="9" s="1"/>
  <c r="P998" i="9"/>
  <c r="T998" i="9" s="1"/>
  <c r="Q999" i="9"/>
  <c r="U999" i="9" s="1"/>
  <c r="R999" i="9"/>
  <c r="V999" i="9" s="1"/>
  <c r="Q1925" i="9"/>
  <c r="U1925" i="9" s="1"/>
  <c r="P1951" i="9"/>
  <c r="T1951" i="9" s="1"/>
  <c r="S384" i="9"/>
  <c r="W384" i="9" s="1"/>
  <c r="S386" i="9"/>
  <c r="W386" i="9" s="1"/>
  <c r="S383" i="9"/>
  <c r="W383" i="9" s="1"/>
  <c r="Q385" i="9"/>
  <c r="U385" i="9" s="1"/>
  <c r="Q387" i="9"/>
  <c r="U387" i="9" s="1"/>
  <c r="P387" i="9"/>
  <c r="T387" i="9" s="1"/>
  <c r="S387" i="9"/>
  <c r="W387" i="9" s="1"/>
  <c r="Q386" i="9"/>
  <c r="U386" i="9" s="1"/>
  <c r="Q384" i="9"/>
  <c r="U384" i="9" s="1"/>
  <c r="R1924" i="9"/>
  <c r="V1924" i="9" s="1"/>
  <c r="N1877" i="9"/>
  <c r="S1877" i="9" s="1"/>
  <c r="W1877" i="9" s="1"/>
  <c r="R382" i="9"/>
  <c r="V382" i="9" s="1"/>
  <c r="R1895" i="9"/>
  <c r="V1895" i="9" s="1"/>
  <c r="R1878" i="9"/>
  <c r="V1878" i="9" s="1"/>
  <c r="Q1893" i="9"/>
  <c r="U1893" i="9" s="1"/>
  <c r="Q1892" i="9"/>
  <c r="U1892" i="9" s="1"/>
  <c r="R1892" i="9"/>
  <c r="V1892" i="9" s="1"/>
  <c r="R1888" i="9"/>
  <c r="V1888" i="9" s="1"/>
  <c r="P1897" i="9"/>
  <c r="T1897" i="9" s="1"/>
  <c r="P1896" i="9"/>
  <c r="T1896" i="9" s="1"/>
  <c r="Q1897" i="9"/>
  <c r="U1897" i="9" s="1"/>
  <c r="Q1898" i="9"/>
  <c r="U1898" i="9" s="1"/>
  <c r="P1887" i="9"/>
  <c r="T1887" i="9" s="1"/>
  <c r="P1881" i="9"/>
  <c r="T1881" i="9" s="1"/>
  <c r="P1894" i="9"/>
  <c r="T1894" i="9" s="1"/>
  <c r="Q1881" i="9"/>
  <c r="U1881" i="9" s="1"/>
  <c r="R1885" i="9"/>
  <c r="V1885" i="9" s="1"/>
  <c r="P1879" i="9"/>
  <c r="T1879" i="9" s="1"/>
  <c r="N1891" i="9"/>
  <c r="S1891" i="9" s="1"/>
  <c r="W1891" i="9" s="1"/>
  <c r="N1895" i="9"/>
  <c r="S1895" i="9" s="1"/>
  <c r="W1895" i="9" s="1"/>
  <c r="R1898" i="9"/>
  <c r="V1898" i="9" s="1"/>
  <c r="N1899" i="9"/>
  <c r="S1899" i="9" s="1"/>
  <c r="W1899" i="9" s="1"/>
  <c r="P1901" i="9"/>
  <c r="T1901" i="9" s="1"/>
  <c r="P1885" i="9"/>
  <c r="T1885" i="9" s="1"/>
  <c r="Q1885" i="9"/>
  <c r="U1885" i="9" s="1"/>
  <c r="P1892" i="9"/>
  <c r="T1892" i="9" s="1"/>
  <c r="R1894" i="9"/>
  <c r="V1894" i="9" s="1"/>
  <c r="Q1879" i="9"/>
  <c r="U1879" i="9" s="1"/>
  <c r="N1886" i="9"/>
  <c r="S1886" i="9" s="1"/>
  <c r="W1886" i="9" s="1"/>
  <c r="R1899" i="9"/>
  <c r="V1899" i="9" s="1"/>
  <c r="Q1901" i="9"/>
  <c r="U1901" i="9" s="1"/>
  <c r="P382" i="9"/>
  <c r="T382" i="9" s="1"/>
  <c r="R1901" i="9"/>
  <c r="V1901" i="9" s="1"/>
  <c r="P1880" i="9"/>
  <c r="T1880" i="9" s="1"/>
  <c r="Q1877" i="9"/>
  <c r="U1877" i="9" s="1"/>
  <c r="P1889" i="9"/>
  <c r="T1889" i="9" s="1"/>
  <c r="Q1887" i="9"/>
  <c r="U1887" i="9" s="1"/>
  <c r="Q1880" i="9"/>
  <c r="U1880" i="9" s="1"/>
  <c r="N1883" i="9"/>
  <c r="S1883" i="9" s="1"/>
  <c r="W1883" i="9" s="1"/>
  <c r="Q1889" i="9"/>
  <c r="U1889" i="9" s="1"/>
  <c r="R1887" i="9"/>
  <c r="V1887" i="9" s="1"/>
  <c r="P1888" i="9"/>
  <c r="T1888" i="9" s="1"/>
  <c r="N1893" i="9"/>
  <c r="S1893" i="9" s="1"/>
  <c r="W1893" i="9" s="1"/>
  <c r="R1880" i="9"/>
  <c r="V1880" i="9" s="1"/>
  <c r="N1884" i="9"/>
  <c r="S1884" i="9" s="1"/>
  <c r="W1884" i="9" s="1"/>
  <c r="P1878" i="9"/>
  <c r="T1878" i="9" s="1"/>
  <c r="P1882" i="9"/>
  <c r="T1882" i="9" s="1"/>
  <c r="Q1883" i="9"/>
  <c r="U1883" i="9" s="1"/>
  <c r="R1884" i="9"/>
  <c r="V1884" i="9" s="1"/>
  <c r="P1890" i="9"/>
  <c r="T1890" i="9" s="1"/>
  <c r="Q1891" i="9"/>
  <c r="U1891" i="9" s="1"/>
  <c r="R1886" i="9"/>
  <c r="V1886" i="9" s="1"/>
  <c r="P1898" i="9"/>
  <c r="T1898" i="9" s="1"/>
  <c r="Q1899" i="9"/>
  <c r="U1899" i="9" s="1"/>
  <c r="R1900" i="9"/>
  <c r="V1900" i="9" s="1"/>
  <c r="Q1882" i="9"/>
  <c r="U1882" i="9" s="1"/>
  <c r="R1883" i="9"/>
  <c r="V1883" i="9" s="1"/>
  <c r="Q1890" i="9"/>
  <c r="U1890" i="9" s="1"/>
  <c r="R1891" i="9"/>
  <c r="V1891" i="9" s="1"/>
  <c r="N1896" i="9"/>
  <c r="S1896" i="9" s="1"/>
  <c r="W1896" i="9" s="1"/>
  <c r="P1895" i="9"/>
  <c r="T1895" i="9" s="1"/>
  <c r="Q1896" i="9"/>
  <c r="U1896" i="9" s="1"/>
  <c r="R1897" i="9"/>
  <c r="V1897" i="9" s="1"/>
  <c r="P1893" i="9"/>
  <c r="T1893" i="9" s="1"/>
  <c r="P1877" i="9"/>
  <c r="T1877" i="9" s="1"/>
  <c r="Q1895" i="9"/>
  <c r="U1895" i="9" s="1"/>
  <c r="R1893" i="9"/>
  <c r="V1893" i="9" s="1"/>
  <c r="P1884" i="9"/>
  <c r="T1884" i="9" s="1"/>
  <c r="R1877" i="9"/>
  <c r="V1877" i="9" s="1"/>
  <c r="P1886" i="9"/>
  <c r="T1886" i="9" s="1"/>
  <c r="P1900" i="9"/>
  <c r="T1900" i="9" s="1"/>
  <c r="R1115" i="9"/>
  <c r="V1115" i="9" s="1"/>
  <c r="S1115" i="9"/>
  <c r="W1115" i="9" s="1"/>
  <c r="P1115" i="9"/>
  <c r="T1115" i="9" s="1"/>
  <c r="Q1115" i="9"/>
  <c r="U1115" i="9" s="1"/>
  <c r="R1114" i="9"/>
  <c r="V1114" i="9" s="1"/>
  <c r="S1114" i="9"/>
  <c r="W1114" i="9" s="1"/>
  <c r="P1114" i="9"/>
  <c r="T1114" i="9" s="1"/>
  <c r="P142" i="9"/>
  <c r="T142" i="9" s="1"/>
  <c r="S142" i="9"/>
  <c r="W142" i="9" s="1"/>
  <c r="N142" i="9"/>
  <c r="R142" i="9" s="1"/>
  <c r="V142" i="9" s="1"/>
  <c r="N1269" i="9"/>
  <c r="S1269" i="9" s="1"/>
  <c r="W1269" i="9" s="1"/>
  <c r="N1323" i="9"/>
  <c r="S1323" i="9" s="1"/>
  <c r="W1323" i="9" s="1"/>
  <c r="R1269" i="9"/>
  <c r="V1269" i="9" s="1"/>
  <c r="S257" i="9"/>
  <c r="W257" i="9" s="1"/>
  <c r="N1268" i="9"/>
  <c r="S1268" i="9" s="1"/>
  <c r="W1268" i="9" s="1"/>
  <c r="R1325" i="9"/>
  <c r="V1325" i="9" s="1"/>
  <c r="Q1267" i="9"/>
  <c r="U1267" i="9" s="1"/>
  <c r="Q1323" i="9"/>
  <c r="U1323" i="9" s="1"/>
  <c r="P1324" i="9"/>
  <c r="T1324" i="9" s="1"/>
  <c r="N257" i="9"/>
  <c r="R257" i="9" s="1"/>
  <c r="V257" i="9" s="1"/>
  <c r="R1323" i="9"/>
  <c r="V1323" i="9" s="1"/>
  <c r="Q1324" i="9"/>
  <c r="U1324" i="9" s="1"/>
  <c r="P1325" i="9"/>
  <c r="T1325" i="9" s="1"/>
  <c r="P1326" i="9"/>
  <c r="T1326" i="9" s="1"/>
  <c r="P257" i="9"/>
  <c r="T257" i="9" s="1"/>
  <c r="R1324" i="9"/>
  <c r="V1324" i="9" s="1"/>
  <c r="R1326" i="9"/>
  <c r="V1326" i="9" s="1"/>
  <c r="R266" i="9"/>
  <c r="V266" i="9" s="1"/>
  <c r="P1269" i="9"/>
  <c r="T1269" i="9" s="1"/>
  <c r="Q1269" i="9"/>
  <c r="U1269" i="9" s="1"/>
  <c r="R1951" i="9"/>
  <c r="V1951" i="9" s="1"/>
  <c r="N1267" i="9"/>
  <c r="S1267" i="9" s="1"/>
  <c r="W1267" i="9" s="1"/>
  <c r="P1268" i="9"/>
  <c r="T1268" i="9" s="1"/>
  <c r="P1267" i="9"/>
  <c r="T1267" i="9" s="1"/>
  <c r="Q1268" i="9"/>
  <c r="U1268" i="9" s="1"/>
  <c r="N1326" i="9"/>
  <c r="S1326" i="9" s="1"/>
  <c r="W1326" i="9" s="1"/>
  <c r="R1268" i="9"/>
  <c r="V1268" i="9" s="1"/>
  <c r="N266" i="9"/>
  <c r="S266" i="9" s="1"/>
  <c r="W266" i="9" s="1"/>
  <c r="R1267" i="9"/>
  <c r="V1267" i="9" s="1"/>
  <c r="P266" i="9"/>
  <c r="T266" i="9" s="1"/>
  <c r="P1953" i="9"/>
  <c r="T1953" i="9" s="1"/>
  <c r="R1953" i="9"/>
  <c r="V1953" i="9" s="1"/>
  <c r="R1952" i="9"/>
  <c r="V1952" i="9" s="1"/>
  <c r="Q1952" i="9"/>
  <c r="U1952" i="9" s="1"/>
  <c r="N369" i="9"/>
  <c r="R369" i="9" s="1"/>
  <c r="V369" i="9" s="1"/>
  <c r="P369" i="9"/>
  <c r="T369" i="9" s="1"/>
  <c r="Q369" i="9"/>
  <c r="U369" i="9" s="1"/>
  <c r="P365" i="9"/>
  <c r="T365" i="9" s="1"/>
  <c r="S365" i="9"/>
  <c r="W365" i="9" s="1"/>
  <c r="N365" i="9"/>
  <c r="R365" i="9" s="1"/>
  <c r="V365" i="9" s="1"/>
  <c r="P371" i="9"/>
  <c r="T371" i="9" s="1"/>
  <c r="P363" i="9"/>
  <c r="T363" i="9" s="1"/>
  <c r="S371" i="9"/>
  <c r="W371" i="9" s="1"/>
  <c r="Q363" i="9"/>
  <c r="U363" i="9" s="1"/>
  <c r="P366" i="9"/>
  <c r="T366" i="9" s="1"/>
  <c r="Q366" i="9"/>
  <c r="U366" i="9" s="1"/>
  <c r="N367" i="9"/>
  <c r="R367" i="9" s="1"/>
  <c r="V367" i="9" s="1"/>
  <c r="N363" i="9"/>
  <c r="R363" i="9" s="1"/>
  <c r="V363" i="9" s="1"/>
  <c r="P364" i="9"/>
  <c r="T364" i="9" s="1"/>
  <c r="S367" i="9"/>
  <c r="W367" i="9" s="1"/>
  <c r="N371" i="9"/>
  <c r="R371" i="9" s="1"/>
  <c r="V371" i="9" s="1"/>
  <c r="Q364" i="9"/>
  <c r="U364" i="9" s="1"/>
  <c r="N370" i="9"/>
  <c r="R370" i="9" s="1"/>
  <c r="V370" i="9" s="1"/>
  <c r="R364" i="9"/>
  <c r="V364" i="9" s="1"/>
  <c r="P370" i="9"/>
  <c r="T370" i="9" s="1"/>
  <c r="S364" i="9"/>
  <c r="W364" i="9" s="1"/>
  <c r="Q370" i="9"/>
  <c r="U370" i="9" s="1"/>
  <c r="P367" i="9"/>
  <c r="T367" i="9" s="1"/>
  <c r="R1927" i="9"/>
  <c r="V1927" i="9" s="1"/>
  <c r="R1928" i="9"/>
  <c r="V1928" i="9" s="1"/>
  <c r="R1930" i="9"/>
  <c r="V1930" i="9" s="1"/>
  <c r="Q1931" i="9"/>
  <c r="U1931" i="9" s="1"/>
  <c r="R1929" i="9"/>
  <c r="V1929" i="9" s="1"/>
  <c r="P1929" i="9"/>
  <c r="T1929" i="9" s="1"/>
  <c r="Q1928" i="9"/>
  <c r="U1928" i="9" s="1"/>
  <c r="N2379" i="9"/>
  <c r="S2379" i="9" s="1"/>
  <c r="W2379" i="9" s="1"/>
  <c r="P2379" i="9"/>
  <c r="T2379" i="9" s="1"/>
  <c r="Q2379" i="9"/>
  <c r="U2379" i="9" s="1"/>
  <c r="R2379" i="9"/>
  <c r="V2379" i="9" s="1"/>
  <c r="S2286" i="9"/>
  <c r="W2286" i="9" s="1"/>
  <c r="P2285" i="9"/>
  <c r="T2285" i="9" s="1"/>
  <c r="P2286" i="9"/>
  <c r="T2286" i="9" s="1"/>
  <c r="Q2285" i="9"/>
  <c r="U2285" i="9" s="1"/>
  <c r="Q2286" i="9"/>
  <c r="U2286" i="9" s="1"/>
  <c r="Q2287" i="9"/>
  <c r="U2287" i="9" s="1"/>
  <c r="R2288" i="9"/>
  <c r="V2288" i="9" s="1"/>
  <c r="R2285" i="9"/>
  <c r="V2285" i="9" s="1"/>
  <c r="R2286" i="9"/>
  <c r="V2286" i="9" s="1"/>
  <c r="R2287" i="9"/>
  <c r="V2287" i="9" s="1"/>
  <c r="N2288" i="9"/>
  <c r="S2288" i="9" s="1"/>
  <c r="W2288" i="9" s="1"/>
  <c r="N2287" i="9"/>
  <c r="S2287" i="9" s="1"/>
  <c r="W2287" i="9" s="1"/>
  <c r="P2288" i="9"/>
  <c r="T2288" i="9" s="1"/>
  <c r="R2380" i="9"/>
  <c r="V2380" i="9" s="1"/>
  <c r="N2380" i="9"/>
  <c r="S2380" i="9" s="1"/>
  <c r="W2380" i="9" s="1"/>
  <c r="P2380" i="9"/>
  <c r="T2380" i="9" s="1"/>
  <c r="S2299" i="9"/>
  <c r="W2299" i="9" s="1"/>
  <c r="R2299" i="9"/>
  <c r="V2299" i="9" s="1"/>
  <c r="Q2298" i="9"/>
  <c r="U2298" i="9" s="1"/>
  <c r="Q2300" i="9"/>
  <c r="U2300" i="9" s="1"/>
  <c r="N2293" i="9"/>
  <c r="S2293" i="9" s="1"/>
  <c r="W2293" i="9" s="1"/>
  <c r="R2300" i="9"/>
  <c r="V2300" i="9" s="1"/>
  <c r="Q2299" i="9"/>
  <c r="U2299" i="9" s="1"/>
  <c r="P2298" i="9"/>
  <c r="T2298" i="9" s="1"/>
  <c r="Q1924" i="9"/>
  <c r="U1924" i="9" s="1"/>
  <c r="N2294" i="9"/>
  <c r="S2294" i="9" s="1"/>
  <c r="W2294" i="9" s="1"/>
  <c r="R1925" i="9"/>
  <c r="V1925" i="9" s="1"/>
  <c r="R1926" i="9"/>
  <c r="V1926" i="9" s="1"/>
  <c r="Q1926" i="9"/>
  <c r="U1926" i="9" s="1"/>
  <c r="P2378" i="9"/>
  <c r="T2378" i="9" s="1"/>
  <c r="R2293" i="9"/>
  <c r="V2293" i="9" s="1"/>
  <c r="R2298" i="9"/>
  <c r="V2298" i="9" s="1"/>
  <c r="P2299" i="9"/>
  <c r="T2299" i="9" s="1"/>
  <c r="P2300" i="9"/>
  <c r="T2300" i="9" s="1"/>
  <c r="R2378" i="9"/>
  <c r="V2378" i="9" s="1"/>
  <c r="Q2292" i="9"/>
  <c r="U2292" i="9" s="1"/>
  <c r="N2377" i="9"/>
  <c r="S2377" i="9" s="1"/>
  <c r="W2377" i="9" s="1"/>
  <c r="N2292" i="9"/>
  <c r="S2292" i="9" s="1"/>
  <c r="W2292" i="9" s="1"/>
  <c r="P2293" i="9"/>
  <c r="T2293" i="9" s="1"/>
  <c r="Q2294" i="9"/>
  <c r="U2294" i="9" s="1"/>
  <c r="P2292" i="9"/>
  <c r="T2292" i="9" s="1"/>
  <c r="Q2293" i="9"/>
  <c r="U2293" i="9" s="1"/>
  <c r="R2294" i="9"/>
  <c r="V2294" i="9" s="1"/>
  <c r="N2378" i="9"/>
  <c r="S2378" i="9" s="1"/>
  <c r="W2378" i="9" s="1"/>
  <c r="R2292" i="9"/>
  <c r="V2292" i="9" s="1"/>
  <c r="P2377" i="9"/>
  <c r="T2377" i="9" s="1"/>
  <c r="Q2377" i="9"/>
  <c r="U2377" i="9" s="1"/>
  <c r="R2377" i="9"/>
  <c r="V2377" i="9" s="1"/>
  <c r="N1437" i="9"/>
  <c r="S1437" i="9" s="1"/>
  <c r="W1437" i="9" s="1"/>
  <c r="R430" i="9"/>
  <c r="V430" i="9" s="1"/>
  <c r="N1175" i="9"/>
  <c r="S1175" i="9" s="1"/>
  <c r="W1175" i="9" s="1"/>
  <c r="Q430" i="9"/>
  <c r="U430" i="9" s="1"/>
  <c r="R431" i="9"/>
  <c r="V431" i="9" s="1"/>
  <c r="R734" i="9"/>
  <c r="V734" i="9" s="1"/>
  <c r="N732" i="9"/>
  <c r="S732" i="9" s="1"/>
  <c r="W732" i="9" s="1"/>
  <c r="N2381" i="9"/>
  <c r="S2381" i="9" s="1"/>
  <c r="W2381" i="9" s="1"/>
  <c r="N98" i="9"/>
  <c r="R98" i="9" s="1"/>
  <c r="V98" i="9" s="1"/>
  <c r="Q2296" i="9"/>
  <c r="U2296" i="9" s="1"/>
  <c r="N2297" i="9"/>
  <c r="S2297" i="9" s="1"/>
  <c r="W2297" i="9" s="1"/>
  <c r="N2284" i="9"/>
  <c r="S2284" i="9" s="1"/>
  <c r="W2284" i="9" s="1"/>
  <c r="R2116" i="9"/>
  <c r="V2116" i="9" s="1"/>
  <c r="S102" i="9"/>
  <c r="W102" i="9" s="1"/>
  <c r="N733" i="9"/>
  <c r="S733" i="9" s="1"/>
  <c r="W733" i="9" s="1"/>
  <c r="Q2297" i="9"/>
  <c r="U2297" i="9" s="1"/>
  <c r="Q2284" i="9"/>
  <c r="U2284" i="9" s="1"/>
  <c r="N431" i="9"/>
  <c r="S431" i="9" s="1"/>
  <c r="W431" i="9" s="1"/>
  <c r="S100" i="9"/>
  <c r="W100" i="9" s="1"/>
  <c r="Q729" i="9"/>
  <c r="U729" i="9" s="1"/>
  <c r="Q732" i="9"/>
  <c r="U732" i="9" s="1"/>
  <c r="R1436" i="9"/>
  <c r="V1436" i="9" s="1"/>
  <c r="Q284" i="9"/>
  <c r="U284" i="9" s="1"/>
  <c r="N430" i="9"/>
  <c r="S430" i="9" s="1"/>
  <c r="W430" i="9" s="1"/>
  <c r="P431" i="9"/>
  <c r="T431" i="9" s="1"/>
  <c r="S2282" i="9"/>
  <c r="W2282" i="9" s="1"/>
  <c r="S101" i="9"/>
  <c r="W101" i="9" s="1"/>
  <c r="R729" i="9"/>
  <c r="V729" i="9" s="1"/>
  <c r="S284" i="9"/>
  <c r="W284" i="9" s="1"/>
  <c r="Q99" i="9"/>
  <c r="U99" i="9" s="1"/>
  <c r="R1438" i="9"/>
  <c r="V1438" i="9" s="1"/>
  <c r="R2117" i="9"/>
  <c r="V2117" i="9" s="1"/>
  <c r="R731" i="9"/>
  <c r="V731" i="9" s="1"/>
  <c r="Q737" i="9"/>
  <c r="U737" i="9" s="1"/>
  <c r="Q734" i="9"/>
  <c r="U734" i="9" s="1"/>
  <c r="R737" i="9"/>
  <c r="V737" i="9" s="1"/>
  <c r="R1179" i="9"/>
  <c r="V1179" i="9" s="1"/>
  <c r="P2117" i="9"/>
  <c r="T2117" i="9" s="1"/>
  <c r="P102" i="9"/>
  <c r="T102" i="9" s="1"/>
  <c r="P2297" i="9"/>
  <c r="T2297" i="9" s="1"/>
  <c r="P2284" i="9"/>
  <c r="T2284" i="9" s="1"/>
  <c r="Q2117" i="9"/>
  <c r="U2117" i="9" s="1"/>
  <c r="Q101" i="9"/>
  <c r="U101" i="9" s="1"/>
  <c r="Q102" i="9"/>
  <c r="U102" i="9" s="1"/>
  <c r="P737" i="9"/>
  <c r="T737" i="9" s="1"/>
  <c r="P1437" i="9"/>
  <c r="T1437" i="9" s="1"/>
  <c r="P1176" i="9"/>
  <c r="T1176" i="9" s="1"/>
  <c r="Q2289" i="9"/>
  <c r="U2289" i="9" s="1"/>
  <c r="Q1439" i="9"/>
  <c r="U1439" i="9" s="1"/>
  <c r="Q1437" i="9"/>
  <c r="U1437" i="9" s="1"/>
  <c r="P284" i="9"/>
  <c r="T284" i="9" s="1"/>
  <c r="R1176" i="9"/>
  <c r="V1176" i="9" s="1"/>
  <c r="R2289" i="9"/>
  <c r="V2289" i="9" s="1"/>
  <c r="R2297" i="9"/>
  <c r="V2297" i="9" s="1"/>
  <c r="R1439" i="9"/>
  <c r="V1439" i="9" s="1"/>
  <c r="R2284" i="9"/>
  <c r="V2284" i="9" s="1"/>
  <c r="P2381" i="9"/>
  <c r="T2381" i="9" s="1"/>
  <c r="Q263" i="9"/>
  <c r="U263" i="9" s="1"/>
  <c r="P192" i="9"/>
  <c r="T192" i="9" s="1"/>
  <c r="R1437" i="9"/>
  <c r="V1437" i="9" s="1"/>
  <c r="R2290" i="9"/>
  <c r="V2290" i="9" s="1"/>
  <c r="N2291" i="9"/>
  <c r="S2291" i="9" s="1"/>
  <c r="W2291" i="9" s="1"/>
  <c r="S2116" i="9"/>
  <c r="W2116" i="9" s="1"/>
  <c r="Q2381" i="9"/>
  <c r="U2381" i="9" s="1"/>
  <c r="N735" i="9"/>
  <c r="S735" i="9" s="1"/>
  <c r="W735" i="9" s="1"/>
  <c r="N736" i="9"/>
  <c r="S736" i="9" s="1"/>
  <c r="W736" i="9" s="1"/>
  <c r="Q192" i="9"/>
  <c r="U192" i="9" s="1"/>
  <c r="P1177" i="9"/>
  <c r="T1177" i="9" s="1"/>
  <c r="P1179" i="9"/>
  <c r="T1179" i="9" s="1"/>
  <c r="P2296" i="9"/>
  <c r="T2296" i="9" s="1"/>
  <c r="R2381" i="9"/>
  <c r="V2381" i="9" s="1"/>
  <c r="S98" i="9"/>
  <c r="W98" i="9" s="1"/>
  <c r="P99" i="9"/>
  <c r="T99" i="9" s="1"/>
  <c r="P100" i="9"/>
  <c r="T100" i="9" s="1"/>
  <c r="N728" i="9"/>
  <c r="S728" i="9" s="1"/>
  <c r="W728" i="9" s="1"/>
  <c r="N738" i="9"/>
  <c r="S738" i="9" s="1"/>
  <c r="W738" i="9" s="1"/>
  <c r="N193" i="9"/>
  <c r="R193" i="9" s="1"/>
  <c r="V193" i="9" s="1"/>
  <c r="R1177" i="9"/>
  <c r="V1177" i="9" s="1"/>
  <c r="S1178" i="9"/>
  <c r="W1178" i="9" s="1"/>
  <c r="Q1179" i="9"/>
  <c r="U1179" i="9" s="1"/>
  <c r="P1438" i="9"/>
  <c r="T1438" i="9" s="1"/>
  <c r="P2116" i="9"/>
  <c r="T2116" i="9" s="1"/>
  <c r="P1436" i="9"/>
  <c r="T1436" i="9" s="1"/>
  <c r="Q1438" i="9"/>
  <c r="U1438" i="9" s="1"/>
  <c r="N2281" i="9"/>
  <c r="S2281" i="9" s="1"/>
  <c r="W2281" i="9" s="1"/>
  <c r="R2283" i="9"/>
  <c r="V2283" i="9" s="1"/>
  <c r="Q2116" i="9"/>
  <c r="U2116" i="9" s="1"/>
  <c r="R728" i="9"/>
  <c r="V728" i="9" s="1"/>
  <c r="P732" i="9"/>
  <c r="T732" i="9" s="1"/>
  <c r="Q730" i="9"/>
  <c r="U730" i="9" s="1"/>
  <c r="Q1436" i="9"/>
  <c r="U1436" i="9" s="1"/>
  <c r="R2118" i="9"/>
  <c r="V2118" i="9" s="1"/>
  <c r="P2118" i="9"/>
  <c r="T2118" i="9" s="1"/>
  <c r="N263" i="9"/>
  <c r="R263" i="9" s="1"/>
  <c r="V263" i="9" s="1"/>
  <c r="P2282" i="9"/>
  <c r="T2282" i="9" s="1"/>
  <c r="Q2118" i="9"/>
  <c r="U2118" i="9" s="1"/>
  <c r="N100" i="9"/>
  <c r="R100" i="9" s="1"/>
  <c r="V100" i="9" s="1"/>
  <c r="N2296" i="9"/>
  <c r="S2296" i="9" s="1"/>
  <c r="W2296" i="9" s="1"/>
  <c r="Q2282" i="9"/>
  <c r="U2282" i="9" s="1"/>
  <c r="R2282" i="9"/>
  <c r="V2282" i="9" s="1"/>
  <c r="P2295" i="9"/>
  <c r="T2295" i="9" s="1"/>
  <c r="P2281" i="9"/>
  <c r="T2281" i="9" s="1"/>
  <c r="P2291" i="9"/>
  <c r="T2291" i="9" s="1"/>
  <c r="Q2295" i="9"/>
  <c r="U2295" i="9" s="1"/>
  <c r="Q2281" i="9"/>
  <c r="U2281" i="9" s="1"/>
  <c r="N2283" i="9"/>
  <c r="S2283" i="9" s="1"/>
  <c r="W2283" i="9" s="1"/>
  <c r="P2290" i="9"/>
  <c r="T2290" i="9" s="1"/>
  <c r="Q2291" i="9"/>
  <c r="U2291" i="9" s="1"/>
  <c r="R2295" i="9"/>
  <c r="V2295" i="9" s="1"/>
  <c r="P2283" i="9"/>
  <c r="T2283" i="9" s="1"/>
  <c r="N99" i="9"/>
  <c r="R99" i="9" s="1"/>
  <c r="V99" i="9" s="1"/>
  <c r="R735" i="9"/>
  <c r="V735" i="9" s="1"/>
  <c r="Q727" i="9"/>
  <c r="U727" i="9" s="1"/>
  <c r="N729" i="9"/>
  <c r="S729" i="9" s="1"/>
  <c r="W729" i="9" s="1"/>
  <c r="R732" i="9"/>
  <c r="V732" i="9" s="1"/>
  <c r="N731" i="9"/>
  <c r="S731" i="9" s="1"/>
  <c r="W731" i="9" s="1"/>
  <c r="P731" i="9"/>
  <c r="T731" i="9" s="1"/>
  <c r="S192" i="9"/>
  <c r="W192" i="9" s="1"/>
  <c r="P263" i="9"/>
  <c r="T263" i="9" s="1"/>
  <c r="P736" i="9"/>
  <c r="T736" i="9" s="1"/>
  <c r="P733" i="9"/>
  <c r="T733" i="9" s="1"/>
  <c r="P193" i="9"/>
  <c r="T193" i="9" s="1"/>
  <c r="P98" i="9"/>
  <c r="T98" i="9" s="1"/>
  <c r="R736" i="9"/>
  <c r="V736" i="9" s="1"/>
  <c r="P728" i="9"/>
  <c r="T728" i="9" s="1"/>
  <c r="Q733" i="9"/>
  <c r="U733" i="9" s="1"/>
  <c r="Q738" i="9"/>
  <c r="U738" i="9" s="1"/>
  <c r="P730" i="9"/>
  <c r="T730" i="9" s="1"/>
  <c r="Q193" i="9"/>
  <c r="U193" i="9" s="1"/>
  <c r="Q98" i="9"/>
  <c r="U98" i="9" s="1"/>
  <c r="R733" i="9"/>
  <c r="V733" i="9" s="1"/>
  <c r="R738" i="9"/>
  <c r="V738" i="9" s="1"/>
  <c r="N192" i="9"/>
  <c r="R192" i="9" s="1"/>
  <c r="V192" i="9" s="1"/>
  <c r="Q735" i="9"/>
  <c r="U735" i="9" s="1"/>
  <c r="P727" i="9"/>
  <c r="T727" i="9" s="1"/>
  <c r="N1179" i="9"/>
  <c r="S1179" i="9" s="1"/>
  <c r="W1179" i="9" s="1"/>
  <c r="N1176" i="9"/>
  <c r="S1176" i="9" s="1"/>
  <c r="W1176" i="9" s="1"/>
  <c r="P1178" i="9"/>
  <c r="T1178" i="9" s="1"/>
  <c r="P1175" i="9"/>
  <c r="T1175" i="9" s="1"/>
  <c r="Q1178" i="9"/>
  <c r="U1178" i="9" s="1"/>
  <c r="Q1175" i="9"/>
  <c r="U1175" i="9" s="1"/>
  <c r="R1175" i="9"/>
  <c r="V1175" i="9" s="1"/>
  <c r="S64" i="9"/>
  <c r="W64" i="9" s="1"/>
  <c r="S262" i="9"/>
  <c r="W262" i="9" s="1"/>
  <c r="Q262" i="9"/>
  <c r="U262" i="9" s="1"/>
  <c r="Q64" i="9"/>
  <c r="U64" i="9" s="1"/>
  <c r="S63" i="9"/>
  <c r="W63" i="9" s="1"/>
  <c r="N63" i="9"/>
  <c r="R63" i="9" s="1"/>
  <c r="V63" i="9" s="1"/>
  <c r="N64" i="9"/>
  <c r="R64" i="9" s="1"/>
  <c r="V64" i="9" s="1"/>
  <c r="P63" i="9"/>
  <c r="T63" i="9" s="1"/>
  <c r="Q146" i="9"/>
  <c r="U146" i="9" s="1"/>
  <c r="R145" i="9"/>
  <c r="V145" i="9" s="1"/>
  <c r="S146" i="9"/>
  <c r="W146" i="9" s="1"/>
  <c r="N147" i="9"/>
  <c r="R147" i="9" s="1"/>
  <c r="V147" i="9" s="1"/>
  <c r="P145" i="9"/>
  <c r="T145" i="9" s="1"/>
  <c r="Q145" i="9"/>
  <c r="U145" i="9" s="1"/>
  <c r="S145" i="9"/>
  <c r="W145" i="9" s="1"/>
  <c r="P144" i="9"/>
  <c r="T144" i="9" s="1"/>
  <c r="Q144" i="9"/>
  <c r="U144" i="9" s="1"/>
  <c r="S144" i="9"/>
  <c r="W144" i="9" s="1"/>
  <c r="N146" i="9"/>
  <c r="R146" i="9" s="1"/>
  <c r="V146" i="9" s="1"/>
  <c r="P147" i="9"/>
  <c r="T147" i="9" s="1"/>
  <c r="Q147" i="9"/>
  <c r="U147" i="9" s="1"/>
  <c r="P1780" i="9"/>
  <c r="T1780" i="9" s="1"/>
  <c r="S378" i="9"/>
  <c r="W378" i="9" s="1"/>
  <c r="R1780" i="9"/>
  <c r="V1780" i="9" s="1"/>
  <c r="S1779" i="9"/>
  <c r="W1779" i="9" s="1"/>
  <c r="R1775" i="9"/>
  <c r="V1775" i="9" s="1"/>
  <c r="N1780" i="9"/>
  <c r="S1780" i="9" s="1"/>
  <c r="W1780" i="9" s="1"/>
  <c r="P1779" i="9"/>
  <c r="T1779" i="9" s="1"/>
  <c r="N987" i="9"/>
  <c r="S987" i="9" s="1"/>
  <c r="W987" i="9" s="1"/>
  <c r="Q1779" i="9"/>
  <c r="U1779" i="9" s="1"/>
  <c r="R1779" i="9"/>
  <c r="V1779" i="9" s="1"/>
  <c r="S981" i="9"/>
  <c r="W981" i="9" s="1"/>
  <c r="Q1775" i="9"/>
  <c r="U1775" i="9" s="1"/>
  <c r="R1776" i="9"/>
  <c r="V1776" i="9" s="1"/>
  <c r="R981" i="9"/>
  <c r="V981" i="9" s="1"/>
  <c r="P988" i="9"/>
  <c r="T988" i="9" s="1"/>
  <c r="Q988" i="9"/>
  <c r="U988" i="9" s="1"/>
  <c r="P981" i="9"/>
  <c r="T981" i="9" s="1"/>
  <c r="P983" i="9"/>
  <c r="T983" i="9" s="1"/>
  <c r="N1776" i="9"/>
  <c r="S1776" i="9" s="1"/>
  <c r="W1776" i="9" s="1"/>
  <c r="R988" i="9"/>
  <c r="V988" i="9" s="1"/>
  <c r="R983" i="9"/>
  <c r="V983" i="9" s="1"/>
  <c r="N1775" i="9"/>
  <c r="S1775" i="9" s="1"/>
  <c r="W1775" i="9" s="1"/>
  <c r="P1776" i="9"/>
  <c r="T1776" i="9" s="1"/>
  <c r="P987" i="9"/>
  <c r="T987" i="9" s="1"/>
  <c r="Q987" i="9"/>
  <c r="U987" i="9" s="1"/>
  <c r="R987" i="9"/>
  <c r="V987" i="9" s="1"/>
  <c r="N983" i="9"/>
  <c r="S983" i="9" s="1"/>
  <c r="W983" i="9" s="1"/>
  <c r="N982" i="9"/>
  <c r="S982" i="9" s="1"/>
  <c r="W982" i="9" s="1"/>
  <c r="R463" i="9"/>
  <c r="V463" i="9" s="1"/>
  <c r="P982" i="9"/>
  <c r="T982" i="9" s="1"/>
  <c r="Q982" i="9"/>
  <c r="U982" i="9" s="1"/>
  <c r="R982" i="9"/>
  <c r="V982" i="9" s="1"/>
  <c r="Q463" i="9"/>
  <c r="U463" i="9" s="1"/>
  <c r="N462" i="9"/>
  <c r="S462" i="9" s="1"/>
  <c r="W462" i="9" s="1"/>
  <c r="N463" i="9"/>
  <c r="S463" i="9" s="1"/>
  <c r="W463" i="9" s="1"/>
  <c r="P462" i="9"/>
  <c r="T462" i="9" s="1"/>
  <c r="Q462" i="9"/>
  <c r="U462" i="9" s="1"/>
  <c r="R462" i="9"/>
  <c r="V462" i="9" s="1"/>
  <c r="P456" i="9"/>
  <c r="T456" i="9" s="1"/>
  <c r="Q456" i="9"/>
  <c r="U456" i="9" s="1"/>
  <c r="R458" i="9"/>
  <c r="V458" i="9" s="1"/>
  <c r="R457" i="9"/>
  <c r="V457" i="9" s="1"/>
  <c r="N458" i="9"/>
  <c r="S458" i="9" s="1"/>
  <c r="W458" i="9" s="1"/>
  <c r="N457" i="9"/>
  <c r="S457" i="9" s="1"/>
  <c r="W457" i="9" s="1"/>
  <c r="P458" i="9"/>
  <c r="T458" i="9" s="1"/>
  <c r="P457" i="9"/>
  <c r="T457" i="9" s="1"/>
  <c r="R453" i="9"/>
  <c r="V453" i="9" s="1"/>
  <c r="S978" i="9"/>
  <c r="W978" i="9" s="1"/>
  <c r="R978" i="9"/>
  <c r="V978" i="9" s="1"/>
  <c r="R977" i="9"/>
  <c r="V977" i="9" s="1"/>
  <c r="P453" i="9"/>
  <c r="T453" i="9" s="1"/>
  <c r="N453" i="9"/>
  <c r="S453" i="9" s="1"/>
  <c r="W453" i="9" s="1"/>
  <c r="N985" i="9"/>
  <c r="S985" i="9" s="1"/>
  <c r="W985" i="9" s="1"/>
  <c r="N986" i="9"/>
  <c r="S986" i="9" s="1"/>
  <c r="W986" i="9" s="1"/>
  <c r="N452" i="9"/>
  <c r="S452" i="9" s="1"/>
  <c r="W452" i="9" s="1"/>
  <c r="R459" i="9"/>
  <c r="V459" i="9" s="1"/>
  <c r="Q985" i="9"/>
  <c r="U985" i="9" s="1"/>
  <c r="P986" i="9"/>
  <c r="T986" i="9" s="1"/>
  <c r="P978" i="9"/>
  <c r="T978" i="9" s="1"/>
  <c r="P452" i="9"/>
  <c r="T452" i="9" s="1"/>
  <c r="R985" i="9"/>
  <c r="V985" i="9" s="1"/>
  <c r="Q986" i="9"/>
  <c r="U986" i="9" s="1"/>
  <c r="Q977" i="9"/>
  <c r="U977" i="9" s="1"/>
  <c r="Q978" i="9"/>
  <c r="U978" i="9" s="1"/>
  <c r="Q452" i="9"/>
  <c r="U452" i="9" s="1"/>
  <c r="R986" i="9"/>
  <c r="V986" i="9" s="1"/>
  <c r="Q979" i="9"/>
  <c r="U979" i="9" s="1"/>
  <c r="R452" i="9"/>
  <c r="V452" i="9" s="1"/>
  <c r="R433" i="9"/>
  <c r="V433" i="9" s="1"/>
  <c r="R979" i="9"/>
  <c r="V979" i="9" s="1"/>
  <c r="N455" i="9"/>
  <c r="S455" i="9" s="1"/>
  <c r="W455" i="9" s="1"/>
  <c r="Q459" i="9"/>
  <c r="U459" i="9" s="1"/>
  <c r="R460" i="9"/>
  <c r="V460" i="9" s="1"/>
  <c r="S26" i="9"/>
  <c r="W26" i="9" s="1"/>
  <c r="N980" i="9"/>
  <c r="S980" i="9" s="1"/>
  <c r="W980" i="9" s="1"/>
  <c r="R454" i="9"/>
  <c r="V454" i="9" s="1"/>
  <c r="N979" i="9"/>
  <c r="S979" i="9" s="1"/>
  <c r="W979" i="9" s="1"/>
  <c r="P980" i="9"/>
  <c r="T980" i="9" s="1"/>
  <c r="Q980" i="9"/>
  <c r="U980" i="9" s="1"/>
  <c r="N432" i="9"/>
  <c r="S432" i="9" s="1"/>
  <c r="W432" i="9" s="1"/>
  <c r="R980" i="9"/>
  <c r="V980" i="9" s="1"/>
  <c r="Q1032" i="9"/>
  <c r="U1032" i="9" s="1"/>
  <c r="Q25" i="9"/>
  <c r="U25" i="9" s="1"/>
  <c r="P26" i="9"/>
  <c r="T26" i="9" s="1"/>
  <c r="S25" i="9"/>
  <c r="W25" i="9" s="1"/>
  <c r="N454" i="9"/>
  <c r="S454" i="9" s="1"/>
  <c r="W454" i="9" s="1"/>
  <c r="Q460" i="9"/>
  <c r="U460" i="9" s="1"/>
  <c r="S433" i="9"/>
  <c r="W433" i="9" s="1"/>
  <c r="P433" i="9"/>
  <c r="T433" i="9" s="1"/>
  <c r="P459" i="9"/>
  <c r="T459" i="9" s="1"/>
  <c r="R461" i="9"/>
  <c r="V461" i="9" s="1"/>
  <c r="P25" i="9"/>
  <c r="T25" i="9" s="1"/>
  <c r="P432" i="9"/>
  <c r="T432" i="9" s="1"/>
  <c r="R1032" i="9"/>
  <c r="V1032" i="9" s="1"/>
  <c r="N460" i="9"/>
  <c r="S460" i="9" s="1"/>
  <c r="W460" i="9" s="1"/>
  <c r="P461" i="9"/>
  <c r="T461" i="9" s="1"/>
  <c r="Q432" i="9"/>
  <c r="U432" i="9" s="1"/>
  <c r="N218" i="9"/>
  <c r="R218" i="9" s="1"/>
  <c r="V218" i="9" s="1"/>
  <c r="R432" i="9"/>
  <c r="V432" i="9" s="1"/>
  <c r="P218" i="9"/>
  <c r="T218" i="9" s="1"/>
  <c r="Q218" i="9"/>
  <c r="U218" i="9" s="1"/>
  <c r="P455" i="9"/>
  <c r="T455" i="9" s="1"/>
  <c r="P454" i="9"/>
  <c r="T454" i="9" s="1"/>
  <c r="Q455" i="9"/>
  <c r="U455" i="9" s="1"/>
  <c r="R1290" i="9"/>
  <c r="V1290" i="9" s="1"/>
  <c r="N1291" i="9"/>
  <c r="S1291" i="9" s="1"/>
  <c r="W1291" i="9" s="1"/>
  <c r="P1289" i="9"/>
  <c r="T1289" i="9" s="1"/>
  <c r="R1851" i="9"/>
  <c r="V1851" i="9" s="1"/>
  <c r="Q1289" i="9"/>
  <c r="U1289" i="9" s="1"/>
  <c r="R1289" i="9"/>
  <c r="V1289" i="9" s="1"/>
  <c r="Q1290" i="9"/>
  <c r="U1290" i="9" s="1"/>
  <c r="R1292" i="9"/>
  <c r="V1292" i="9" s="1"/>
  <c r="R1295" i="9"/>
  <c r="V1295" i="9" s="1"/>
  <c r="Q1300" i="9"/>
  <c r="U1300" i="9" s="1"/>
  <c r="N1290" i="9"/>
  <c r="S1290" i="9" s="1"/>
  <c r="W1290" i="9" s="1"/>
  <c r="P1291" i="9"/>
  <c r="T1291" i="9" s="1"/>
  <c r="Q1291" i="9"/>
  <c r="U1291" i="9" s="1"/>
  <c r="Q1299" i="9"/>
  <c r="U1299" i="9" s="1"/>
  <c r="R1291" i="9"/>
  <c r="V1291" i="9" s="1"/>
  <c r="Q1298" i="9"/>
  <c r="U1298" i="9" s="1"/>
  <c r="R1296" i="9"/>
  <c r="V1296" i="9" s="1"/>
  <c r="N1299" i="9"/>
  <c r="S1299" i="9" s="1"/>
  <c r="W1299" i="9" s="1"/>
  <c r="P1298" i="9"/>
  <c r="T1298" i="9" s="1"/>
  <c r="P1299" i="9"/>
  <c r="T1299" i="9" s="1"/>
  <c r="N1300" i="9"/>
  <c r="S1300" i="9" s="1"/>
  <c r="W1300" i="9" s="1"/>
  <c r="N1294" i="9"/>
  <c r="S1294" i="9" s="1"/>
  <c r="W1294" i="9" s="1"/>
  <c r="R1299" i="9"/>
  <c r="V1299" i="9" s="1"/>
  <c r="R1300" i="9"/>
  <c r="V1300" i="9" s="1"/>
  <c r="P1295" i="9"/>
  <c r="T1295" i="9" s="1"/>
  <c r="P1296" i="9"/>
  <c r="T1296" i="9" s="1"/>
  <c r="N1288" i="9"/>
  <c r="S1288" i="9" s="1"/>
  <c r="W1288" i="9" s="1"/>
  <c r="Q1292" i="9"/>
  <c r="U1292" i="9" s="1"/>
  <c r="Q1295" i="9"/>
  <c r="U1295" i="9" s="1"/>
  <c r="Q1296" i="9"/>
  <c r="U1296" i="9" s="1"/>
  <c r="R1297" i="9"/>
  <c r="V1297" i="9" s="1"/>
  <c r="N1293" i="9"/>
  <c r="S1293" i="9" s="1"/>
  <c r="W1293" i="9" s="1"/>
  <c r="N1287" i="9"/>
  <c r="S1287" i="9" s="1"/>
  <c r="W1287" i="9" s="1"/>
  <c r="P1288" i="9"/>
  <c r="T1288" i="9" s="1"/>
  <c r="P1294" i="9"/>
  <c r="T1294" i="9" s="1"/>
  <c r="Q850" i="9"/>
  <c r="U850" i="9" s="1"/>
  <c r="P1287" i="9"/>
  <c r="T1287" i="9" s="1"/>
  <c r="Q1288" i="9"/>
  <c r="U1288" i="9" s="1"/>
  <c r="N1292" i="9"/>
  <c r="S1292" i="9" s="1"/>
  <c r="W1292" i="9" s="1"/>
  <c r="P1293" i="9"/>
  <c r="T1293" i="9" s="1"/>
  <c r="Q1294" i="9"/>
  <c r="U1294" i="9" s="1"/>
  <c r="R1298" i="9"/>
  <c r="V1298" i="9" s="1"/>
  <c r="N1297" i="9"/>
  <c r="S1297" i="9" s="1"/>
  <c r="W1297" i="9" s="1"/>
  <c r="Q1293" i="9"/>
  <c r="U1293" i="9" s="1"/>
  <c r="R1294" i="9"/>
  <c r="V1294" i="9" s="1"/>
  <c r="P1297" i="9"/>
  <c r="T1297" i="9" s="1"/>
  <c r="R1287" i="9"/>
  <c r="V1287" i="9" s="1"/>
  <c r="R1293" i="9"/>
  <c r="V1293" i="9" s="1"/>
  <c r="R2059" i="9"/>
  <c r="V2059" i="9" s="1"/>
  <c r="N851" i="9"/>
  <c r="S851" i="9" s="1"/>
  <c r="W851" i="9" s="1"/>
  <c r="P850" i="9"/>
  <c r="T850" i="9" s="1"/>
  <c r="Q849" i="9"/>
  <c r="U849" i="9" s="1"/>
  <c r="R849" i="9"/>
  <c r="V849" i="9" s="1"/>
  <c r="R850" i="9"/>
  <c r="V850" i="9" s="1"/>
  <c r="P851" i="9"/>
  <c r="T851" i="9" s="1"/>
  <c r="S852" i="9"/>
  <c r="W852" i="9" s="1"/>
  <c r="P2059" i="9"/>
  <c r="T2059" i="9" s="1"/>
  <c r="Q851" i="9"/>
  <c r="U851" i="9" s="1"/>
  <c r="R851" i="9"/>
  <c r="V851" i="9" s="1"/>
  <c r="P852" i="9"/>
  <c r="T852" i="9" s="1"/>
  <c r="Q852" i="9"/>
  <c r="U852" i="9" s="1"/>
  <c r="S206" i="9"/>
  <c r="W206" i="9" s="1"/>
  <c r="P849" i="9"/>
  <c r="T849" i="9" s="1"/>
  <c r="R852" i="9"/>
  <c r="V852" i="9" s="1"/>
  <c r="N848" i="9"/>
  <c r="S848" i="9" s="1"/>
  <c r="W848" i="9" s="1"/>
  <c r="N850" i="9"/>
  <c r="S850" i="9" s="1"/>
  <c r="W850" i="9" s="1"/>
  <c r="P848" i="9"/>
  <c r="T848" i="9" s="1"/>
  <c r="N206" i="9"/>
  <c r="R206" i="9" s="1"/>
  <c r="V206" i="9" s="1"/>
  <c r="Q848" i="9"/>
  <c r="U848" i="9" s="1"/>
  <c r="P206" i="9"/>
  <c r="T206" i="9" s="1"/>
  <c r="R848" i="9"/>
  <c r="V848" i="9" s="1"/>
  <c r="R1658" i="9"/>
  <c r="V1658" i="9" s="1"/>
  <c r="R1660" i="9"/>
  <c r="V1660" i="9" s="1"/>
  <c r="S1654" i="9"/>
  <c r="W1654" i="9" s="1"/>
  <c r="N2518" i="9"/>
  <c r="S2518" i="9" s="1"/>
  <c r="W2518" i="9" s="1"/>
  <c r="Q2522" i="9"/>
  <c r="U2522" i="9" s="1"/>
  <c r="P1658" i="9"/>
  <c r="T1658" i="9" s="1"/>
  <c r="R1646" i="9"/>
  <c r="V1646" i="9" s="1"/>
  <c r="R2522" i="9"/>
  <c r="V2522" i="9" s="1"/>
  <c r="Q1658" i="9"/>
  <c r="U1658" i="9" s="1"/>
  <c r="P1660" i="9"/>
  <c r="T1660" i="9" s="1"/>
  <c r="Q1655" i="9"/>
  <c r="U1655" i="9" s="1"/>
  <c r="R2521" i="9"/>
  <c r="V2521" i="9" s="1"/>
  <c r="R1655" i="9"/>
  <c r="V1655" i="9" s="1"/>
  <c r="R1648" i="9"/>
  <c r="V1648" i="9" s="1"/>
  <c r="N1651" i="9"/>
  <c r="S1651" i="9" s="1"/>
  <c r="W1651" i="9" s="1"/>
  <c r="N1652" i="9"/>
  <c r="S1652" i="9" s="1"/>
  <c r="W1652" i="9" s="1"/>
  <c r="N1653" i="9"/>
  <c r="S1653" i="9" s="1"/>
  <c r="W1653" i="9" s="1"/>
  <c r="R2523" i="9"/>
  <c r="V2523" i="9" s="1"/>
  <c r="R1647" i="9"/>
  <c r="V1647" i="9" s="1"/>
  <c r="Q1651" i="9"/>
  <c r="U1651" i="9" s="1"/>
  <c r="R1652" i="9"/>
  <c r="V1652" i="9" s="1"/>
  <c r="P1653" i="9"/>
  <c r="T1653" i="9" s="1"/>
  <c r="Q2519" i="9"/>
  <c r="U2519" i="9" s="1"/>
  <c r="Q1648" i="9"/>
  <c r="U1648" i="9" s="1"/>
  <c r="Q1653" i="9"/>
  <c r="U1653" i="9" s="1"/>
  <c r="N2517" i="9"/>
  <c r="S2517" i="9" s="1"/>
  <c r="W2517" i="9" s="1"/>
  <c r="P2518" i="9"/>
  <c r="T2518" i="9" s="1"/>
  <c r="P2519" i="9"/>
  <c r="T2519" i="9" s="1"/>
  <c r="N1660" i="9"/>
  <c r="S1660" i="9" s="1"/>
  <c r="W1660" i="9" s="1"/>
  <c r="N1646" i="9"/>
  <c r="S1646" i="9" s="1"/>
  <c r="W1646" i="9" s="1"/>
  <c r="R1653" i="9"/>
  <c r="V1653" i="9" s="1"/>
  <c r="P1654" i="9"/>
  <c r="T1654" i="9" s="1"/>
  <c r="Q2518" i="9"/>
  <c r="U2518" i="9" s="1"/>
  <c r="N2520" i="9"/>
  <c r="S2520" i="9" s="1"/>
  <c r="W2520" i="9" s="1"/>
  <c r="N1659" i="9"/>
  <c r="S1659" i="9" s="1"/>
  <c r="W1659" i="9" s="1"/>
  <c r="P1646" i="9"/>
  <c r="T1646" i="9" s="1"/>
  <c r="Q1654" i="9"/>
  <c r="U1654" i="9" s="1"/>
  <c r="R2519" i="9"/>
  <c r="V2519" i="9" s="1"/>
  <c r="P2520" i="9"/>
  <c r="T2520" i="9" s="1"/>
  <c r="P2522" i="9"/>
  <c r="T2522" i="9" s="1"/>
  <c r="P1659" i="9"/>
  <c r="T1659" i="9" s="1"/>
  <c r="Q1646" i="9"/>
  <c r="U1646" i="9" s="1"/>
  <c r="R1654" i="9"/>
  <c r="V1654" i="9" s="1"/>
  <c r="Q2520" i="9"/>
  <c r="U2520" i="9" s="1"/>
  <c r="Q2521" i="9"/>
  <c r="U2521" i="9" s="1"/>
  <c r="Q2523" i="9"/>
  <c r="U2523" i="9" s="1"/>
  <c r="Q1659" i="9"/>
  <c r="U1659" i="9" s="1"/>
  <c r="R2520" i="9"/>
  <c r="V2520" i="9" s="1"/>
  <c r="R1659" i="9"/>
  <c r="V1659" i="9" s="1"/>
  <c r="P1647" i="9"/>
  <c r="T1647" i="9" s="1"/>
  <c r="Q1647" i="9"/>
  <c r="U1647" i="9" s="1"/>
  <c r="R1656" i="9"/>
  <c r="V1656" i="9" s="1"/>
  <c r="N1649" i="9"/>
  <c r="S1649" i="9" s="1"/>
  <c r="W1649" i="9" s="1"/>
  <c r="P1650" i="9"/>
  <c r="T1650" i="9" s="1"/>
  <c r="N1657" i="9"/>
  <c r="S1657" i="9" s="1"/>
  <c r="W1657" i="9" s="1"/>
  <c r="N1648" i="9"/>
  <c r="S1648" i="9" s="1"/>
  <c r="W1648" i="9" s="1"/>
  <c r="P1649" i="9"/>
  <c r="T1649" i="9" s="1"/>
  <c r="Q1650" i="9"/>
  <c r="U1650" i="9" s="1"/>
  <c r="R1651" i="9"/>
  <c r="V1651" i="9" s="1"/>
  <c r="N1656" i="9"/>
  <c r="S1656" i="9" s="1"/>
  <c r="W1656" i="9" s="1"/>
  <c r="P1657" i="9"/>
  <c r="T1657" i="9" s="1"/>
  <c r="N2516" i="9"/>
  <c r="S2516" i="9" s="1"/>
  <c r="W2516" i="9" s="1"/>
  <c r="P2517" i="9"/>
  <c r="T2517" i="9" s="1"/>
  <c r="N2524" i="9"/>
  <c r="S2524" i="9" s="1"/>
  <c r="W2524" i="9" s="1"/>
  <c r="N1647" i="9"/>
  <c r="S1647" i="9" s="1"/>
  <c r="W1647" i="9" s="1"/>
  <c r="Q1649" i="9"/>
  <c r="U1649" i="9" s="1"/>
  <c r="R1650" i="9"/>
  <c r="V1650" i="9" s="1"/>
  <c r="N1655" i="9"/>
  <c r="S1655" i="9" s="1"/>
  <c r="W1655" i="9" s="1"/>
  <c r="P1656" i="9"/>
  <c r="T1656" i="9" s="1"/>
  <c r="Q1657" i="9"/>
  <c r="U1657" i="9" s="1"/>
  <c r="P2516" i="9"/>
  <c r="T2516" i="9" s="1"/>
  <c r="Q2517" i="9"/>
  <c r="U2517" i="9" s="1"/>
  <c r="R2518" i="9"/>
  <c r="V2518" i="9" s="1"/>
  <c r="N2523" i="9"/>
  <c r="S2523" i="9" s="1"/>
  <c r="W2523" i="9" s="1"/>
  <c r="P2524" i="9"/>
  <c r="T2524" i="9" s="1"/>
  <c r="R1649" i="9"/>
  <c r="V1649" i="9" s="1"/>
  <c r="R1657" i="9"/>
  <c r="V1657" i="9" s="1"/>
  <c r="Q2516" i="9"/>
  <c r="U2516" i="9" s="1"/>
  <c r="R2517" i="9"/>
  <c r="V2517" i="9" s="1"/>
  <c r="Q2524" i="9"/>
  <c r="U2524" i="9" s="1"/>
  <c r="R2524" i="9"/>
  <c r="V2524" i="9" s="1"/>
  <c r="P1652" i="9"/>
  <c r="T1652" i="9" s="1"/>
  <c r="Q378" i="9"/>
  <c r="U378" i="9" s="1"/>
  <c r="R952" i="9"/>
  <c r="V952" i="9" s="1"/>
  <c r="Q952" i="9"/>
  <c r="U952" i="9" s="1"/>
  <c r="R950" i="9"/>
  <c r="V950" i="9" s="1"/>
  <c r="P952" i="9"/>
  <c r="T952" i="9" s="1"/>
  <c r="P950" i="9"/>
  <c r="T950" i="9" s="1"/>
  <c r="N828" i="9"/>
  <c r="S828" i="9" s="1"/>
  <c r="W828" i="9" s="1"/>
  <c r="N950" i="9"/>
  <c r="S950" i="9" s="1"/>
  <c r="W950" i="9" s="1"/>
  <c r="N951" i="9"/>
  <c r="S951" i="9" s="1"/>
  <c r="W951" i="9" s="1"/>
  <c r="P951" i="9"/>
  <c r="T951" i="9" s="1"/>
  <c r="R829" i="9"/>
  <c r="V829" i="9" s="1"/>
  <c r="Q951" i="9"/>
  <c r="U951" i="9" s="1"/>
  <c r="R951" i="9"/>
  <c r="V951" i="9" s="1"/>
  <c r="R827" i="9"/>
  <c r="V827" i="9" s="1"/>
  <c r="P827" i="9"/>
  <c r="T827" i="9" s="1"/>
  <c r="Q827" i="9"/>
  <c r="U827" i="9" s="1"/>
  <c r="Q829" i="9"/>
  <c r="U829" i="9" s="1"/>
  <c r="N827" i="9"/>
  <c r="S827" i="9" s="1"/>
  <c r="W827" i="9" s="1"/>
  <c r="P828" i="9"/>
  <c r="T828" i="9" s="1"/>
  <c r="Q828" i="9"/>
  <c r="U828" i="9" s="1"/>
  <c r="R828" i="9"/>
  <c r="V828" i="9" s="1"/>
  <c r="S836" i="9"/>
  <c r="W836" i="9" s="1"/>
  <c r="P836" i="9"/>
  <c r="T836" i="9" s="1"/>
  <c r="S293" i="9"/>
  <c r="W293" i="9" s="1"/>
  <c r="N836" i="9"/>
  <c r="R836" i="9" s="1"/>
  <c r="V836" i="9" s="1"/>
  <c r="N293" i="9"/>
  <c r="R293" i="9" s="1"/>
  <c r="V293" i="9" s="1"/>
  <c r="P293" i="9"/>
  <c r="T293" i="9" s="1"/>
  <c r="S112" i="9"/>
  <c r="W112" i="9" s="1"/>
  <c r="N335" i="9"/>
  <c r="R335" i="9" s="1"/>
  <c r="V335" i="9" s="1"/>
  <c r="Q336" i="9"/>
  <c r="U336" i="9" s="1"/>
  <c r="Q112" i="9"/>
  <c r="U112" i="9" s="1"/>
  <c r="P112" i="9"/>
  <c r="T112" i="9" s="1"/>
  <c r="N336" i="9"/>
  <c r="P335" i="9"/>
  <c r="T335" i="9" s="1"/>
  <c r="Q335" i="9"/>
  <c r="U335" i="9" s="1"/>
  <c r="N167" i="9"/>
  <c r="R167" i="9" s="1"/>
  <c r="V167" i="9" s="1"/>
  <c r="Q194" i="9"/>
  <c r="U194" i="9" s="1"/>
  <c r="S345" i="9"/>
  <c r="W345" i="9" s="1"/>
  <c r="Q345" i="9"/>
  <c r="U345" i="9" s="1"/>
  <c r="P399" i="9"/>
  <c r="T399" i="9" s="1"/>
  <c r="Q399" i="9"/>
  <c r="U399" i="9" s="1"/>
  <c r="S399" i="9"/>
  <c r="W399" i="9" s="1"/>
  <c r="S338" i="9"/>
  <c r="W338" i="9" s="1"/>
  <c r="Q338" i="9"/>
  <c r="U338" i="9" s="1"/>
  <c r="P338" i="9"/>
  <c r="T338" i="9" s="1"/>
  <c r="S340" i="9"/>
  <c r="W340" i="9" s="1"/>
  <c r="N340" i="9"/>
  <c r="R340" i="9" s="1"/>
  <c r="V340" i="9" s="1"/>
  <c r="P340" i="9"/>
  <c r="T340" i="9" s="1"/>
  <c r="Q340" i="9"/>
  <c r="U340" i="9" s="1"/>
  <c r="N339" i="9"/>
  <c r="R339" i="9" s="1"/>
  <c r="V339" i="9" s="1"/>
  <c r="P339" i="9"/>
  <c r="T339" i="9" s="1"/>
  <c r="Q339" i="9"/>
  <c r="U339" i="9" s="1"/>
  <c r="S337" i="9"/>
  <c r="W337" i="9" s="1"/>
  <c r="S339" i="9"/>
  <c r="W339" i="9" s="1"/>
  <c r="N345" i="9"/>
  <c r="R345" i="9" s="1"/>
  <c r="V345" i="9" s="1"/>
  <c r="P344" i="9"/>
  <c r="T344" i="9" s="1"/>
  <c r="Q344" i="9"/>
  <c r="U344" i="9" s="1"/>
  <c r="P337" i="9"/>
  <c r="T337" i="9" s="1"/>
  <c r="R344" i="9"/>
  <c r="V344" i="9" s="1"/>
  <c r="N337" i="9"/>
  <c r="R337" i="9" s="1"/>
  <c r="V337" i="9" s="1"/>
  <c r="N342" i="9"/>
  <c r="R342" i="9" s="1"/>
  <c r="V342" i="9" s="1"/>
  <c r="S168" i="9"/>
  <c r="W168" i="9" s="1"/>
  <c r="P342" i="9"/>
  <c r="T342" i="9" s="1"/>
  <c r="Q342" i="9"/>
  <c r="U342" i="9" s="1"/>
  <c r="S194" i="9"/>
  <c r="W194" i="9" s="1"/>
  <c r="R194" i="9"/>
  <c r="V194" i="9" s="1"/>
  <c r="P168" i="9"/>
  <c r="T168" i="9" s="1"/>
  <c r="N168" i="9"/>
  <c r="R168" i="9" s="1"/>
  <c r="V168" i="9" s="1"/>
  <c r="P167" i="9"/>
  <c r="T167" i="9" s="1"/>
  <c r="Q167" i="9"/>
  <c r="U167" i="9" s="1"/>
  <c r="N343" i="9"/>
  <c r="S343" i="9" s="1"/>
  <c r="W343" i="9" s="1"/>
  <c r="P343" i="9"/>
  <c r="T343" i="9" s="1"/>
  <c r="Q343" i="9"/>
  <c r="U343" i="9" s="1"/>
  <c r="R566" i="9"/>
  <c r="V566" i="9" s="1"/>
  <c r="Q567" i="9"/>
  <c r="U567" i="9" s="1"/>
  <c r="N565" i="9"/>
  <c r="S565" i="9" s="1"/>
  <c r="W565" i="9" s="1"/>
  <c r="S567" i="9"/>
  <c r="W567" i="9" s="1"/>
  <c r="P567" i="9"/>
  <c r="T567" i="9" s="1"/>
  <c r="R567" i="9"/>
  <c r="V567" i="9" s="1"/>
  <c r="Q566" i="9"/>
  <c r="U566" i="9" s="1"/>
  <c r="N566" i="9"/>
  <c r="S566" i="9" s="1"/>
  <c r="W566" i="9" s="1"/>
  <c r="P565" i="9"/>
  <c r="T565" i="9" s="1"/>
  <c r="Q565" i="9"/>
  <c r="U565" i="9" s="1"/>
  <c r="R565" i="9"/>
  <c r="V565" i="9" s="1"/>
  <c r="N611" i="9"/>
  <c r="S611" i="9" s="1"/>
  <c r="W611" i="9" s="1"/>
  <c r="N604" i="9"/>
  <c r="S604" i="9" s="1"/>
  <c r="W604" i="9" s="1"/>
  <c r="P1983" i="9"/>
  <c r="T1983" i="9" s="1"/>
  <c r="Q605" i="9"/>
  <c r="U605" i="9" s="1"/>
  <c r="N607" i="9"/>
  <c r="S607" i="9" s="1"/>
  <c r="W607" i="9" s="1"/>
  <c r="R623" i="9"/>
  <c r="V623" i="9" s="1"/>
  <c r="N641" i="9"/>
  <c r="S641" i="9" s="1"/>
  <c r="W641" i="9" s="1"/>
  <c r="N615" i="9"/>
  <c r="S615" i="9" s="1"/>
  <c r="W615" i="9" s="1"/>
  <c r="N605" i="9"/>
  <c r="S605" i="9" s="1"/>
  <c r="W605" i="9" s="1"/>
  <c r="N614" i="9"/>
  <c r="S614" i="9" s="1"/>
  <c r="W614" i="9" s="1"/>
  <c r="P605" i="9"/>
  <c r="T605" i="9" s="1"/>
  <c r="Q604" i="9"/>
  <c r="U604" i="9" s="1"/>
  <c r="R604" i="9"/>
  <c r="V604" i="9" s="1"/>
  <c r="P622" i="9"/>
  <c r="T622" i="9" s="1"/>
  <c r="Q622" i="9"/>
  <c r="U622" i="9" s="1"/>
  <c r="P623" i="9"/>
  <c r="T623" i="9" s="1"/>
  <c r="R622" i="9"/>
  <c r="V622" i="9" s="1"/>
  <c r="R620" i="9"/>
  <c r="V620" i="9" s="1"/>
  <c r="R621" i="9"/>
  <c r="V621" i="9" s="1"/>
  <c r="P604" i="9"/>
  <c r="T604" i="9" s="1"/>
  <c r="N606" i="9"/>
  <c r="S606" i="9" s="1"/>
  <c r="W606" i="9" s="1"/>
  <c r="P607" i="9"/>
  <c r="T607" i="9" s="1"/>
  <c r="P606" i="9"/>
  <c r="T606" i="9" s="1"/>
  <c r="Q607" i="9"/>
  <c r="U607" i="9" s="1"/>
  <c r="R605" i="9"/>
  <c r="V605" i="9" s="1"/>
  <c r="N620" i="9"/>
  <c r="S620" i="9" s="1"/>
  <c r="W620" i="9" s="1"/>
  <c r="R607" i="9"/>
  <c r="V607" i="9" s="1"/>
  <c r="P620" i="9"/>
  <c r="T620" i="9" s="1"/>
  <c r="R606" i="9"/>
  <c r="V606" i="9" s="1"/>
  <c r="P621" i="9"/>
  <c r="T621" i="9" s="1"/>
  <c r="Q640" i="9"/>
  <c r="U640" i="9" s="1"/>
  <c r="N639" i="9"/>
  <c r="S639" i="9" s="1"/>
  <c r="W639" i="9" s="1"/>
  <c r="P640" i="9"/>
  <c r="T640" i="9" s="1"/>
  <c r="N658" i="9"/>
  <c r="S658" i="9" s="1"/>
  <c r="W658" i="9" s="1"/>
  <c r="N648" i="9"/>
  <c r="S648" i="9" s="1"/>
  <c r="W648" i="9" s="1"/>
  <c r="S660" i="9"/>
  <c r="W660" i="9" s="1"/>
  <c r="R649" i="9"/>
  <c r="V649" i="9" s="1"/>
  <c r="Q613" i="9"/>
  <c r="U613" i="9" s="1"/>
  <c r="R660" i="9"/>
  <c r="V660" i="9" s="1"/>
  <c r="R611" i="9"/>
  <c r="V611" i="9" s="1"/>
  <c r="S612" i="9"/>
  <c r="W612" i="9" s="1"/>
  <c r="S610" i="9"/>
  <c r="W610" i="9" s="1"/>
  <c r="Q609" i="9"/>
  <c r="U609" i="9" s="1"/>
  <c r="P647" i="9"/>
  <c r="T647" i="9" s="1"/>
  <c r="N645" i="9"/>
  <c r="S645" i="9" s="1"/>
  <c r="W645" i="9" s="1"/>
  <c r="Q646" i="9"/>
  <c r="U646" i="9" s="1"/>
  <c r="Q614" i="9"/>
  <c r="U614" i="9" s="1"/>
  <c r="P615" i="9"/>
  <c r="T615" i="9" s="1"/>
  <c r="P659" i="9"/>
  <c r="T659" i="9" s="1"/>
  <c r="P610" i="9"/>
  <c r="T610" i="9" s="1"/>
  <c r="R647" i="9"/>
  <c r="V647" i="9" s="1"/>
  <c r="Q649" i="9"/>
  <c r="U649" i="9" s="1"/>
  <c r="P645" i="9"/>
  <c r="T645" i="9" s="1"/>
  <c r="R646" i="9"/>
  <c r="V646" i="9" s="1"/>
  <c r="R614" i="9"/>
  <c r="V614" i="9" s="1"/>
  <c r="Q615" i="9"/>
  <c r="U615" i="9" s="1"/>
  <c r="P613" i="9"/>
  <c r="T613" i="9" s="1"/>
  <c r="Q659" i="9"/>
  <c r="U659" i="9" s="1"/>
  <c r="Q610" i="9"/>
  <c r="U610" i="9" s="1"/>
  <c r="P609" i="9"/>
  <c r="T609" i="9" s="1"/>
  <c r="R615" i="9"/>
  <c r="V615" i="9" s="1"/>
  <c r="P612" i="9"/>
  <c r="T612" i="9" s="1"/>
  <c r="N643" i="9"/>
  <c r="S643" i="9" s="1"/>
  <c r="W643" i="9" s="1"/>
  <c r="R610" i="9"/>
  <c r="V610" i="9" s="1"/>
  <c r="R613" i="9"/>
  <c r="V613" i="9" s="1"/>
  <c r="Q612" i="9"/>
  <c r="U612" i="9" s="1"/>
  <c r="S564" i="9"/>
  <c r="W564" i="9" s="1"/>
  <c r="S657" i="9"/>
  <c r="W657" i="9" s="1"/>
  <c r="S608" i="9"/>
  <c r="W608" i="9" s="1"/>
  <c r="R612" i="9"/>
  <c r="V612" i="9" s="1"/>
  <c r="Q651" i="9"/>
  <c r="U651" i="9" s="1"/>
  <c r="N652" i="9"/>
  <c r="S652" i="9" s="1"/>
  <c r="W652" i="9" s="1"/>
  <c r="Q661" i="9"/>
  <c r="U661" i="9" s="1"/>
  <c r="R651" i="9"/>
  <c r="V651" i="9" s="1"/>
  <c r="P642" i="9"/>
  <c r="T642" i="9" s="1"/>
  <c r="Q641" i="9"/>
  <c r="U641" i="9" s="1"/>
  <c r="Q608" i="9"/>
  <c r="U608" i="9" s="1"/>
  <c r="S647" i="9"/>
  <c r="W647" i="9" s="1"/>
  <c r="R642" i="9"/>
  <c r="V642" i="9" s="1"/>
  <c r="R641" i="9"/>
  <c r="V641" i="9" s="1"/>
  <c r="S659" i="9"/>
  <c r="W659" i="9" s="1"/>
  <c r="P660" i="9"/>
  <c r="T660" i="9" s="1"/>
  <c r="Q611" i="9"/>
  <c r="U611" i="9" s="1"/>
  <c r="P646" i="9"/>
  <c r="T646" i="9" s="1"/>
  <c r="P641" i="9"/>
  <c r="T641" i="9" s="1"/>
  <c r="R661" i="9"/>
  <c r="V661" i="9" s="1"/>
  <c r="P611" i="9"/>
  <c r="T611" i="9" s="1"/>
  <c r="R608" i="9"/>
  <c r="V608" i="9" s="1"/>
  <c r="N646" i="9"/>
  <c r="S646" i="9" s="1"/>
  <c r="W646" i="9" s="1"/>
  <c r="P614" i="9"/>
  <c r="T614" i="9" s="1"/>
  <c r="N650" i="9"/>
  <c r="S650" i="9" s="1"/>
  <c r="W650" i="9" s="1"/>
  <c r="P639" i="9"/>
  <c r="T639" i="9" s="1"/>
  <c r="P658" i="9"/>
  <c r="T658" i="9" s="1"/>
  <c r="P643" i="9"/>
  <c r="T643" i="9" s="1"/>
  <c r="Q639" i="9"/>
  <c r="U639" i="9" s="1"/>
  <c r="P657" i="9"/>
  <c r="T657" i="9" s="1"/>
  <c r="Q658" i="9"/>
  <c r="U658" i="9" s="1"/>
  <c r="P648" i="9"/>
  <c r="T648" i="9" s="1"/>
  <c r="Q645" i="9"/>
  <c r="U645" i="9" s="1"/>
  <c r="P652" i="9"/>
  <c r="T652" i="9" s="1"/>
  <c r="Q650" i="9"/>
  <c r="U650" i="9" s="1"/>
  <c r="P644" i="9"/>
  <c r="T644" i="9" s="1"/>
  <c r="Q643" i="9"/>
  <c r="U643" i="9" s="1"/>
  <c r="R639" i="9"/>
  <c r="V639" i="9" s="1"/>
  <c r="P656" i="9"/>
  <c r="T656" i="9" s="1"/>
  <c r="Q657" i="9"/>
  <c r="U657" i="9" s="1"/>
  <c r="R658" i="9"/>
  <c r="V658" i="9" s="1"/>
  <c r="Q648" i="9"/>
  <c r="U648" i="9" s="1"/>
  <c r="R645" i="9"/>
  <c r="V645" i="9" s="1"/>
  <c r="Q652" i="9"/>
  <c r="U652" i="9" s="1"/>
  <c r="R650" i="9"/>
  <c r="V650" i="9" s="1"/>
  <c r="Q644" i="9"/>
  <c r="U644" i="9" s="1"/>
  <c r="R643" i="9"/>
  <c r="V643" i="9" s="1"/>
  <c r="Q656" i="9"/>
  <c r="U656" i="9" s="1"/>
  <c r="R657" i="9"/>
  <c r="V657" i="9" s="1"/>
  <c r="R648" i="9"/>
  <c r="V648" i="9" s="1"/>
  <c r="R652" i="9"/>
  <c r="V652" i="9" s="1"/>
  <c r="P341" i="9"/>
  <c r="T341" i="9" s="1"/>
  <c r="R560" i="9"/>
  <c r="V560" i="9" s="1"/>
  <c r="Q564" i="9"/>
  <c r="U564" i="9" s="1"/>
  <c r="S561" i="9"/>
  <c r="W561" i="9" s="1"/>
  <c r="P564" i="9"/>
  <c r="T564" i="9" s="1"/>
  <c r="N341" i="9"/>
  <c r="S341" i="9" s="1"/>
  <c r="W341" i="9" s="1"/>
  <c r="Q561" i="9"/>
  <c r="U561" i="9" s="1"/>
  <c r="Q563" i="9"/>
  <c r="U563" i="9" s="1"/>
  <c r="R562" i="9"/>
  <c r="V562" i="9" s="1"/>
  <c r="Q560" i="9"/>
  <c r="U560" i="9" s="1"/>
  <c r="R561" i="9"/>
  <c r="V561" i="9" s="1"/>
  <c r="R564" i="9"/>
  <c r="V564" i="9" s="1"/>
  <c r="R563" i="9"/>
  <c r="V563" i="9" s="1"/>
  <c r="P559" i="9"/>
  <c r="T559" i="9" s="1"/>
  <c r="Q559" i="9"/>
  <c r="U559" i="9" s="1"/>
  <c r="N562" i="9"/>
  <c r="S562" i="9" s="1"/>
  <c r="W562" i="9" s="1"/>
  <c r="R636" i="9"/>
  <c r="V636" i="9" s="1"/>
  <c r="R559" i="9"/>
  <c r="V559" i="9" s="1"/>
  <c r="N563" i="9"/>
  <c r="S563" i="9" s="1"/>
  <c r="W563" i="9" s="1"/>
  <c r="P562" i="9"/>
  <c r="T562" i="9" s="1"/>
  <c r="N637" i="9"/>
  <c r="S637" i="9" s="1"/>
  <c r="W637" i="9" s="1"/>
  <c r="Q638" i="9"/>
  <c r="U638" i="9" s="1"/>
  <c r="P638" i="9"/>
  <c r="T638" i="9" s="1"/>
  <c r="P636" i="9"/>
  <c r="T636" i="9" s="1"/>
  <c r="N636" i="9"/>
  <c r="S636" i="9" s="1"/>
  <c r="W636" i="9" s="1"/>
  <c r="R602" i="9"/>
  <c r="V602" i="9" s="1"/>
  <c r="S603" i="9"/>
  <c r="W603" i="9" s="1"/>
  <c r="P637" i="9"/>
  <c r="T637" i="9" s="1"/>
  <c r="Q637" i="9"/>
  <c r="U637" i="9" s="1"/>
  <c r="R603" i="9"/>
  <c r="V603" i="9" s="1"/>
  <c r="R637" i="9"/>
  <c r="V637" i="9" s="1"/>
  <c r="P603" i="9"/>
  <c r="T603" i="9" s="1"/>
  <c r="Q603" i="9"/>
  <c r="U603" i="9" s="1"/>
  <c r="Q602" i="9"/>
  <c r="U602" i="9" s="1"/>
  <c r="R601" i="9"/>
  <c r="V601" i="9" s="1"/>
  <c r="N601" i="9"/>
  <c r="S601" i="9" s="1"/>
  <c r="W601" i="9" s="1"/>
  <c r="N602" i="9"/>
  <c r="S602" i="9" s="1"/>
  <c r="W602" i="9" s="1"/>
  <c r="P601" i="9"/>
  <c r="T601" i="9" s="1"/>
  <c r="R578" i="9"/>
  <c r="V578" i="9" s="1"/>
  <c r="Q577" i="9"/>
  <c r="U577" i="9" s="1"/>
  <c r="P591" i="9"/>
  <c r="T591" i="9" s="1"/>
  <c r="R577" i="9"/>
  <c r="V577" i="9" s="1"/>
  <c r="Q591" i="9"/>
  <c r="U591" i="9" s="1"/>
  <c r="Q590" i="9"/>
  <c r="U590" i="9" s="1"/>
  <c r="R589" i="9"/>
  <c r="V589" i="9" s="1"/>
  <c r="R591" i="9"/>
  <c r="V591" i="9" s="1"/>
  <c r="R590" i="9"/>
  <c r="V590" i="9" s="1"/>
  <c r="P579" i="9"/>
  <c r="T579" i="9" s="1"/>
  <c r="N578" i="9"/>
  <c r="S578" i="9" s="1"/>
  <c r="W578" i="9" s="1"/>
  <c r="Q579" i="9"/>
  <c r="U579" i="9" s="1"/>
  <c r="P578" i="9"/>
  <c r="T578" i="9" s="1"/>
  <c r="R579" i="9"/>
  <c r="V579" i="9" s="1"/>
  <c r="Q578" i="9"/>
  <c r="U578" i="9" s="1"/>
  <c r="N577" i="9"/>
  <c r="S577" i="9" s="1"/>
  <c r="W577" i="9" s="1"/>
  <c r="Q635" i="9"/>
  <c r="U635" i="9" s="1"/>
  <c r="N589" i="9"/>
  <c r="S589" i="9" s="1"/>
  <c r="W589" i="9" s="1"/>
  <c r="N590" i="9"/>
  <c r="S590" i="9" s="1"/>
  <c r="W590" i="9" s="1"/>
  <c r="P589" i="9"/>
  <c r="T589" i="9" s="1"/>
  <c r="S635" i="9"/>
  <c r="W635" i="9" s="1"/>
  <c r="N587" i="9"/>
  <c r="S587" i="9" s="1"/>
  <c r="W587" i="9" s="1"/>
  <c r="R635" i="9"/>
  <c r="V635" i="9" s="1"/>
  <c r="P633" i="9"/>
  <c r="T633" i="9" s="1"/>
  <c r="R633" i="9"/>
  <c r="V633" i="9" s="1"/>
  <c r="Q588" i="9"/>
  <c r="U588" i="9" s="1"/>
  <c r="N633" i="9"/>
  <c r="S633" i="9" s="1"/>
  <c r="W633" i="9" s="1"/>
  <c r="P634" i="9"/>
  <c r="T634" i="9" s="1"/>
  <c r="Q634" i="9"/>
  <c r="U634" i="9" s="1"/>
  <c r="R634" i="9"/>
  <c r="V634" i="9" s="1"/>
  <c r="P588" i="9"/>
  <c r="T588" i="9" s="1"/>
  <c r="P586" i="9"/>
  <c r="T586" i="9" s="1"/>
  <c r="P600" i="9"/>
  <c r="T600" i="9" s="1"/>
  <c r="P574" i="9"/>
  <c r="T574" i="9" s="1"/>
  <c r="Q587" i="9"/>
  <c r="U587" i="9" s="1"/>
  <c r="Q586" i="9"/>
  <c r="U586" i="9" s="1"/>
  <c r="Q600" i="9"/>
  <c r="U600" i="9" s="1"/>
  <c r="Q599" i="9"/>
  <c r="U599" i="9" s="1"/>
  <c r="R598" i="9"/>
  <c r="V598" i="9" s="1"/>
  <c r="R588" i="9"/>
  <c r="V588" i="9" s="1"/>
  <c r="R587" i="9"/>
  <c r="V587" i="9" s="1"/>
  <c r="R586" i="9"/>
  <c r="V586" i="9" s="1"/>
  <c r="R600" i="9"/>
  <c r="V600" i="9" s="1"/>
  <c r="R599" i="9"/>
  <c r="V599" i="9" s="1"/>
  <c r="P2542" i="9"/>
  <c r="T2542" i="9" s="1"/>
  <c r="N575" i="9"/>
  <c r="S575" i="9" s="1"/>
  <c r="W575" i="9" s="1"/>
  <c r="N588" i="9"/>
  <c r="S588" i="9" s="1"/>
  <c r="W588" i="9" s="1"/>
  <c r="N576" i="9"/>
  <c r="S576" i="9" s="1"/>
  <c r="W576" i="9" s="1"/>
  <c r="P575" i="9"/>
  <c r="T575" i="9" s="1"/>
  <c r="Q574" i="9"/>
  <c r="U574" i="9" s="1"/>
  <c r="N598" i="9"/>
  <c r="S598" i="9" s="1"/>
  <c r="W598" i="9" s="1"/>
  <c r="P576" i="9"/>
  <c r="T576" i="9" s="1"/>
  <c r="Q575" i="9"/>
  <c r="U575" i="9" s="1"/>
  <c r="R574" i="9"/>
  <c r="V574" i="9" s="1"/>
  <c r="N599" i="9"/>
  <c r="S599" i="9" s="1"/>
  <c r="W599" i="9" s="1"/>
  <c r="P598" i="9"/>
  <c r="T598" i="9" s="1"/>
  <c r="Q576" i="9"/>
  <c r="U576" i="9" s="1"/>
  <c r="R575" i="9"/>
  <c r="V575" i="9" s="1"/>
  <c r="R632" i="9"/>
  <c r="V632" i="9" s="1"/>
  <c r="P597" i="9"/>
  <c r="T597" i="9" s="1"/>
  <c r="R597" i="9"/>
  <c r="V597" i="9" s="1"/>
  <c r="R630" i="9"/>
  <c r="V630" i="9" s="1"/>
  <c r="N631" i="9"/>
  <c r="S631" i="9" s="1"/>
  <c r="W631" i="9" s="1"/>
  <c r="N596" i="9"/>
  <c r="S596" i="9" s="1"/>
  <c r="W596" i="9" s="1"/>
  <c r="R595" i="9"/>
  <c r="V595" i="9" s="1"/>
  <c r="P632" i="9"/>
  <c r="T632" i="9" s="1"/>
  <c r="Q597" i="9"/>
  <c r="U597" i="9" s="1"/>
  <c r="Q632" i="9"/>
  <c r="U632" i="9" s="1"/>
  <c r="P630" i="9"/>
  <c r="T630" i="9" s="1"/>
  <c r="P596" i="9"/>
  <c r="T596" i="9" s="1"/>
  <c r="Q596" i="9"/>
  <c r="U596" i="9" s="1"/>
  <c r="R596" i="9"/>
  <c r="V596" i="9" s="1"/>
  <c r="P595" i="9"/>
  <c r="T595" i="9" s="1"/>
  <c r="N597" i="9"/>
  <c r="S597" i="9" s="1"/>
  <c r="W597" i="9" s="1"/>
  <c r="Q595" i="9"/>
  <c r="U595" i="9" s="1"/>
  <c r="S585" i="9"/>
  <c r="W585" i="9" s="1"/>
  <c r="N630" i="9"/>
  <c r="S630" i="9" s="1"/>
  <c r="W630" i="9" s="1"/>
  <c r="S571" i="9"/>
  <c r="W571" i="9" s="1"/>
  <c r="P631" i="9"/>
  <c r="T631" i="9" s="1"/>
  <c r="P572" i="9"/>
  <c r="T572" i="9" s="1"/>
  <c r="Q631" i="9"/>
  <c r="U631" i="9" s="1"/>
  <c r="Q572" i="9"/>
  <c r="U572" i="9" s="1"/>
  <c r="R631" i="9"/>
  <c r="V631" i="9" s="1"/>
  <c r="Q573" i="9"/>
  <c r="U573" i="9" s="1"/>
  <c r="R572" i="9"/>
  <c r="V572" i="9" s="1"/>
  <c r="R573" i="9"/>
  <c r="V573" i="9" s="1"/>
  <c r="R585" i="9"/>
  <c r="V585" i="9" s="1"/>
  <c r="R583" i="9"/>
  <c r="V583" i="9" s="1"/>
  <c r="P571" i="9"/>
  <c r="T571" i="9" s="1"/>
  <c r="Q571" i="9"/>
  <c r="U571" i="9" s="1"/>
  <c r="R571" i="9"/>
  <c r="V571" i="9" s="1"/>
  <c r="P585" i="9"/>
  <c r="T585" i="9" s="1"/>
  <c r="P573" i="9"/>
  <c r="T573" i="9" s="1"/>
  <c r="Q585" i="9"/>
  <c r="U585" i="9" s="1"/>
  <c r="P583" i="9"/>
  <c r="T583" i="9" s="1"/>
  <c r="R627" i="9"/>
  <c r="V627" i="9" s="1"/>
  <c r="N583" i="9"/>
  <c r="S583" i="9" s="1"/>
  <c r="W583" i="9" s="1"/>
  <c r="N584" i="9"/>
  <c r="S584" i="9" s="1"/>
  <c r="W584" i="9" s="1"/>
  <c r="P584" i="9"/>
  <c r="T584" i="9" s="1"/>
  <c r="N628" i="9"/>
  <c r="S628" i="9" s="1"/>
  <c r="W628" i="9" s="1"/>
  <c r="Q584" i="9"/>
  <c r="U584" i="9" s="1"/>
  <c r="R584" i="9"/>
  <c r="V584" i="9" s="1"/>
  <c r="S545" i="9"/>
  <c r="W545" i="9" s="1"/>
  <c r="S629" i="9"/>
  <c r="W629" i="9" s="1"/>
  <c r="P627" i="9"/>
  <c r="T627" i="9" s="1"/>
  <c r="P629" i="9"/>
  <c r="T629" i="9" s="1"/>
  <c r="Q629" i="9"/>
  <c r="U629" i="9" s="1"/>
  <c r="R545" i="9"/>
  <c r="V545" i="9" s="1"/>
  <c r="N627" i="9"/>
  <c r="S627" i="9" s="1"/>
  <c r="W627" i="9" s="1"/>
  <c r="R533" i="9"/>
  <c r="V533" i="9" s="1"/>
  <c r="P628" i="9"/>
  <c r="T628" i="9" s="1"/>
  <c r="Q628" i="9"/>
  <c r="U628" i="9" s="1"/>
  <c r="P547" i="9"/>
  <c r="T547" i="9" s="1"/>
  <c r="R534" i="9"/>
  <c r="V534" i="9" s="1"/>
  <c r="R628" i="9"/>
  <c r="V628" i="9" s="1"/>
  <c r="Q546" i="9"/>
  <c r="U546" i="9" s="1"/>
  <c r="P545" i="9"/>
  <c r="T545" i="9" s="1"/>
  <c r="P534" i="9"/>
  <c r="T534" i="9" s="1"/>
  <c r="R546" i="9"/>
  <c r="V546" i="9" s="1"/>
  <c r="Q545" i="9"/>
  <c r="U545" i="9" s="1"/>
  <c r="Q534" i="9"/>
  <c r="U534" i="9" s="1"/>
  <c r="Q533" i="9"/>
  <c r="U533" i="9" s="1"/>
  <c r="R532" i="9"/>
  <c r="V532" i="9" s="1"/>
  <c r="N547" i="9"/>
  <c r="S547" i="9" s="1"/>
  <c r="W547" i="9" s="1"/>
  <c r="Q547" i="9"/>
  <c r="U547" i="9" s="1"/>
  <c r="N546" i="9"/>
  <c r="S546" i="9" s="1"/>
  <c r="W546" i="9" s="1"/>
  <c r="R547" i="9"/>
  <c r="V547" i="9" s="1"/>
  <c r="P546" i="9"/>
  <c r="T546" i="9" s="1"/>
  <c r="N532" i="9"/>
  <c r="S532" i="9" s="1"/>
  <c r="W532" i="9" s="1"/>
  <c r="N533" i="9"/>
  <c r="S533" i="9" s="1"/>
  <c r="W533" i="9" s="1"/>
  <c r="P532" i="9"/>
  <c r="T532" i="9" s="1"/>
  <c r="R1452" i="9"/>
  <c r="V1452" i="9" s="1"/>
  <c r="R1454" i="9"/>
  <c r="V1454" i="9" s="1"/>
  <c r="Q1452" i="9"/>
  <c r="U1452" i="9" s="1"/>
  <c r="P1454" i="9"/>
  <c r="T1454" i="9" s="1"/>
  <c r="N1454" i="9"/>
  <c r="S1454" i="9" s="1"/>
  <c r="W1454" i="9" s="1"/>
  <c r="R1351" i="9"/>
  <c r="V1351" i="9" s="1"/>
  <c r="N1453" i="9"/>
  <c r="S1453" i="9" s="1"/>
  <c r="W1453" i="9" s="1"/>
  <c r="P1453" i="9"/>
  <c r="T1453" i="9" s="1"/>
  <c r="Q1453" i="9"/>
  <c r="U1453" i="9" s="1"/>
  <c r="S1352" i="9"/>
  <c r="W1352" i="9" s="1"/>
  <c r="R1453" i="9"/>
  <c r="V1453" i="9" s="1"/>
  <c r="Q1351" i="9"/>
  <c r="U1351" i="9" s="1"/>
  <c r="R1352" i="9"/>
  <c r="V1352" i="9" s="1"/>
  <c r="N1351" i="9"/>
  <c r="S1351" i="9" s="1"/>
  <c r="W1351" i="9" s="1"/>
  <c r="P1352" i="9"/>
  <c r="T1352" i="9" s="1"/>
  <c r="R2013" i="9"/>
  <c r="V2013" i="9" s="1"/>
  <c r="R264" i="9"/>
  <c r="V264" i="9" s="1"/>
  <c r="N264" i="9"/>
  <c r="S264" i="9" s="1"/>
  <c r="W264" i="9" s="1"/>
  <c r="P264" i="9"/>
  <c r="T264" i="9" s="1"/>
  <c r="Q1304" i="9"/>
  <c r="U1304" i="9" s="1"/>
  <c r="P292" i="9"/>
  <c r="T292" i="9" s="1"/>
  <c r="R292" i="9"/>
  <c r="V292" i="9" s="1"/>
  <c r="S1304" i="9"/>
  <c r="W1304" i="9" s="1"/>
  <c r="N1306" i="9"/>
  <c r="S1306" i="9" s="1"/>
  <c r="W1306" i="9" s="1"/>
  <c r="P1304" i="9"/>
  <c r="T1304" i="9" s="1"/>
  <c r="R1306" i="9"/>
  <c r="V1306" i="9" s="1"/>
  <c r="N292" i="9"/>
  <c r="S292" i="9" s="1"/>
  <c r="W292" i="9" s="1"/>
  <c r="R1304" i="9"/>
  <c r="V1304" i="9" s="1"/>
  <c r="Q1305" i="9"/>
  <c r="U1305" i="9" s="1"/>
  <c r="R1305" i="9"/>
  <c r="V1305" i="9" s="1"/>
  <c r="N1305" i="9"/>
  <c r="S1305" i="9" s="1"/>
  <c r="W1305" i="9" s="1"/>
  <c r="P1306" i="9"/>
  <c r="T1306" i="9" s="1"/>
  <c r="Q1306" i="9"/>
  <c r="U1306" i="9" s="1"/>
  <c r="P1307" i="9"/>
  <c r="T1307" i="9" s="1"/>
  <c r="Q1307" i="9"/>
  <c r="U1307" i="9" s="1"/>
  <c r="N1308" i="9"/>
  <c r="S1308" i="9" s="1"/>
  <c r="W1308" i="9" s="1"/>
  <c r="N1309" i="9"/>
  <c r="S1309" i="9" s="1"/>
  <c r="W1309" i="9" s="1"/>
  <c r="P1308" i="9"/>
  <c r="T1308" i="9" s="1"/>
  <c r="Q1309" i="9"/>
  <c r="U1309" i="9" s="1"/>
  <c r="Q1308" i="9"/>
  <c r="U1308" i="9" s="1"/>
  <c r="R1309" i="9"/>
  <c r="V1309" i="9" s="1"/>
  <c r="R1308" i="9"/>
  <c r="V1308" i="9" s="1"/>
  <c r="P1985" i="9"/>
  <c r="T1985" i="9" s="1"/>
  <c r="R1983" i="9"/>
  <c r="V1983" i="9" s="1"/>
  <c r="R400" i="9"/>
  <c r="V400" i="9" s="1"/>
  <c r="S1985" i="9"/>
  <c r="W1985" i="9" s="1"/>
  <c r="R1985" i="9"/>
  <c r="V1985" i="9" s="1"/>
  <c r="Q1984" i="9"/>
  <c r="U1984" i="9" s="1"/>
  <c r="P1984" i="9"/>
  <c r="T1984" i="9" s="1"/>
  <c r="S1984" i="9"/>
  <c r="W1984" i="9" s="1"/>
  <c r="S1848" i="9"/>
  <c r="W1848" i="9" s="1"/>
  <c r="R869" i="9"/>
  <c r="V869" i="9" s="1"/>
  <c r="Q868" i="9"/>
  <c r="U868" i="9" s="1"/>
  <c r="R868" i="9"/>
  <c r="V868" i="9" s="1"/>
  <c r="N869" i="9"/>
  <c r="S869" i="9" s="1"/>
  <c r="W869" i="9" s="1"/>
  <c r="R377" i="9"/>
  <c r="V377" i="9" s="1"/>
  <c r="N868" i="9"/>
  <c r="S868" i="9" s="1"/>
  <c r="W868" i="9" s="1"/>
  <c r="P869" i="9"/>
  <c r="T869" i="9" s="1"/>
  <c r="R1853" i="9"/>
  <c r="V1853" i="9" s="1"/>
  <c r="R954" i="9"/>
  <c r="V954" i="9" s="1"/>
  <c r="R1842" i="9"/>
  <c r="V1842" i="9" s="1"/>
  <c r="R955" i="9"/>
  <c r="V955" i="9" s="1"/>
  <c r="N956" i="9"/>
  <c r="S956" i="9" s="1"/>
  <c r="W956" i="9" s="1"/>
  <c r="P953" i="9"/>
  <c r="T953" i="9" s="1"/>
  <c r="Q953" i="9"/>
  <c r="U953" i="9" s="1"/>
  <c r="R953" i="9"/>
  <c r="V953" i="9" s="1"/>
  <c r="P954" i="9"/>
  <c r="T954" i="9" s="1"/>
  <c r="Q954" i="9"/>
  <c r="U954" i="9" s="1"/>
  <c r="R2099" i="9"/>
  <c r="V2099" i="9" s="1"/>
  <c r="S1850" i="9"/>
  <c r="W1850" i="9" s="1"/>
  <c r="N955" i="9"/>
  <c r="S955" i="9" s="1"/>
  <c r="W955" i="9" s="1"/>
  <c r="P956" i="9"/>
  <c r="T956" i="9" s="1"/>
  <c r="P955" i="9"/>
  <c r="T955" i="9" s="1"/>
  <c r="Q956" i="9"/>
  <c r="U956" i="9" s="1"/>
  <c r="R956" i="9"/>
  <c r="V956" i="9" s="1"/>
  <c r="R1843" i="9"/>
  <c r="V1843" i="9" s="1"/>
  <c r="P1843" i="9"/>
  <c r="T1843" i="9" s="1"/>
  <c r="P1958" i="9"/>
  <c r="T1958" i="9" s="1"/>
  <c r="S1853" i="9"/>
  <c r="W1853" i="9" s="1"/>
  <c r="S1852" i="9"/>
  <c r="W1852" i="9" s="1"/>
  <c r="S377" i="9"/>
  <c r="W377" i="9" s="1"/>
  <c r="Q377" i="9"/>
  <c r="U377" i="9" s="1"/>
  <c r="Q1842" i="9"/>
  <c r="U1842" i="9" s="1"/>
  <c r="P1502" i="9"/>
  <c r="T1502" i="9" s="1"/>
  <c r="P1504" i="9"/>
  <c r="T1504" i="9" s="1"/>
  <c r="Q1502" i="9"/>
  <c r="U1502" i="9" s="1"/>
  <c r="R1504" i="9"/>
  <c r="V1504" i="9" s="1"/>
  <c r="N1504" i="9"/>
  <c r="S1504" i="9" s="1"/>
  <c r="W1504" i="9" s="1"/>
  <c r="N1503" i="9"/>
  <c r="S1503" i="9" s="1"/>
  <c r="W1503" i="9" s="1"/>
  <c r="P1503" i="9"/>
  <c r="T1503" i="9" s="1"/>
  <c r="Q1503" i="9"/>
  <c r="U1503" i="9" s="1"/>
  <c r="R1503" i="9"/>
  <c r="V1503" i="9" s="1"/>
  <c r="R1849" i="9"/>
  <c r="V1849" i="9" s="1"/>
  <c r="R1848" i="9"/>
  <c r="V1848" i="9" s="1"/>
  <c r="R1850" i="9"/>
  <c r="V1850" i="9" s="1"/>
  <c r="Q1850" i="9"/>
  <c r="U1850" i="9" s="1"/>
  <c r="Q1849" i="9"/>
  <c r="U1849" i="9" s="1"/>
  <c r="Q1848" i="9"/>
  <c r="U1848" i="9" s="1"/>
  <c r="P2017" i="9"/>
  <c r="T2017" i="9" s="1"/>
  <c r="R1852" i="9"/>
  <c r="V1852" i="9" s="1"/>
  <c r="Q1853" i="9"/>
  <c r="U1853" i="9" s="1"/>
  <c r="Q1852" i="9"/>
  <c r="U1852" i="9" s="1"/>
  <c r="Q1851" i="9"/>
  <c r="U1851" i="9" s="1"/>
  <c r="P2009" i="9"/>
  <c r="T2009" i="9" s="1"/>
  <c r="S2260" i="9"/>
  <c r="W2260" i="9" s="1"/>
  <c r="N2252" i="9"/>
  <c r="S2252" i="9" s="1"/>
  <c r="W2252" i="9" s="1"/>
  <c r="P2260" i="9"/>
  <c r="T2260" i="9" s="1"/>
  <c r="P2253" i="9"/>
  <c r="T2253" i="9" s="1"/>
  <c r="Q2260" i="9"/>
  <c r="U2260" i="9" s="1"/>
  <c r="R2253" i="9"/>
  <c r="V2253" i="9" s="1"/>
  <c r="N2253" i="9"/>
  <c r="S2253" i="9" s="1"/>
  <c r="W2253" i="9" s="1"/>
  <c r="P2252" i="9"/>
  <c r="T2252" i="9" s="1"/>
  <c r="Q2252" i="9"/>
  <c r="U2252" i="9" s="1"/>
  <c r="R2252" i="9"/>
  <c r="V2252" i="9" s="1"/>
  <c r="N2112" i="9"/>
  <c r="S2112" i="9" s="1"/>
  <c r="W2112" i="9" s="1"/>
  <c r="P2111" i="9"/>
  <c r="T2111" i="9" s="1"/>
  <c r="Q2111" i="9"/>
  <c r="U2111" i="9" s="1"/>
  <c r="R2111" i="9"/>
  <c r="V2111" i="9" s="1"/>
  <c r="N2113" i="9"/>
  <c r="S2113" i="9" s="1"/>
  <c r="W2113" i="9" s="1"/>
  <c r="P2112" i="9"/>
  <c r="T2112" i="9" s="1"/>
  <c r="Q2113" i="9"/>
  <c r="U2113" i="9" s="1"/>
  <c r="Q2112" i="9"/>
  <c r="U2112" i="9" s="1"/>
  <c r="R2113" i="9"/>
  <c r="V2113" i="9" s="1"/>
  <c r="R2112" i="9"/>
  <c r="V2112" i="9" s="1"/>
  <c r="P1980" i="9"/>
  <c r="T1980" i="9" s="1"/>
  <c r="R1753" i="9"/>
  <c r="V1753" i="9" s="1"/>
  <c r="P1967" i="9"/>
  <c r="T1967" i="9" s="1"/>
  <c r="Q2154" i="9"/>
  <c r="U2154" i="9" s="1"/>
  <c r="Q2134" i="9"/>
  <c r="U2134" i="9" s="1"/>
  <c r="Q1752" i="9"/>
  <c r="U1752" i="9" s="1"/>
  <c r="R1751" i="9"/>
  <c r="V1751" i="9" s="1"/>
  <c r="S1010" i="9"/>
  <c r="W1010" i="9" s="1"/>
  <c r="Q2138" i="9"/>
  <c r="U2138" i="9" s="1"/>
  <c r="Q1753" i="9"/>
  <c r="U1753" i="9" s="1"/>
  <c r="R1752" i="9"/>
  <c r="V1752" i="9" s="1"/>
  <c r="R2138" i="9"/>
  <c r="V2138" i="9" s="1"/>
  <c r="N2135" i="9"/>
  <c r="S2135" i="9" s="1"/>
  <c r="W2135" i="9" s="1"/>
  <c r="N1751" i="9"/>
  <c r="S1751" i="9" s="1"/>
  <c r="W1751" i="9" s="1"/>
  <c r="N1752" i="9"/>
  <c r="S1752" i="9" s="1"/>
  <c r="W1752" i="9" s="1"/>
  <c r="P1751" i="9"/>
  <c r="T1751" i="9" s="1"/>
  <c r="N2138" i="9"/>
  <c r="S2138" i="9" s="1"/>
  <c r="W2138" i="9" s="1"/>
  <c r="P2138" i="9"/>
  <c r="T2138" i="9" s="1"/>
  <c r="R2133" i="9"/>
  <c r="V2133" i="9" s="1"/>
  <c r="P2134" i="9"/>
  <c r="T2134" i="9" s="1"/>
  <c r="N2132" i="9"/>
  <c r="S2132" i="9" s="1"/>
  <c r="W2132" i="9" s="1"/>
  <c r="S2131" i="9"/>
  <c r="W2131" i="9" s="1"/>
  <c r="P2133" i="9"/>
  <c r="T2133" i="9" s="1"/>
  <c r="R2136" i="9"/>
  <c r="V2136" i="9" s="1"/>
  <c r="R2132" i="9"/>
  <c r="V2132" i="9" s="1"/>
  <c r="Q2133" i="9"/>
  <c r="U2133" i="9" s="1"/>
  <c r="R2140" i="9"/>
  <c r="V2140" i="9" s="1"/>
  <c r="N2139" i="9"/>
  <c r="S2139" i="9" s="1"/>
  <c r="W2139" i="9" s="1"/>
  <c r="P2131" i="9"/>
  <c r="T2131" i="9" s="1"/>
  <c r="Q2131" i="9"/>
  <c r="U2131" i="9" s="1"/>
  <c r="S2130" i="9"/>
  <c r="W2130" i="9" s="1"/>
  <c r="R2131" i="9"/>
  <c r="V2131" i="9" s="1"/>
  <c r="N2137" i="9"/>
  <c r="S2137" i="9" s="1"/>
  <c r="W2137" i="9" s="1"/>
  <c r="S1002" i="9"/>
  <c r="W1002" i="9" s="1"/>
  <c r="P2130" i="9"/>
  <c r="T2130" i="9" s="1"/>
  <c r="Q2137" i="9"/>
  <c r="U2137" i="9" s="1"/>
  <c r="Q2130" i="9"/>
  <c r="U2130" i="9" s="1"/>
  <c r="R2137" i="9"/>
  <c r="V2137" i="9" s="1"/>
  <c r="P2136" i="9"/>
  <c r="T2136" i="9" s="1"/>
  <c r="R2130" i="9"/>
  <c r="V2130" i="9" s="1"/>
  <c r="N2134" i="9"/>
  <c r="S2134" i="9" s="1"/>
  <c r="W2134" i="9" s="1"/>
  <c r="Q2136" i="9"/>
  <c r="U2136" i="9" s="1"/>
  <c r="R1008" i="9"/>
  <c r="V1008" i="9" s="1"/>
  <c r="Q1002" i="9"/>
  <c r="U1002" i="9" s="1"/>
  <c r="P2135" i="9"/>
  <c r="T2135" i="9" s="1"/>
  <c r="R1002" i="9"/>
  <c r="V1002" i="9" s="1"/>
  <c r="R1007" i="9"/>
  <c r="V1007" i="9" s="1"/>
  <c r="Q2135" i="9"/>
  <c r="U2135" i="9" s="1"/>
  <c r="R2134" i="9"/>
  <c r="V2134" i="9" s="1"/>
  <c r="N2140" i="9"/>
  <c r="S2140" i="9" s="1"/>
  <c r="W2140" i="9" s="1"/>
  <c r="P2139" i="9"/>
  <c r="T2139" i="9" s="1"/>
  <c r="R2135" i="9"/>
  <c r="V2135" i="9" s="1"/>
  <c r="P2140" i="9"/>
  <c r="T2140" i="9" s="1"/>
  <c r="Q2139" i="9"/>
  <c r="U2139" i="9" s="1"/>
  <c r="R1006" i="9"/>
  <c r="V1006" i="9" s="1"/>
  <c r="R2139" i="9"/>
  <c r="V2139" i="9" s="1"/>
  <c r="R1981" i="9"/>
  <c r="V1981" i="9" s="1"/>
  <c r="R1009" i="9"/>
  <c r="V1009" i="9" s="1"/>
  <c r="P2132" i="9"/>
  <c r="T2132" i="9" s="1"/>
  <c r="P1007" i="9"/>
  <c r="T1007" i="9" s="1"/>
  <c r="N1008" i="9"/>
  <c r="S1008" i="9" s="1"/>
  <c r="W1008" i="9" s="1"/>
  <c r="N1006" i="9"/>
  <c r="S1006" i="9" s="1"/>
  <c r="W1006" i="9" s="1"/>
  <c r="Q1007" i="9"/>
  <c r="U1007" i="9" s="1"/>
  <c r="Q1008" i="9"/>
  <c r="U1008" i="9" s="1"/>
  <c r="Q1009" i="9"/>
  <c r="U1009" i="9" s="1"/>
  <c r="Q1010" i="9"/>
  <c r="U1010" i="9" s="1"/>
  <c r="N1011" i="9"/>
  <c r="S1011" i="9" s="1"/>
  <c r="W1011" i="9" s="1"/>
  <c r="R1010" i="9"/>
  <c r="V1010" i="9" s="1"/>
  <c r="P1002" i="9"/>
  <c r="T1002" i="9" s="1"/>
  <c r="Q1005" i="9"/>
  <c r="U1005" i="9" s="1"/>
  <c r="P1004" i="9"/>
  <c r="T1004" i="9" s="1"/>
  <c r="N1003" i="9"/>
  <c r="S1003" i="9" s="1"/>
  <c r="W1003" i="9" s="1"/>
  <c r="N1005" i="9"/>
  <c r="S1005" i="9" s="1"/>
  <c r="W1005" i="9" s="1"/>
  <c r="P1006" i="9"/>
  <c r="T1006" i="9" s="1"/>
  <c r="N1004" i="9"/>
  <c r="S1004" i="9" s="1"/>
  <c r="W1004" i="9" s="1"/>
  <c r="P1005" i="9"/>
  <c r="T1005" i="9" s="1"/>
  <c r="Q1006" i="9"/>
  <c r="U1006" i="9" s="1"/>
  <c r="Q2004" i="9"/>
  <c r="U2004" i="9" s="1"/>
  <c r="P2014" i="9"/>
  <c r="T2014" i="9" s="1"/>
  <c r="P1003" i="9"/>
  <c r="T1003" i="9" s="1"/>
  <c r="Q1004" i="9"/>
  <c r="U1004" i="9" s="1"/>
  <c r="R1005" i="9"/>
  <c r="V1005" i="9" s="1"/>
  <c r="P1011" i="9"/>
  <c r="T1011" i="9" s="1"/>
  <c r="Q1003" i="9"/>
  <c r="U1003" i="9" s="1"/>
  <c r="Q1011" i="9"/>
  <c r="U1011" i="9" s="1"/>
  <c r="R1003" i="9"/>
  <c r="V1003" i="9" s="1"/>
  <c r="R1011" i="9"/>
  <c r="V1011" i="9" s="1"/>
  <c r="P122" i="9"/>
  <c r="T122" i="9" s="1"/>
  <c r="S122" i="9"/>
  <c r="W122" i="9" s="1"/>
  <c r="N1699" i="9"/>
  <c r="R1699" i="9" s="1"/>
  <c r="V1699" i="9" s="1"/>
  <c r="R410" i="9"/>
  <c r="V410" i="9" s="1"/>
  <c r="N122" i="9"/>
  <c r="R122" i="9" s="1"/>
  <c r="V122" i="9" s="1"/>
  <c r="N710" i="9"/>
  <c r="R710" i="9" s="1"/>
  <c r="V710" i="9" s="1"/>
  <c r="P710" i="9"/>
  <c r="T710" i="9" s="1"/>
  <c r="Q710" i="9"/>
  <c r="U710" i="9" s="1"/>
  <c r="P1699" i="9"/>
  <c r="T1699" i="9" s="1"/>
  <c r="S33" i="9"/>
  <c r="W33" i="9" s="1"/>
  <c r="Q1699" i="9"/>
  <c r="U1699" i="9" s="1"/>
  <c r="S409" i="9"/>
  <c r="W409" i="9" s="1"/>
  <c r="N33" i="9"/>
  <c r="R33" i="9" s="1"/>
  <c r="V33" i="9" s="1"/>
  <c r="N1835" i="9"/>
  <c r="R1835" i="9" s="1"/>
  <c r="V1835" i="9" s="1"/>
  <c r="P33" i="9"/>
  <c r="T33" i="9" s="1"/>
  <c r="S410" i="9"/>
  <c r="W410" i="9" s="1"/>
  <c r="Q410" i="9"/>
  <c r="U410" i="9" s="1"/>
  <c r="Q409" i="9"/>
  <c r="U409" i="9" s="1"/>
  <c r="P1835" i="9"/>
  <c r="T1835" i="9" s="1"/>
  <c r="Q1835" i="9"/>
  <c r="U1835" i="9" s="1"/>
  <c r="S104" i="9"/>
  <c r="W104" i="9" s="1"/>
  <c r="R2547" i="9"/>
  <c r="V2547" i="9" s="1"/>
  <c r="Q1834" i="9"/>
  <c r="U1834" i="9" s="1"/>
  <c r="Q104" i="9"/>
  <c r="U104" i="9" s="1"/>
  <c r="N1832" i="9"/>
  <c r="S1832" i="9" s="1"/>
  <c r="W1832" i="9" s="1"/>
  <c r="P2547" i="9"/>
  <c r="T2547" i="9" s="1"/>
  <c r="P104" i="9"/>
  <c r="T104" i="9" s="1"/>
  <c r="P1834" i="9"/>
  <c r="T1834" i="9" s="1"/>
  <c r="N2547" i="9"/>
  <c r="S2547" i="9" s="1"/>
  <c r="W2547" i="9" s="1"/>
  <c r="R104" i="9"/>
  <c r="V104" i="9" s="1"/>
  <c r="N1833" i="9"/>
  <c r="S1833" i="9" s="1"/>
  <c r="W1833" i="9" s="1"/>
  <c r="R1834" i="9"/>
  <c r="V1834" i="9" s="1"/>
  <c r="Q1831" i="9"/>
  <c r="U1831" i="9" s="1"/>
  <c r="R1831" i="9"/>
  <c r="V1831" i="9" s="1"/>
  <c r="N1834" i="9"/>
  <c r="S1834" i="9" s="1"/>
  <c r="W1834" i="9" s="1"/>
  <c r="P1833" i="9"/>
  <c r="T1833" i="9" s="1"/>
  <c r="P1832" i="9"/>
  <c r="T1832" i="9" s="1"/>
  <c r="Q1833" i="9"/>
  <c r="U1833" i="9" s="1"/>
  <c r="Q1832" i="9"/>
  <c r="U1832" i="9" s="1"/>
  <c r="R1833" i="9"/>
  <c r="V1833" i="9" s="1"/>
  <c r="P2546" i="9"/>
  <c r="T2546" i="9" s="1"/>
  <c r="R1832" i="9"/>
  <c r="V1832" i="9" s="1"/>
  <c r="R2546" i="9"/>
  <c r="V2546" i="9" s="1"/>
  <c r="S2099" i="9"/>
  <c r="W2099" i="9" s="1"/>
  <c r="N2546" i="9"/>
  <c r="S2546" i="9" s="1"/>
  <c r="W2546" i="9" s="1"/>
  <c r="Q400" i="9"/>
  <c r="U400" i="9" s="1"/>
  <c r="R2151" i="9"/>
  <c r="V2151" i="9" s="1"/>
  <c r="R2152" i="9"/>
  <c r="V2152" i="9" s="1"/>
  <c r="S2154" i="9"/>
  <c r="W2154" i="9" s="1"/>
  <c r="S2153" i="9"/>
  <c r="W2153" i="9" s="1"/>
  <c r="Q2099" i="9"/>
  <c r="U2099" i="9" s="1"/>
  <c r="S1059" i="9"/>
  <c r="W1059" i="9" s="1"/>
  <c r="R1059" i="9"/>
  <c r="V1059" i="9" s="1"/>
  <c r="Q1059" i="9"/>
  <c r="U1059" i="9" s="1"/>
  <c r="P2154" i="9"/>
  <c r="T2154" i="9" s="1"/>
  <c r="R2153" i="9"/>
  <c r="V2153" i="9" s="1"/>
  <c r="Q2153" i="9"/>
  <c r="U2153" i="9" s="1"/>
  <c r="Q2152" i="9"/>
  <c r="U2152" i="9" s="1"/>
  <c r="Q2151" i="9"/>
  <c r="U2151" i="9" s="1"/>
  <c r="R2019" i="9"/>
  <c r="V2019" i="9" s="1"/>
  <c r="Q2019" i="9"/>
  <c r="U2019" i="9" s="1"/>
  <c r="N2098" i="9"/>
  <c r="S2098" i="9" s="1"/>
  <c r="W2098" i="9" s="1"/>
  <c r="R2097" i="9"/>
  <c r="V2097" i="9" s="1"/>
  <c r="Q2097" i="9"/>
  <c r="U2097" i="9" s="1"/>
  <c r="N2097" i="9"/>
  <c r="S2097" i="9" s="1"/>
  <c r="W2097" i="9" s="1"/>
  <c r="P2098" i="9"/>
  <c r="T2098" i="9" s="1"/>
  <c r="Q1057" i="9"/>
  <c r="U1057" i="9" s="1"/>
  <c r="R1058" i="9"/>
  <c r="V1058" i="9" s="1"/>
  <c r="Q2098" i="9"/>
  <c r="U2098" i="9" s="1"/>
  <c r="R1057" i="9"/>
  <c r="V1057" i="9" s="1"/>
  <c r="R2098" i="9"/>
  <c r="V2098" i="9" s="1"/>
  <c r="R2104" i="9"/>
  <c r="V2104" i="9" s="1"/>
  <c r="N1058" i="9"/>
  <c r="S1058" i="9" s="1"/>
  <c r="W1058" i="9" s="1"/>
  <c r="N2102" i="9"/>
  <c r="S2102" i="9" s="1"/>
  <c r="W2102" i="9" s="1"/>
  <c r="N1057" i="9"/>
  <c r="S1057" i="9" s="1"/>
  <c r="W1057" i="9" s="1"/>
  <c r="P1058" i="9"/>
  <c r="T1058" i="9" s="1"/>
  <c r="R2105" i="9"/>
  <c r="V2105" i="9" s="1"/>
  <c r="Q2104" i="9"/>
  <c r="U2104" i="9" s="1"/>
  <c r="N2103" i="9"/>
  <c r="S2103" i="9" s="1"/>
  <c r="W2103" i="9" s="1"/>
  <c r="P2105" i="9"/>
  <c r="T2105" i="9" s="1"/>
  <c r="Q2105" i="9"/>
  <c r="U2105" i="9" s="1"/>
  <c r="P2104" i="9"/>
  <c r="T2104" i="9" s="1"/>
  <c r="N2104" i="9"/>
  <c r="S2104" i="9" s="1"/>
  <c r="W2104" i="9" s="1"/>
  <c r="P2103" i="9"/>
  <c r="T2103" i="9" s="1"/>
  <c r="P2102" i="9"/>
  <c r="T2102" i="9" s="1"/>
  <c r="Q2103" i="9"/>
  <c r="U2103" i="9" s="1"/>
  <c r="Q2102" i="9"/>
  <c r="U2102" i="9" s="1"/>
  <c r="R2103" i="9"/>
  <c r="V2103" i="9" s="1"/>
  <c r="R2102" i="9"/>
  <c r="V2102" i="9" s="1"/>
  <c r="S719" i="9"/>
  <c r="W719" i="9" s="1"/>
  <c r="S1981" i="9"/>
  <c r="W1981" i="9" s="1"/>
  <c r="N718" i="9"/>
  <c r="S718" i="9" s="1"/>
  <c r="W718" i="9" s="1"/>
  <c r="P716" i="9"/>
  <c r="T716" i="9" s="1"/>
  <c r="Q716" i="9"/>
  <c r="U716" i="9" s="1"/>
  <c r="R716" i="9"/>
  <c r="V716" i="9" s="1"/>
  <c r="S2018" i="9"/>
  <c r="W2018" i="9" s="1"/>
  <c r="Q717" i="9"/>
  <c r="U717" i="9" s="1"/>
  <c r="R717" i="9"/>
  <c r="V717" i="9" s="1"/>
  <c r="N717" i="9"/>
  <c r="S717" i="9" s="1"/>
  <c r="W717" i="9" s="1"/>
  <c r="P718" i="9"/>
  <c r="T718" i="9" s="1"/>
  <c r="Q718" i="9"/>
  <c r="U718" i="9" s="1"/>
  <c r="R718" i="9"/>
  <c r="V718" i="9" s="1"/>
  <c r="P719" i="9"/>
  <c r="T719" i="9" s="1"/>
  <c r="Q719" i="9"/>
  <c r="U719" i="9" s="1"/>
  <c r="R2017" i="9"/>
  <c r="V2017" i="9" s="1"/>
  <c r="R402" i="9"/>
  <c r="V402" i="9" s="1"/>
  <c r="Q1981" i="9"/>
  <c r="U1981" i="9" s="1"/>
  <c r="Q402" i="9"/>
  <c r="U402" i="9" s="1"/>
  <c r="R2018" i="9"/>
  <c r="V2018" i="9" s="1"/>
  <c r="Q2018" i="9"/>
  <c r="U2018" i="9" s="1"/>
  <c r="S1982" i="9"/>
  <c r="W1982" i="9" s="1"/>
  <c r="R1980" i="9"/>
  <c r="V1980" i="9" s="1"/>
  <c r="R1982" i="9"/>
  <c r="V1982" i="9" s="1"/>
  <c r="Q1982" i="9"/>
  <c r="U1982" i="9" s="1"/>
  <c r="P1964" i="9"/>
  <c r="T1964" i="9" s="1"/>
  <c r="P2540" i="9"/>
  <c r="T2540" i="9" s="1"/>
  <c r="S1824" i="9"/>
  <c r="W1824" i="9" s="1"/>
  <c r="N1822" i="9"/>
  <c r="S1822" i="9" s="1"/>
  <c r="W1822" i="9" s="1"/>
  <c r="Q1824" i="9"/>
  <c r="U1824" i="9" s="1"/>
  <c r="R1823" i="9"/>
  <c r="V1823" i="9" s="1"/>
  <c r="R1824" i="9"/>
  <c r="V1824" i="9" s="1"/>
  <c r="N1823" i="9"/>
  <c r="S1823" i="9" s="1"/>
  <c r="W1823" i="9" s="1"/>
  <c r="P1822" i="9"/>
  <c r="T1822" i="9" s="1"/>
  <c r="P1823" i="9"/>
  <c r="T1823" i="9" s="1"/>
  <c r="Q1822" i="9"/>
  <c r="U1822" i="9" s="1"/>
  <c r="R1822" i="9"/>
  <c r="V1822" i="9" s="1"/>
  <c r="R1830" i="9"/>
  <c r="V1830" i="9" s="1"/>
  <c r="P1830" i="9"/>
  <c r="T1830" i="9" s="1"/>
  <c r="N1830" i="9"/>
  <c r="S1830" i="9" s="1"/>
  <c r="W1830" i="9" s="1"/>
  <c r="R1829" i="9"/>
  <c r="V1829" i="9" s="1"/>
  <c r="N1829" i="9"/>
  <c r="S1829" i="9" s="1"/>
  <c r="W1829" i="9" s="1"/>
  <c r="N1828" i="9"/>
  <c r="S1828" i="9" s="1"/>
  <c r="W1828" i="9" s="1"/>
  <c r="P1829" i="9"/>
  <c r="T1829" i="9" s="1"/>
  <c r="P1828" i="9"/>
  <c r="T1828" i="9" s="1"/>
  <c r="Q1828" i="9"/>
  <c r="U1828" i="9" s="1"/>
  <c r="R1828" i="9"/>
  <c r="V1828" i="9" s="1"/>
  <c r="N888" i="9"/>
  <c r="S888" i="9" s="1"/>
  <c r="W888" i="9" s="1"/>
  <c r="R2545" i="9"/>
  <c r="V2545" i="9" s="1"/>
  <c r="R401" i="9"/>
  <c r="V401" i="9" s="1"/>
  <c r="Q401" i="9"/>
  <c r="U401" i="9" s="1"/>
  <c r="Q2543" i="9"/>
  <c r="U2543" i="9" s="1"/>
  <c r="Q2545" i="9"/>
  <c r="U2545" i="9" s="1"/>
  <c r="P2543" i="9"/>
  <c r="T2543" i="9" s="1"/>
  <c r="N35" i="9"/>
  <c r="S35" i="9" s="1"/>
  <c r="W35" i="9" s="1"/>
  <c r="R2014" i="9"/>
  <c r="V2014" i="9" s="1"/>
  <c r="N2545" i="9"/>
  <c r="S2545" i="9" s="1"/>
  <c r="W2545" i="9" s="1"/>
  <c r="P35" i="9"/>
  <c r="T35" i="9" s="1"/>
  <c r="Q35" i="9"/>
  <c r="U35" i="9" s="1"/>
  <c r="S889" i="9"/>
  <c r="W889" i="9" s="1"/>
  <c r="P2544" i="9"/>
  <c r="T2544" i="9" s="1"/>
  <c r="R35" i="9"/>
  <c r="V35" i="9" s="1"/>
  <c r="Q2544" i="9"/>
  <c r="U2544" i="9" s="1"/>
  <c r="Q889" i="9"/>
  <c r="U889" i="9" s="1"/>
  <c r="P887" i="9"/>
  <c r="T887" i="9" s="1"/>
  <c r="R2544" i="9"/>
  <c r="V2544" i="9" s="1"/>
  <c r="R889" i="9"/>
  <c r="V889" i="9" s="1"/>
  <c r="R887" i="9"/>
  <c r="V887" i="9" s="1"/>
  <c r="N887" i="9"/>
  <c r="S887" i="9" s="1"/>
  <c r="W887" i="9" s="1"/>
  <c r="P888" i="9"/>
  <c r="T888" i="9" s="1"/>
  <c r="Q888" i="9"/>
  <c r="U888" i="9" s="1"/>
  <c r="R888" i="9"/>
  <c r="V888" i="9" s="1"/>
  <c r="P1827" i="9"/>
  <c r="T1827" i="9" s="1"/>
  <c r="Q1827" i="9"/>
  <c r="U1827" i="9" s="1"/>
  <c r="Q1826" i="9"/>
  <c r="U1826" i="9" s="1"/>
  <c r="R1825" i="9"/>
  <c r="V1825" i="9" s="1"/>
  <c r="R1827" i="9"/>
  <c r="V1827" i="9" s="1"/>
  <c r="R1826" i="9"/>
  <c r="V1826" i="9" s="1"/>
  <c r="N1825" i="9"/>
  <c r="S1825" i="9" s="1"/>
  <c r="W1825" i="9" s="1"/>
  <c r="N1826" i="9"/>
  <c r="S1826" i="9" s="1"/>
  <c r="W1826" i="9" s="1"/>
  <c r="P1825" i="9"/>
  <c r="T1825" i="9" s="1"/>
  <c r="R1967" i="9"/>
  <c r="V1967" i="9" s="1"/>
  <c r="Q2563" i="9"/>
  <c r="U2563" i="9" s="1"/>
  <c r="R2561" i="9"/>
  <c r="V2561" i="9" s="1"/>
  <c r="S2014" i="9"/>
  <c r="W2014" i="9" s="1"/>
  <c r="P2563" i="9"/>
  <c r="T2563" i="9" s="1"/>
  <c r="P2561" i="9"/>
  <c r="T2561" i="9" s="1"/>
  <c r="N2562" i="9"/>
  <c r="S2562" i="9" s="1"/>
  <c r="W2562" i="9" s="1"/>
  <c r="R2540" i="9"/>
  <c r="V2540" i="9" s="1"/>
  <c r="N2561" i="9"/>
  <c r="S2561" i="9" s="1"/>
  <c r="W2561" i="9" s="1"/>
  <c r="S1967" i="9"/>
  <c r="W1967" i="9" s="1"/>
  <c r="P2562" i="9"/>
  <c r="T2562" i="9" s="1"/>
  <c r="R2542" i="9"/>
  <c r="V2542" i="9" s="1"/>
  <c r="Q2562" i="9"/>
  <c r="U2562" i="9" s="1"/>
  <c r="R2562" i="9"/>
  <c r="V2562" i="9" s="1"/>
  <c r="S2015" i="9"/>
  <c r="W2015" i="9" s="1"/>
  <c r="R2015" i="9"/>
  <c r="V2015" i="9" s="1"/>
  <c r="Q2015" i="9"/>
  <c r="U2015" i="9" s="1"/>
  <c r="Q2013" i="9"/>
  <c r="U2013" i="9" s="1"/>
  <c r="R2541" i="9"/>
  <c r="V2541" i="9" s="1"/>
  <c r="Q2541" i="9"/>
  <c r="U2541" i="9" s="1"/>
  <c r="S2011" i="9"/>
  <c r="W2011" i="9" s="1"/>
  <c r="S2010" i="9"/>
  <c r="W2010" i="9" s="1"/>
  <c r="R1820" i="9"/>
  <c r="V1820" i="9" s="1"/>
  <c r="R2010" i="9"/>
  <c r="V2010" i="9" s="1"/>
  <c r="R2011" i="9"/>
  <c r="V2011" i="9" s="1"/>
  <c r="P1820" i="9"/>
  <c r="T1820" i="9" s="1"/>
  <c r="Q2010" i="9"/>
  <c r="U2010" i="9" s="1"/>
  <c r="N1820" i="9"/>
  <c r="S1820" i="9" s="1"/>
  <c r="W1820" i="9" s="1"/>
  <c r="N1821" i="9"/>
  <c r="S1821" i="9" s="1"/>
  <c r="W1821" i="9" s="1"/>
  <c r="P1821" i="9"/>
  <c r="T1821" i="9" s="1"/>
  <c r="Q1821" i="9"/>
  <c r="U1821" i="9" s="1"/>
  <c r="R1821" i="9"/>
  <c r="V1821" i="9" s="1"/>
  <c r="R2012" i="9"/>
  <c r="V2012" i="9" s="1"/>
  <c r="Q2012" i="9"/>
  <c r="U2012" i="9" s="1"/>
  <c r="Q2011" i="9"/>
  <c r="U2011" i="9" s="1"/>
  <c r="S1958" i="9"/>
  <c r="W1958" i="9" s="1"/>
  <c r="P720" i="9"/>
  <c r="T720" i="9" s="1"/>
  <c r="R1964" i="9"/>
  <c r="V1964" i="9" s="1"/>
  <c r="S2004" i="9"/>
  <c r="W2004" i="9" s="1"/>
  <c r="S2009" i="9"/>
  <c r="W2009" i="9" s="1"/>
  <c r="Q2009" i="9"/>
  <c r="U2009" i="9" s="1"/>
  <c r="R2007" i="9"/>
  <c r="V2007" i="9" s="1"/>
  <c r="Q2007" i="9"/>
  <c r="U2007" i="9" s="1"/>
  <c r="S2008" i="9"/>
  <c r="W2008" i="9" s="1"/>
  <c r="R2008" i="9"/>
  <c r="V2008" i="9" s="1"/>
  <c r="Q2008" i="9"/>
  <c r="U2008" i="9" s="1"/>
  <c r="R2005" i="9"/>
  <c r="V2005" i="9" s="1"/>
  <c r="Q2005" i="9"/>
  <c r="U2005" i="9" s="1"/>
  <c r="R2004" i="9"/>
  <c r="V2004" i="9" s="1"/>
  <c r="R2006" i="9"/>
  <c r="V2006" i="9" s="1"/>
  <c r="Q2006" i="9"/>
  <c r="U2006" i="9" s="1"/>
  <c r="R1958" i="9"/>
  <c r="V1958" i="9" s="1"/>
  <c r="S1736" i="9"/>
  <c r="W1736" i="9" s="1"/>
  <c r="S201" i="9"/>
  <c r="W201" i="9" s="1"/>
  <c r="R1060" i="9"/>
  <c r="V1060" i="9" s="1"/>
  <c r="Q426" i="9"/>
  <c r="U426" i="9" s="1"/>
  <c r="R355" i="9"/>
  <c r="V355" i="9" s="1"/>
  <c r="R426" i="9"/>
  <c r="V426" i="9" s="1"/>
  <c r="Q1963" i="9"/>
  <c r="U1963" i="9" s="1"/>
  <c r="S355" i="9"/>
  <c r="W355" i="9" s="1"/>
  <c r="R201" i="9"/>
  <c r="V201" i="9" s="1"/>
  <c r="R1061" i="9"/>
  <c r="V1061" i="9" s="1"/>
  <c r="P1061" i="9"/>
  <c r="T1061" i="9" s="1"/>
  <c r="P1963" i="9"/>
  <c r="T1963" i="9" s="1"/>
  <c r="Q201" i="9"/>
  <c r="U201" i="9" s="1"/>
  <c r="N2101" i="9"/>
  <c r="S2101" i="9" s="1"/>
  <c r="W2101" i="9" s="1"/>
  <c r="N427" i="9"/>
  <c r="S427" i="9" s="1"/>
  <c r="W427" i="9" s="1"/>
  <c r="P2101" i="9"/>
  <c r="T2101" i="9" s="1"/>
  <c r="P427" i="9"/>
  <c r="T427" i="9" s="1"/>
  <c r="P355" i="9"/>
  <c r="T355" i="9" s="1"/>
  <c r="S1060" i="9"/>
  <c r="W1060" i="9" s="1"/>
  <c r="Q428" i="9"/>
  <c r="U428" i="9" s="1"/>
  <c r="R427" i="9"/>
  <c r="V427" i="9" s="1"/>
  <c r="N1962" i="9"/>
  <c r="S1962" i="9" s="1"/>
  <c r="W1962" i="9" s="1"/>
  <c r="Q2100" i="9"/>
  <c r="U2100" i="9" s="1"/>
  <c r="R2101" i="9"/>
  <c r="V2101" i="9" s="1"/>
  <c r="R428" i="9"/>
  <c r="V428" i="9" s="1"/>
  <c r="P1962" i="9"/>
  <c r="T1962" i="9" s="1"/>
  <c r="R2100" i="9"/>
  <c r="V2100" i="9" s="1"/>
  <c r="S428" i="9"/>
  <c r="W428" i="9" s="1"/>
  <c r="N1061" i="9"/>
  <c r="S1061" i="9" s="1"/>
  <c r="W1061" i="9" s="1"/>
  <c r="P1961" i="9"/>
  <c r="T1961" i="9" s="1"/>
  <c r="Q1962" i="9"/>
  <c r="U1962" i="9" s="1"/>
  <c r="Q1961" i="9"/>
  <c r="U1961" i="9" s="1"/>
  <c r="R1962" i="9"/>
  <c r="V1962" i="9" s="1"/>
  <c r="P1060" i="9"/>
  <c r="T1060" i="9" s="1"/>
  <c r="P201" i="9"/>
  <c r="T201" i="9" s="1"/>
  <c r="S1974" i="9"/>
  <c r="W1974" i="9" s="1"/>
  <c r="R3" i="9"/>
  <c r="V3" i="9" s="1"/>
  <c r="N404" i="9"/>
  <c r="S404" i="9" s="1"/>
  <c r="W404" i="9" s="1"/>
  <c r="Q404" i="9"/>
  <c r="U404" i="9" s="1"/>
  <c r="P403" i="9"/>
  <c r="T403" i="9" s="1"/>
  <c r="P1956" i="9"/>
  <c r="T1956" i="9" s="1"/>
  <c r="R1955" i="9"/>
  <c r="V1955" i="9" s="1"/>
  <c r="Q1956" i="9"/>
  <c r="U1956" i="9" s="1"/>
  <c r="R1956" i="9"/>
  <c r="V1956" i="9" s="1"/>
  <c r="S1979" i="9"/>
  <c r="W1979" i="9" s="1"/>
  <c r="Q1974" i="9"/>
  <c r="U1974" i="9" s="1"/>
  <c r="Q1973" i="9"/>
  <c r="U1973" i="9" s="1"/>
  <c r="P1979" i="9"/>
  <c r="T1979" i="9" s="1"/>
  <c r="R1973" i="9"/>
  <c r="V1973" i="9" s="1"/>
  <c r="R1978" i="9"/>
  <c r="V1978" i="9" s="1"/>
  <c r="Q1979" i="9"/>
  <c r="U1979" i="9" s="1"/>
  <c r="N1954" i="9"/>
  <c r="S1954" i="9" s="1"/>
  <c r="W1954" i="9" s="1"/>
  <c r="P1974" i="9"/>
  <c r="T1974" i="9" s="1"/>
  <c r="N1977" i="9"/>
  <c r="S1977" i="9" s="1"/>
  <c r="W1977" i="9" s="1"/>
  <c r="R1979" i="9"/>
  <c r="V1979" i="9" s="1"/>
  <c r="Q1954" i="9"/>
  <c r="U1954" i="9" s="1"/>
  <c r="R1954" i="9"/>
  <c r="V1954" i="9" s="1"/>
  <c r="P1973" i="9"/>
  <c r="T1973" i="9" s="1"/>
  <c r="R1974" i="9"/>
  <c r="V1974" i="9" s="1"/>
  <c r="P1976" i="9"/>
  <c r="T1976" i="9" s="1"/>
  <c r="Q1972" i="9"/>
  <c r="U1972" i="9" s="1"/>
  <c r="R1972" i="9"/>
  <c r="V1972" i="9" s="1"/>
  <c r="P1972" i="9"/>
  <c r="T1972" i="9" s="1"/>
  <c r="R41" i="9"/>
  <c r="V41" i="9" s="1"/>
  <c r="P1975" i="9"/>
  <c r="T1975" i="9" s="1"/>
  <c r="Q1976" i="9"/>
  <c r="U1976" i="9" s="1"/>
  <c r="R1977" i="9"/>
  <c r="V1977" i="9" s="1"/>
  <c r="N1956" i="9"/>
  <c r="S1956" i="9" s="1"/>
  <c r="W1956" i="9" s="1"/>
  <c r="P1957" i="9"/>
  <c r="T1957" i="9" s="1"/>
  <c r="Q403" i="9"/>
  <c r="U403" i="9" s="1"/>
  <c r="R404" i="9"/>
  <c r="V404" i="9" s="1"/>
  <c r="N1973" i="9"/>
  <c r="S1973" i="9" s="1"/>
  <c r="W1973" i="9" s="1"/>
  <c r="Q1975" i="9"/>
  <c r="U1975" i="9" s="1"/>
  <c r="R1976" i="9"/>
  <c r="V1976" i="9" s="1"/>
  <c r="N1955" i="9"/>
  <c r="S1955" i="9" s="1"/>
  <c r="W1955" i="9" s="1"/>
  <c r="Q1957" i="9"/>
  <c r="U1957" i="9" s="1"/>
  <c r="R403" i="9"/>
  <c r="V403" i="9" s="1"/>
  <c r="R1975" i="9"/>
  <c r="V1975" i="9" s="1"/>
  <c r="P1955" i="9"/>
  <c r="T1955" i="9" s="1"/>
  <c r="R1957" i="9"/>
  <c r="V1957" i="9" s="1"/>
  <c r="N4" i="9"/>
  <c r="S4" i="9" s="1"/>
  <c r="W4" i="9" s="1"/>
  <c r="S1975" i="9"/>
  <c r="W1975" i="9" s="1"/>
  <c r="S1957" i="9"/>
  <c r="W1957" i="9" s="1"/>
  <c r="Q3" i="9"/>
  <c r="U3" i="9" s="1"/>
  <c r="P1978" i="9"/>
  <c r="T1978" i="9" s="1"/>
  <c r="S720" i="9"/>
  <c r="W720" i="9" s="1"/>
  <c r="P1977" i="9"/>
  <c r="T1977" i="9" s="1"/>
  <c r="R1735" i="9"/>
  <c r="V1735" i="9" s="1"/>
  <c r="N1737" i="9"/>
  <c r="S1737" i="9" s="1"/>
  <c r="W1737" i="9" s="1"/>
  <c r="Q32" i="9"/>
  <c r="U32" i="9" s="1"/>
  <c r="Q321" i="9"/>
  <c r="U321" i="9" s="1"/>
  <c r="Q1736" i="9"/>
  <c r="U1736" i="9" s="1"/>
  <c r="P41" i="9"/>
  <c r="T41" i="9" s="1"/>
  <c r="P1735" i="9"/>
  <c r="T1735" i="9" s="1"/>
  <c r="Q1735" i="9"/>
  <c r="U1735" i="9" s="1"/>
  <c r="N321" i="9"/>
  <c r="S321" i="9" s="1"/>
  <c r="W321" i="9" s="1"/>
  <c r="N32" i="9"/>
  <c r="S32" i="9" s="1"/>
  <c r="W32" i="9" s="1"/>
  <c r="P321" i="9"/>
  <c r="T321" i="9" s="1"/>
  <c r="N41" i="9"/>
  <c r="S41" i="9" s="1"/>
  <c r="W41" i="9" s="1"/>
  <c r="P1737" i="9"/>
  <c r="T1737" i="9" s="1"/>
  <c r="R321" i="9"/>
  <c r="V321" i="9" s="1"/>
  <c r="P4" i="9"/>
  <c r="T4" i="9" s="1"/>
  <c r="P1736" i="9"/>
  <c r="T1736" i="9" s="1"/>
  <c r="Q1737" i="9"/>
  <c r="U1737" i="9" s="1"/>
  <c r="R32" i="9"/>
  <c r="V32" i="9" s="1"/>
  <c r="Q4" i="9"/>
  <c r="U4" i="9" s="1"/>
  <c r="R1737" i="9"/>
  <c r="V1737" i="9" s="1"/>
  <c r="R4" i="9"/>
  <c r="V4" i="9" s="1"/>
  <c r="R720" i="9"/>
  <c r="V720" i="9" s="1"/>
  <c r="Q2093" i="9"/>
  <c r="U2093" i="9" s="1"/>
  <c r="R2093" i="9"/>
  <c r="V2093" i="9" s="1"/>
  <c r="Q2095" i="9"/>
  <c r="U2095" i="9" s="1"/>
  <c r="R2094" i="9"/>
  <c r="V2094" i="9" s="1"/>
  <c r="R2095" i="9"/>
  <c r="V2095" i="9" s="1"/>
  <c r="P2093" i="9"/>
  <c r="T2093" i="9" s="1"/>
  <c r="N2094" i="9"/>
  <c r="S2094" i="9" s="1"/>
  <c r="W2094" i="9" s="1"/>
  <c r="N2095" i="9"/>
  <c r="S2095" i="9" s="1"/>
  <c r="W2095" i="9" s="1"/>
  <c r="P2094" i="9"/>
  <c r="T2094" i="9" s="1"/>
  <c r="N1745" i="9"/>
  <c r="S1745" i="9" s="1"/>
  <c r="W1745" i="9" s="1"/>
  <c r="N2150" i="9"/>
  <c r="S2150" i="9" s="1"/>
  <c r="W2150" i="9" s="1"/>
  <c r="N903" i="9"/>
  <c r="S903" i="9" s="1"/>
  <c r="W903" i="9" s="1"/>
  <c r="S2326" i="9"/>
  <c r="W2326" i="9" s="1"/>
  <c r="S2144" i="9"/>
  <c r="W2144" i="9" s="1"/>
  <c r="Q2332" i="9"/>
  <c r="U2332" i="9" s="1"/>
  <c r="R902" i="9"/>
  <c r="V902" i="9" s="1"/>
  <c r="S2141" i="9"/>
  <c r="W2141" i="9" s="1"/>
  <c r="Q1593" i="9"/>
  <c r="U1593" i="9" s="1"/>
  <c r="N1746" i="9"/>
  <c r="S1746" i="9" s="1"/>
  <c r="W1746" i="9" s="1"/>
  <c r="Q857" i="9"/>
  <c r="U857" i="9" s="1"/>
  <c r="Q2067" i="9"/>
  <c r="U2067" i="9" s="1"/>
  <c r="P2332" i="9"/>
  <c r="T2332" i="9" s="1"/>
  <c r="R857" i="9"/>
  <c r="V857" i="9" s="1"/>
  <c r="Q2326" i="9"/>
  <c r="U2326" i="9" s="1"/>
  <c r="Q2325" i="9"/>
  <c r="U2325" i="9" s="1"/>
  <c r="S902" i="9"/>
  <c r="W902" i="9" s="1"/>
  <c r="Q2144" i="9"/>
  <c r="U2144" i="9" s="1"/>
  <c r="Q1744" i="9"/>
  <c r="U1744" i="9" s="1"/>
  <c r="R2326" i="9"/>
  <c r="V2326" i="9" s="1"/>
  <c r="R2325" i="9"/>
  <c r="V2325" i="9" s="1"/>
  <c r="Q2331" i="9"/>
  <c r="U2331" i="9" s="1"/>
  <c r="R1744" i="9"/>
  <c r="V1744" i="9" s="1"/>
  <c r="Q902" i="9"/>
  <c r="U902" i="9" s="1"/>
  <c r="Q2092" i="9"/>
  <c r="U2092" i="9" s="1"/>
  <c r="N1089" i="9"/>
  <c r="S1089" i="9" s="1"/>
  <c r="W1089" i="9" s="1"/>
  <c r="Q2141" i="9"/>
  <c r="U2141" i="9" s="1"/>
  <c r="Q2148" i="9"/>
  <c r="U2148" i="9" s="1"/>
  <c r="R856" i="9"/>
  <c r="V856" i="9" s="1"/>
  <c r="R2324" i="9"/>
  <c r="V2324" i="9" s="1"/>
  <c r="R2085" i="9"/>
  <c r="V2085" i="9" s="1"/>
  <c r="R2148" i="9"/>
  <c r="V2148" i="9" s="1"/>
  <c r="N1090" i="9"/>
  <c r="S1090" i="9" s="1"/>
  <c r="W1090" i="9" s="1"/>
  <c r="R1745" i="9"/>
  <c r="V1745" i="9" s="1"/>
  <c r="N353" i="9"/>
  <c r="R353" i="9" s="1"/>
  <c r="V353" i="9" s="1"/>
  <c r="P1090" i="9"/>
  <c r="T1090" i="9" s="1"/>
  <c r="Q2458" i="9"/>
  <c r="U2458" i="9" s="1"/>
  <c r="N1705" i="9"/>
  <c r="S1705" i="9" s="1"/>
  <c r="W1705" i="9" s="1"/>
  <c r="N904" i="9"/>
  <c r="S904" i="9" s="1"/>
  <c r="W904" i="9" s="1"/>
  <c r="P2084" i="9"/>
  <c r="T2084" i="9" s="1"/>
  <c r="N2149" i="9"/>
  <c r="S2149" i="9" s="1"/>
  <c r="W2149" i="9" s="1"/>
  <c r="N2331" i="9"/>
  <c r="S2331" i="9" s="1"/>
  <c r="W2331" i="9" s="1"/>
  <c r="Q1090" i="9"/>
  <c r="U1090" i="9" s="1"/>
  <c r="S1091" i="9"/>
  <c r="W1091" i="9" s="1"/>
  <c r="P1091" i="9"/>
  <c r="T1091" i="9" s="1"/>
  <c r="N857" i="9"/>
  <c r="S857" i="9" s="1"/>
  <c r="W857" i="9" s="1"/>
  <c r="P2092" i="9"/>
  <c r="T2092" i="9" s="1"/>
  <c r="N2325" i="9"/>
  <c r="S2325" i="9" s="1"/>
  <c r="W2325" i="9" s="1"/>
  <c r="P2067" i="9"/>
  <c r="T2067" i="9" s="1"/>
  <c r="Q2084" i="9"/>
  <c r="U2084" i="9" s="1"/>
  <c r="P2144" i="9"/>
  <c r="T2144" i="9" s="1"/>
  <c r="P2141" i="9"/>
  <c r="T2141" i="9" s="1"/>
  <c r="R2143" i="9"/>
  <c r="V2143" i="9" s="1"/>
  <c r="R2331" i="9"/>
  <c r="V2331" i="9" s="1"/>
  <c r="R1091" i="9"/>
  <c r="V1091" i="9" s="1"/>
  <c r="P1704" i="9"/>
  <c r="T1704" i="9" s="1"/>
  <c r="P903" i="9"/>
  <c r="T903" i="9" s="1"/>
  <c r="Q2083" i="9"/>
  <c r="U2083" i="9" s="1"/>
  <c r="Q2142" i="9"/>
  <c r="U2142" i="9" s="1"/>
  <c r="S2085" i="9"/>
  <c r="W2085" i="9" s="1"/>
  <c r="R2083" i="9"/>
  <c r="V2083" i="9" s="1"/>
  <c r="R2144" i="9"/>
  <c r="V2144" i="9" s="1"/>
  <c r="R2141" i="9"/>
  <c r="V2141" i="9" s="1"/>
  <c r="R2142" i="9"/>
  <c r="V2142" i="9" s="1"/>
  <c r="R1089" i="9"/>
  <c r="V1089" i="9" s="1"/>
  <c r="Q1745" i="9"/>
  <c r="U1745" i="9" s="1"/>
  <c r="R1746" i="9"/>
  <c r="V1746" i="9" s="1"/>
  <c r="N2066" i="9"/>
  <c r="S2066" i="9" s="1"/>
  <c r="W2066" i="9" s="1"/>
  <c r="R1705" i="9"/>
  <c r="V1705" i="9" s="1"/>
  <c r="Q1705" i="9"/>
  <c r="U1705" i="9" s="1"/>
  <c r="P1705" i="9"/>
  <c r="T1705" i="9" s="1"/>
  <c r="P2149" i="9"/>
  <c r="T2149" i="9" s="1"/>
  <c r="N2148" i="9"/>
  <c r="S2148" i="9" s="1"/>
  <c r="W2148" i="9" s="1"/>
  <c r="Q2149" i="9"/>
  <c r="U2149" i="9" s="1"/>
  <c r="Q2150" i="9"/>
  <c r="U2150" i="9" s="1"/>
  <c r="P353" i="9"/>
  <c r="T353" i="9" s="1"/>
  <c r="P2150" i="9"/>
  <c r="T2150" i="9" s="1"/>
  <c r="R2149" i="9"/>
  <c r="V2149" i="9" s="1"/>
  <c r="R2150" i="9"/>
  <c r="V2150" i="9" s="1"/>
  <c r="Q353" i="9"/>
  <c r="U353" i="9" s="1"/>
  <c r="N2091" i="9"/>
  <c r="S2091" i="9" s="1"/>
  <c r="W2091" i="9" s="1"/>
  <c r="P2458" i="9"/>
  <c r="T2458" i="9" s="1"/>
  <c r="P1746" i="9"/>
  <c r="T1746" i="9" s="1"/>
  <c r="R904" i="9"/>
  <c r="V904" i="9" s="1"/>
  <c r="Q904" i="9"/>
  <c r="U904" i="9" s="1"/>
  <c r="P904" i="9"/>
  <c r="T904" i="9" s="1"/>
  <c r="P1089" i="9"/>
  <c r="T1089" i="9" s="1"/>
  <c r="N1706" i="9"/>
  <c r="S1706" i="9" s="1"/>
  <c r="W1706" i="9" s="1"/>
  <c r="Q1704" i="9"/>
  <c r="U1704" i="9" s="1"/>
  <c r="N2065" i="9"/>
  <c r="S2065" i="9" s="1"/>
  <c r="W2065" i="9" s="1"/>
  <c r="Q903" i="9"/>
  <c r="U903" i="9" s="1"/>
  <c r="N2143" i="9"/>
  <c r="S2143" i="9" s="1"/>
  <c r="W2143" i="9" s="1"/>
  <c r="P1706" i="9"/>
  <c r="T1706" i="9" s="1"/>
  <c r="R1704" i="9"/>
  <c r="V1704" i="9" s="1"/>
  <c r="P2065" i="9"/>
  <c r="T2065" i="9" s="1"/>
  <c r="R903" i="9"/>
  <c r="V903" i="9" s="1"/>
  <c r="P2143" i="9"/>
  <c r="T2143" i="9" s="1"/>
  <c r="P2091" i="9"/>
  <c r="T2091" i="9" s="1"/>
  <c r="Q1706" i="9"/>
  <c r="U1706" i="9" s="1"/>
  <c r="S1704" i="9"/>
  <c r="W1704" i="9" s="1"/>
  <c r="P2066" i="9"/>
  <c r="T2066" i="9" s="1"/>
  <c r="Q2065" i="9"/>
  <c r="U2065" i="9" s="1"/>
  <c r="Q2091" i="9"/>
  <c r="U2091" i="9" s="1"/>
  <c r="R1706" i="9"/>
  <c r="V1706" i="9" s="1"/>
  <c r="Q2066" i="9"/>
  <c r="U2066" i="9" s="1"/>
  <c r="R2065" i="9"/>
  <c r="V2065" i="9" s="1"/>
  <c r="P856" i="9"/>
  <c r="T856" i="9" s="1"/>
  <c r="R2091" i="9"/>
  <c r="V2091" i="9" s="1"/>
  <c r="P2324" i="9"/>
  <c r="T2324" i="9" s="1"/>
  <c r="R2066" i="9"/>
  <c r="V2066" i="9" s="1"/>
  <c r="P2085" i="9"/>
  <c r="T2085" i="9" s="1"/>
  <c r="Q334" i="9"/>
  <c r="U334" i="9" s="1"/>
  <c r="P334" i="9"/>
  <c r="T334" i="9" s="1"/>
  <c r="N780" i="9"/>
  <c r="S780" i="9" s="1"/>
  <c r="W780" i="9" s="1"/>
  <c r="N334" i="9"/>
  <c r="R334" i="9" s="1"/>
  <c r="V334" i="9" s="1"/>
  <c r="S777" i="9"/>
  <c r="W777" i="9" s="1"/>
  <c r="N781" i="9"/>
  <c r="S781" i="9" s="1"/>
  <c r="W781" i="9" s="1"/>
  <c r="P782" i="9"/>
  <c r="T782" i="9" s="1"/>
  <c r="R782" i="9"/>
  <c r="V782" i="9" s="1"/>
  <c r="R779" i="9"/>
  <c r="V779" i="9" s="1"/>
  <c r="N782" i="9"/>
  <c r="S782" i="9" s="1"/>
  <c r="W782" i="9" s="1"/>
  <c r="P781" i="9"/>
  <c r="T781" i="9" s="1"/>
  <c r="Q781" i="9"/>
  <c r="U781" i="9" s="1"/>
  <c r="R781" i="9"/>
  <c r="V781" i="9" s="1"/>
  <c r="R777" i="9"/>
  <c r="V777" i="9" s="1"/>
  <c r="Q778" i="9"/>
  <c r="U778" i="9" s="1"/>
  <c r="R778" i="9"/>
  <c r="V778" i="9" s="1"/>
  <c r="Q779" i="9"/>
  <c r="U779" i="9" s="1"/>
  <c r="P777" i="9"/>
  <c r="T777" i="9" s="1"/>
  <c r="Q777" i="9"/>
  <c r="U777" i="9" s="1"/>
  <c r="P778" i="9"/>
  <c r="T778" i="9" s="1"/>
  <c r="N779" i="9"/>
  <c r="S779" i="9" s="1"/>
  <c r="W779" i="9" s="1"/>
  <c r="P780" i="9"/>
  <c r="T780" i="9" s="1"/>
  <c r="R1594" i="9"/>
  <c r="V1594" i="9" s="1"/>
  <c r="Q780" i="9"/>
  <c r="U780" i="9" s="1"/>
  <c r="R780" i="9"/>
  <c r="V780" i="9" s="1"/>
  <c r="P1594" i="9"/>
  <c r="T1594" i="9" s="1"/>
  <c r="Q1594" i="9"/>
  <c r="U1594" i="9" s="1"/>
  <c r="R1596" i="9"/>
  <c r="V1596" i="9" s="1"/>
  <c r="N1597" i="9"/>
  <c r="S1597" i="9" s="1"/>
  <c r="W1597" i="9" s="1"/>
  <c r="R1595" i="9"/>
  <c r="V1595" i="9" s="1"/>
  <c r="N1596" i="9"/>
  <c r="S1596" i="9" s="1"/>
  <c r="W1596" i="9" s="1"/>
  <c r="P1597" i="9"/>
  <c r="T1597" i="9" s="1"/>
  <c r="P1596" i="9"/>
  <c r="T1596" i="9" s="1"/>
  <c r="Q1597" i="9"/>
  <c r="U1597" i="9" s="1"/>
  <c r="P1595" i="9"/>
  <c r="T1595" i="9" s="1"/>
  <c r="R1597" i="9"/>
  <c r="V1597" i="9" s="1"/>
  <c r="R1593" i="9"/>
  <c r="V1593" i="9" s="1"/>
  <c r="S1593" i="9"/>
  <c r="W1593" i="9" s="1"/>
  <c r="S1592" i="9"/>
  <c r="W1592" i="9" s="1"/>
  <c r="R196" i="9"/>
  <c r="V196" i="9" s="1"/>
  <c r="Q196" i="9"/>
  <c r="U196" i="9" s="1"/>
  <c r="Q1676" i="9"/>
  <c r="U1676" i="9" s="1"/>
  <c r="R1678" i="9"/>
  <c r="V1678" i="9" s="1"/>
  <c r="P1676" i="9"/>
  <c r="T1676" i="9" s="1"/>
  <c r="P1678" i="9"/>
  <c r="T1678" i="9" s="1"/>
  <c r="N1677" i="9"/>
  <c r="S1677" i="9" s="1"/>
  <c r="W1677" i="9" s="1"/>
  <c r="Q1592" i="9"/>
  <c r="U1592" i="9" s="1"/>
  <c r="P1592" i="9"/>
  <c r="T1592" i="9" s="1"/>
  <c r="N1678" i="9"/>
  <c r="S1678" i="9" s="1"/>
  <c r="W1678" i="9" s="1"/>
  <c r="P1677" i="9"/>
  <c r="T1677" i="9" s="1"/>
  <c r="Q1677" i="9"/>
  <c r="U1677" i="9" s="1"/>
  <c r="R1677" i="9"/>
  <c r="V1677" i="9" s="1"/>
  <c r="R1591" i="9"/>
  <c r="V1591" i="9" s="1"/>
  <c r="R1590" i="9"/>
  <c r="V1590" i="9" s="1"/>
  <c r="N1591" i="9"/>
  <c r="S1591" i="9" s="1"/>
  <c r="W1591" i="9" s="1"/>
  <c r="N1590" i="9"/>
  <c r="S1590" i="9" s="1"/>
  <c r="W1590" i="9" s="1"/>
  <c r="P1591" i="9"/>
  <c r="T1591" i="9" s="1"/>
  <c r="P1590" i="9"/>
  <c r="T1590" i="9" s="1"/>
  <c r="N773" i="9"/>
  <c r="S773" i="9" s="1"/>
  <c r="W773" i="9" s="1"/>
  <c r="N775" i="9"/>
  <c r="S775" i="9" s="1"/>
  <c r="W775" i="9" s="1"/>
  <c r="R322" i="9"/>
  <c r="V322" i="9" s="1"/>
  <c r="N1586" i="9"/>
  <c r="S1586" i="9" s="1"/>
  <c r="W1586" i="9" s="1"/>
  <c r="N774" i="9"/>
  <c r="S774" i="9" s="1"/>
  <c r="W774" i="9" s="1"/>
  <c r="Q1582" i="9"/>
  <c r="U1582" i="9" s="1"/>
  <c r="R107" i="9"/>
  <c r="V107" i="9" s="1"/>
  <c r="P774" i="9"/>
  <c r="T774" i="9" s="1"/>
  <c r="R1580" i="9"/>
  <c r="V1580" i="9" s="1"/>
  <c r="R774" i="9"/>
  <c r="V774" i="9" s="1"/>
  <c r="N1581" i="9"/>
  <c r="S1581" i="9" s="1"/>
  <c r="W1581" i="9" s="1"/>
  <c r="Q1589" i="9"/>
  <c r="U1589" i="9" s="1"/>
  <c r="N1582" i="9"/>
  <c r="S1582" i="9" s="1"/>
  <c r="W1582" i="9" s="1"/>
  <c r="Q1585" i="9"/>
  <c r="U1585" i="9" s="1"/>
  <c r="N772" i="9"/>
  <c r="S772" i="9" s="1"/>
  <c r="W772" i="9" s="1"/>
  <c r="P1586" i="9"/>
  <c r="T1586" i="9" s="1"/>
  <c r="R1589" i="9"/>
  <c r="V1589" i="9" s="1"/>
  <c r="P1582" i="9"/>
  <c r="T1582" i="9" s="1"/>
  <c r="R1585" i="9"/>
  <c r="V1585" i="9" s="1"/>
  <c r="Q772" i="9"/>
  <c r="U772" i="9" s="1"/>
  <c r="S1580" i="9"/>
  <c r="W1580" i="9" s="1"/>
  <c r="Q1586" i="9"/>
  <c r="U1586" i="9" s="1"/>
  <c r="N1587" i="9"/>
  <c r="S1587" i="9" s="1"/>
  <c r="W1587" i="9" s="1"/>
  <c r="Q322" i="9"/>
  <c r="U322" i="9" s="1"/>
  <c r="R1263" i="9"/>
  <c r="V1263" i="9" s="1"/>
  <c r="R776" i="9"/>
  <c r="V776" i="9" s="1"/>
  <c r="Q1580" i="9"/>
  <c r="U1580" i="9" s="1"/>
  <c r="P1263" i="9"/>
  <c r="T1263" i="9" s="1"/>
  <c r="P772" i="9"/>
  <c r="T772" i="9" s="1"/>
  <c r="Q1263" i="9"/>
  <c r="U1263" i="9" s="1"/>
  <c r="S322" i="9"/>
  <c r="W322" i="9" s="1"/>
  <c r="Q107" i="9"/>
  <c r="U107" i="9" s="1"/>
  <c r="S107" i="9"/>
  <c r="W107" i="9" s="1"/>
  <c r="S351" i="9"/>
  <c r="W351" i="9" s="1"/>
  <c r="P775" i="9"/>
  <c r="T775" i="9" s="1"/>
  <c r="P771" i="9"/>
  <c r="T771" i="9" s="1"/>
  <c r="Q1581" i="9"/>
  <c r="U1581" i="9" s="1"/>
  <c r="Q1587" i="9"/>
  <c r="U1587" i="9" s="1"/>
  <c r="Q775" i="9"/>
  <c r="U775" i="9" s="1"/>
  <c r="N1583" i="9"/>
  <c r="S1583" i="9" s="1"/>
  <c r="W1583" i="9" s="1"/>
  <c r="Q771" i="9"/>
  <c r="U771" i="9" s="1"/>
  <c r="R1581" i="9"/>
  <c r="V1581" i="9" s="1"/>
  <c r="N1588" i="9"/>
  <c r="S1588" i="9" s="1"/>
  <c r="W1588" i="9" s="1"/>
  <c r="Q776" i="9"/>
  <c r="U776" i="9" s="1"/>
  <c r="P322" i="9"/>
  <c r="T322" i="9" s="1"/>
  <c r="Q774" i="9"/>
  <c r="U774" i="9" s="1"/>
  <c r="R775" i="9"/>
  <c r="V775" i="9" s="1"/>
  <c r="S776" i="9"/>
  <c r="W776" i="9" s="1"/>
  <c r="R1582" i="9"/>
  <c r="V1582" i="9" s="1"/>
  <c r="P1584" i="9"/>
  <c r="T1584" i="9" s="1"/>
  <c r="N771" i="9"/>
  <c r="S771" i="9" s="1"/>
  <c r="W771" i="9" s="1"/>
  <c r="R772" i="9"/>
  <c r="V772" i="9" s="1"/>
  <c r="P1588" i="9"/>
  <c r="T1588" i="9" s="1"/>
  <c r="Q1584" i="9"/>
  <c r="U1584" i="9" s="1"/>
  <c r="Q1588" i="9"/>
  <c r="U1588" i="9" s="1"/>
  <c r="N1262" i="9"/>
  <c r="S1262" i="9" s="1"/>
  <c r="W1262" i="9" s="1"/>
  <c r="R1584" i="9"/>
  <c r="V1584" i="9" s="1"/>
  <c r="R1588" i="9"/>
  <c r="V1588" i="9" s="1"/>
  <c r="P1262" i="9"/>
  <c r="T1262" i="9" s="1"/>
  <c r="P1583" i="9"/>
  <c r="T1583" i="9" s="1"/>
  <c r="P773" i="9"/>
  <c r="T773" i="9" s="1"/>
  <c r="P1587" i="9"/>
  <c r="T1587" i="9" s="1"/>
  <c r="Q1262" i="9"/>
  <c r="U1262" i="9" s="1"/>
  <c r="Q1583" i="9"/>
  <c r="U1583" i="9" s="1"/>
  <c r="Q773" i="9"/>
  <c r="U773" i="9" s="1"/>
  <c r="R1262" i="9"/>
  <c r="V1262" i="9" s="1"/>
  <c r="R1587" i="9"/>
  <c r="V1587" i="9" s="1"/>
  <c r="N351" i="9"/>
  <c r="R351" i="9" s="1"/>
  <c r="V351" i="9" s="1"/>
  <c r="P351" i="9"/>
  <c r="T351" i="9" s="1"/>
  <c r="N1431" i="9"/>
  <c r="S1431" i="9" s="1"/>
  <c r="W1431" i="9" s="1"/>
  <c r="N1435" i="9"/>
  <c r="S1435" i="9" s="1"/>
  <c r="W1435" i="9" s="1"/>
  <c r="S2620" i="9"/>
  <c r="W2620" i="9" s="1"/>
  <c r="N2196" i="9"/>
  <c r="S2196" i="9" s="1"/>
  <c r="W2196" i="9" s="1"/>
  <c r="Q2619" i="9"/>
  <c r="U2619" i="9" s="1"/>
  <c r="R2193" i="9"/>
  <c r="V2193" i="9" s="1"/>
  <c r="R2620" i="9"/>
  <c r="V2620" i="9" s="1"/>
  <c r="Q1432" i="9"/>
  <c r="U1432" i="9" s="1"/>
  <c r="P1430" i="9"/>
  <c r="T1430" i="9" s="1"/>
  <c r="R1434" i="9"/>
  <c r="V1434" i="9" s="1"/>
  <c r="N2194" i="9"/>
  <c r="S2194" i="9" s="1"/>
  <c r="W2194" i="9" s="1"/>
  <c r="R2194" i="9"/>
  <c r="V2194" i="9" s="1"/>
  <c r="P2622" i="9"/>
  <c r="T2622" i="9" s="1"/>
  <c r="Q2193" i="9"/>
  <c r="U2193" i="9" s="1"/>
  <c r="S2197" i="9"/>
  <c r="W2197" i="9" s="1"/>
  <c r="Q2621" i="9"/>
  <c r="U2621" i="9" s="1"/>
  <c r="R2622" i="9"/>
  <c r="V2622" i="9" s="1"/>
  <c r="S2619" i="9"/>
  <c r="W2619" i="9" s="1"/>
  <c r="Q2194" i="9"/>
  <c r="U2194" i="9" s="1"/>
  <c r="S1430" i="9"/>
  <c r="W1430" i="9" s="1"/>
  <c r="N1432" i="9"/>
  <c r="S1432" i="9" s="1"/>
  <c r="W1432" i="9" s="1"/>
  <c r="Q1433" i="9"/>
  <c r="U1433" i="9" s="1"/>
  <c r="R2621" i="9"/>
  <c r="V2621" i="9" s="1"/>
  <c r="P1432" i="9"/>
  <c r="T1432" i="9" s="1"/>
  <c r="R1433" i="9"/>
  <c r="V1433" i="9" s="1"/>
  <c r="P2196" i="9"/>
  <c r="T2196" i="9" s="1"/>
  <c r="P1431" i="9"/>
  <c r="T1431" i="9" s="1"/>
  <c r="R1432" i="9"/>
  <c r="V1432" i="9" s="1"/>
  <c r="P1435" i="9"/>
  <c r="T1435" i="9" s="1"/>
  <c r="P2197" i="9"/>
  <c r="T2197" i="9" s="1"/>
  <c r="Q2196" i="9"/>
  <c r="U2196" i="9" s="1"/>
  <c r="Q1431" i="9"/>
  <c r="U1431" i="9" s="1"/>
  <c r="Q1435" i="9"/>
  <c r="U1435" i="9" s="1"/>
  <c r="P2620" i="9"/>
  <c r="T2620" i="9" s="1"/>
  <c r="P2619" i="9"/>
  <c r="T2619" i="9" s="1"/>
  <c r="Q2620" i="9"/>
  <c r="U2620" i="9" s="1"/>
  <c r="Q2197" i="9"/>
  <c r="U2197" i="9" s="1"/>
  <c r="R2196" i="9"/>
  <c r="V2196" i="9" s="1"/>
  <c r="R1431" i="9"/>
  <c r="V1431" i="9" s="1"/>
  <c r="P1434" i="9"/>
  <c r="T1434" i="9" s="1"/>
  <c r="R1435" i="9"/>
  <c r="V1435" i="9" s="1"/>
  <c r="R2197" i="9"/>
  <c r="V2197" i="9" s="1"/>
  <c r="Q1430" i="9"/>
  <c r="U1430" i="9" s="1"/>
  <c r="R2206" i="9"/>
  <c r="V2206" i="9" s="1"/>
  <c r="R2205" i="9"/>
  <c r="V2205" i="9" s="1"/>
  <c r="N2206" i="9"/>
  <c r="S2206" i="9" s="1"/>
  <c r="W2206" i="9" s="1"/>
  <c r="N2205" i="9"/>
  <c r="S2205" i="9" s="1"/>
  <c r="W2205" i="9" s="1"/>
  <c r="P2206" i="9"/>
  <c r="T2206" i="9" s="1"/>
  <c r="P2205" i="9"/>
  <c r="T2205" i="9" s="1"/>
  <c r="Q845" i="9"/>
  <c r="U845" i="9" s="1"/>
  <c r="R847" i="9"/>
  <c r="V847" i="9" s="1"/>
  <c r="S506" i="9"/>
  <c r="W506" i="9" s="1"/>
  <c r="N860" i="9"/>
  <c r="S860" i="9" s="1"/>
  <c r="W860" i="9" s="1"/>
  <c r="S845" i="9"/>
  <c r="W845" i="9" s="1"/>
  <c r="N846" i="9"/>
  <c r="S846" i="9" s="1"/>
  <c r="W846" i="9" s="1"/>
  <c r="N507" i="9"/>
  <c r="S507" i="9" s="1"/>
  <c r="W507" i="9" s="1"/>
  <c r="N861" i="9"/>
  <c r="S861" i="9" s="1"/>
  <c r="W861" i="9" s="1"/>
  <c r="P845" i="9"/>
  <c r="T845" i="9" s="1"/>
  <c r="P847" i="9"/>
  <c r="T847" i="9" s="1"/>
  <c r="P506" i="9"/>
  <c r="T506" i="9" s="1"/>
  <c r="P860" i="9"/>
  <c r="T860" i="9" s="1"/>
  <c r="R860" i="9"/>
  <c r="V860" i="9" s="1"/>
  <c r="N847" i="9"/>
  <c r="S847" i="9" s="1"/>
  <c r="W847" i="9" s="1"/>
  <c r="P507" i="9"/>
  <c r="T507" i="9" s="1"/>
  <c r="Q506" i="9"/>
  <c r="U506" i="9" s="1"/>
  <c r="P846" i="9"/>
  <c r="T846" i="9" s="1"/>
  <c r="Q846" i="9"/>
  <c r="U846" i="9" s="1"/>
  <c r="Q507" i="9"/>
  <c r="U507" i="9" s="1"/>
  <c r="R506" i="9"/>
  <c r="V506" i="9" s="1"/>
  <c r="R507" i="9"/>
  <c r="V507" i="9" s="1"/>
  <c r="P861" i="9"/>
  <c r="T861" i="9" s="1"/>
  <c r="R846" i="9"/>
  <c r="V846" i="9" s="1"/>
  <c r="Q861" i="9"/>
  <c r="U861" i="9" s="1"/>
  <c r="P959" i="9"/>
  <c r="T959" i="9" s="1"/>
  <c r="Q959" i="9"/>
  <c r="U959" i="9" s="1"/>
  <c r="Q960" i="9"/>
  <c r="U960" i="9" s="1"/>
  <c r="R961" i="9"/>
  <c r="V961" i="9" s="1"/>
  <c r="R959" i="9"/>
  <c r="V959" i="9" s="1"/>
  <c r="R960" i="9"/>
  <c r="V960" i="9" s="1"/>
  <c r="R751" i="9"/>
  <c r="V751" i="9" s="1"/>
  <c r="N961" i="9"/>
  <c r="S961" i="9" s="1"/>
  <c r="W961" i="9" s="1"/>
  <c r="N960" i="9"/>
  <c r="S960" i="9" s="1"/>
  <c r="W960" i="9" s="1"/>
  <c r="P961" i="9"/>
  <c r="T961" i="9" s="1"/>
  <c r="Q751" i="9"/>
  <c r="U751" i="9" s="1"/>
  <c r="R752" i="9"/>
  <c r="V752" i="9" s="1"/>
  <c r="N752" i="9"/>
  <c r="S752" i="9" s="1"/>
  <c r="W752" i="9" s="1"/>
  <c r="N751" i="9"/>
  <c r="S751" i="9" s="1"/>
  <c r="W751" i="9" s="1"/>
  <c r="P752" i="9"/>
  <c r="T752" i="9" s="1"/>
  <c r="P750" i="9"/>
  <c r="T750" i="9" s="1"/>
  <c r="R750" i="9"/>
  <c r="V750" i="9" s="1"/>
  <c r="N749" i="9"/>
  <c r="S749" i="9" s="1"/>
  <c r="W749" i="9" s="1"/>
  <c r="R746" i="9"/>
  <c r="V746" i="9" s="1"/>
  <c r="N750" i="9"/>
  <c r="S750" i="9" s="1"/>
  <c r="W750" i="9" s="1"/>
  <c r="P746" i="9"/>
  <c r="T746" i="9" s="1"/>
  <c r="P749" i="9"/>
  <c r="T749" i="9" s="1"/>
  <c r="Q746" i="9"/>
  <c r="U746" i="9" s="1"/>
  <c r="Q749" i="9"/>
  <c r="U749" i="9" s="1"/>
  <c r="Q747" i="9"/>
  <c r="U747" i="9" s="1"/>
  <c r="R749" i="9"/>
  <c r="V749" i="9" s="1"/>
  <c r="R747" i="9"/>
  <c r="V747" i="9" s="1"/>
  <c r="N748" i="9"/>
  <c r="S748" i="9" s="1"/>
  <c r="W748" i="9" s="1"/>
  <c r="N747" i="9"/>
  <c r="S747" i="9" s="1"/>
  <c r="W747" i="9" s="1"/>
  <c r="P748" i="9"/>
  <c r="T748" i="9" s="1"/>
  <c r="Q748" i="9"/>
  <c r="U748" i="9" s="1"/>
  <c r="R748" i="9"/>
  <c r="V748" i="9" s="1"/>
  <c r="P1150" i="9"/>
  <c r="T1150" i="9" s="1"/>
  <c r="S1151" i="9"/>
  <c r="W1151" i="9" s="1"/>
  <c r="R1150" i="9"/>
  <c r="V1150" i="9" s="1"/>
  <c r="Q1151" i="9"/>
  <c r="U1151" i="9" s="1"/>
  <c r="R1464" i="9"/>
  <c r="V1464" i="9" s="1"/>
  <c r="P1151" i="9"/>
  <c r="T1151" i="9" s="1"/>
  <c r="N1150" i="9"/>
  <c r="S1150" i="9" s="1"/>
  <c r="W1150" i="9" s="1"/>
  <c r="Q1152" i="9"/>
  <c r="U1152" i="9" s="1"/>
  <c r="R1153" i="9"/>
  <c r="V1153" i="9" s="1"/>
  <c r="R1151" i="9"/>
  <c r="V1151" i="9" s="1"/>
  <c r="R1152" i="9"/>
  <c r="V1152" i="9" s="1"/>
  <c r="N1153" i="9"/>
  <c r="S1153" i="9" s="1"/>
  <c r="W1153" i="9" s="1"/>
  <c r="N1152" i="9"/>
  <c r="S1152" i="9" s="1"/>
  <c r="W1152" i="9" s="1"/>
  <c r="P1153" i="9"/>
  <c r="T1153" i="9" s="1"/>
  <c r="S1464" i="9"/>
  <c r="W1464" i="9" s="1"/>
  <c r="R1149" i="9"/>
  <c r="V1149" i="9" s="1"/>
  <c r="Q1464" i="9"/>
  <c r="U1464" i="9" s="1"/>
  <c r="N1149" i="9"/>
  <c r="S1149" i="9" s="1"/>
  <c r="W1149" i="9" s="1"/>
  <c r="R1511" i="9"/>
  <c r="V1511" i="9" s="1"/>
  <c r="R1466" i="9"/>
  <c r="V1466" i="9" s="1"/>
  <c r="P1149" i="9"/>
  <c r="T1149" i="9" s="1"/>
  <c r="P1464" i="9"/>
  <c r="T1464" i="9" s="1"/>
  <c r="R1465" i="9"/>
  <c r="V1465" i="9" s="1"/>
  <c r="Q1487" i="9"/>
  <c r="U1487" i="9" s="1"/>
  <c r="R1487" i="9"/>
  <c r="V1487" i="9" s="1"/>
  <c r="Q1457" i="9"/>
  <c r="U1457" i="9" s="1"/>
  <c r="R1425" i="9"/>
  <c r="V1425" i="9" s="1"/>
  <c r="N1466" i="9"/>
  <c r="S1466" i="9" s="1"/>
  <c r="W1466" i="9" s="1"/>
  <c r="S1483" i="9"/>
  <c r="W1483" i="9" s="1"/>
  <c r="N1465" i="9"/>
  <c r="S1465" i="9" s="1"/>
  <c r="W1465" i="9" s="1"/>
  <c r="P1466" i="9"/>
  <c r="T1466" i="9" s="1"/>
  <c r="P1465" i="9"/>
  <c r="T1465" i="9" s="1"/>
  <c r="R1483" i="9"/>
  <c r="V1483" i="9" s="1"/>
  <c r="P1489" i="9"/>
  <c r="T1489" i="9" s="1"/>
  <c r="R1489" i="9"/>
  <c r="V1489" i="9" s="1"/>
  <c r="P1487" i="9"/>
  <c r="T1487" i="9" s="1"/>
  <c r="Q1482" i="9"/>
  <c r="U1482" i="9" s="1"/>
  <c r="R1460" i="9"/>
  <c r="V1460" i="9" s="1"/>
  <c r="N1489" i="9"/>
  <c r="S1489" i="9" s="1"/>
  <c r="W1489" i="9" s="1"/>
  <c r="R1459" i="9"/>
  <c r="V1459" i="9" s="1"/>
  <c r="N1488" i="9"/>
  <c r="S1488" i="9" s="1"/>
  <c r="W1488" i="9" s="1"/>
  <c r="P1488" i="9"/>
  <c r="T1488" i="9" s="1"/>
  <c r="Q1488" i="9"/>
  <c r="U1488" i="9" s="1"/>
  <c r="P1457" i="9"/>
  <c r="T1457" i="9" s="1"/>
  <c r="Q1483" i="9"/>
  <c r="U1483" i="9" s="1"/>
  <c r="R1488" i="9"/>
  <c r="V1488" i="9" s="1"/>
  <c r="S1481" i="9"/>
  <c r="W1481" i="9" s="1"/>
  <c r="Q1425" i="9"/>
  <c r="U1425" i="9" s="1"/>
  <c r="R1426" i="9"/>
  <c r="V1426" i="9" s="1"/>
  <c r="R1457" i="9"/>
  <c r="V1457" i="9" s="1"/>
  <c r="P1460" i="9"/>
  <c r="T1460" i="9" s="1"/>
  <c r="Q1426" i="9"/>
  <c r="U1426" i="9" s="1"/>
  <c r="Q1462" i="9"/>
  <c r="U1462" i="9" s="1"/>
  <c r="P1458" i="9"/>
  <c r="T1458" i="9" s="1"/>
  <c r="N905" i="9"/>
  <c r="S905" i="9" s="1"/>
  <c r="W905" i="9" s="1"/>
  <c r="Q1458" i="9"/>
  <c r="U1458" i="9" s="1"/>
  <c r="Q425" i="9"/>
  <c r="U425" i="9" s="1"/>
  <c r="N1455" i="9"/>
  <c r="S1455" i="9" s="1"/>
  <c r="W1455" i="9" s="1"/>
  <c r="R425" i="9"/>
  <c r="V425" i="9" s="1"/>
  <c r="N1456" i="9"/>
  <c r="S1456" i="9" s="1"/>
  <c r="W1456" i="9" s="1"/>
  <c r="N1459" i="9"/>
  <c r="S1459" i="9" s="1"/>
  <c r="W1459" i="9" s="1"/>
  <c r="R905" i="9"/>
  <c r="V905" i="9" s="1"/>
  <c r="N1457" i="9"/>
  <c r="S1457" i="9" s="1"/>
  <c r="W1457" i="9" s="1"/>
  <c r="Q1459" i="9"/>
  <c r="U1459" i="9" s="1"/>
  <c r="P1482" i="9"/>
  <c r="T1482" i="9" s="1"/>
  <c r="P1461" i="9"/>
  <c r="T1461" i="9" s="1"/>
  <c r="R1461" i="9"/>
  <c r="V1461" i="9" s="1"/>
  <c r="S1462" i="9"/>
  <c r="W1462" i="9" s="1"/>
  <c r="R1482" i="9"/>
  <c r="V1482" i="9" s="1"/>
  <c r="P1463" i="9"/>
  <c r="T1463" i="9" s="1"/>
  <c r="Q1455" i="9"/>
  <c r="U1455" i="9" s="1"/>
  <c r="R1456" i="9"/>
  <c r="V1456" i="9" s="1"/>
  <c r="P1481" i="9"/>
  <c r="T1481" i="9" s="1"/>
  <c r="S1482" i="9"/>
  <c r="W1482" i="9" s="1"/>
  <c r="P1462" i="9"/>
  <c r="T1462" i="9" s="1"/>
  <c r="Q1463" i="9"/>
  <c r="U1463" i="9" s="1"/>
  <c r="R1455" i="9"/>
  <c r="V1455" i="9" s="1"/>
  <c r="N1460" i="9"/>
  <c r="S1460" i="9" s="1"/>
  <c r="W1460" i="9" s="1"/>
  <c r="Q1481" i="9"/>
  <c r="U1481" i="9" s="1"/>
  <c r="P905" i="9"/>
  <c r="T905" i="9" s="1"/>
  <c r="R1463" i="9"/>
  <c r="V1463" i="9" s="1"/>
  <c r="R1481" i="9"/>
  <c r="V1481" i="9" s="1"/>
  <c r="N1463" i="9"/>
  <c r="S1463" i="9" s="1"/>
  <c r="W1463" i="9" s="1"/>
  <c r="Q1456" i="9"/>
  <c r="U1456" i="9" s="1"/>
  <c r="N1426" i="9"/>
  <c r="S1426" i="9" s="1"/>
  <c r="W1426" i="9" s="1"/>
  <c r="N906" i="9"/>
  <c r="S906" i="9" s="1"/>
  <c r="W906" i="9" s="1"/>
  <c r="P906" i="9"/>
  <c r="T906" i="9" s="1"/>
  <c r="Q906" i="9"/>
  <c r="U906" i="9" s="1"/>
  <c r="S211" i="9"/>
  <c r="W211" i="9" s="1"/>
  <c r="N211" i="9"/>
  <c r="R211" i="9" s="1"/>
  <c r="V211" i="9" s="1"/>
  <c r="P212" i="9"/>
  <c r="T212" i="9" s="1"/>
  <c r="P211" i="9"/>
  <c r="T211" i="9" s="1"/>
  <c r="S212" i="9"/>
  <c r="W212" i="9" s="1"/>
  <c r="N212" i="9"/>
  <c r="R212" i="9" s="1"/>
  <c r="V212" i="9" s="1"/>
  <c r="P865" i="9"/>
  <c r="T865" i="9" s="1"/>
  <c r="S896" i="9"/>
  <c r="W896" i="9" s="1"/>
  <c r="R865" i="9"/>
  <c r="V865" i="9" s="1"/>
  <c r="Q896" i="9"/>
  <c r="U896" i="9" s="1"/>
  <c r="P896" i="9"/>
  <c r="T896" i="9" s="1"/>
  <c r="N865" i="9"/>
  <c r="S865" i="9" s="1"/>
  <c r="W865" i="9" s="1"/>
  <c r="Q897" i="9"/>
  <c r="U897" i="9" s="1"/>
  <c r="R898" i="9"/>
  <c r="V898" i="9" s="1"/>
  <c r="R896" i="9"/>
  <c r="V896" i="9" s="1"/>
  <c r="R897" i="9"/>
  <c r="V897" i="9" s="1"/>
  <c r="N898" i="9"/>
  <c r="S898" i="9" s="1"/>
  <c r="W898" i="9" s="1"/>
  <c r="N897" i="9"/>
  <c r="S897" i="9" s="1"/>
  <c r="W897" i="9" s="1"/>
  <c r="P898" i="9"/>
  <c r="T898" i="9" s="1"/>
  <c r="N1512" i="9"/>
  <c r="S1512" i="9" s="1"/>
  <c r="W1512" i="9" s="1"/>
  <c r="P1513" i="9"/>
  <c r="T1513" i="9" s="1"/>
  <c r="S1513" i="9"/>
  <c r="W1513" i="9" s="1"/>
  <c r="R1529" i="9"/>
  <c r="V1529" i="9" s="1"/>
  <c r="R1524" i="9"/>
  <c r="V1524" i="9" s="1"/>
  <c r="S1532" i="9"/>
  <c r="W1532" i="9" s="1"/>
  <c r="R1512" i="9"/>
  <c r="V1512" i="9" s="1"/>
  <c r="Q1511" i="9"/>
  <c r="U1511" i="9" s="1"/>
  <c r="N1530" i="9"/>
  <c r="S1530" i="9" s="1"/>
  <c r="W1530" i="9" s="1"/>
  <c r="R1513" i="9"/>
  <c r="V1513" i="9" s="1"/>
  <c r="Q1512" i="9"/>
  <c r="U1512" i="9" s="1"/>
  <c r="Q1516" i="9"/>
  <c r="U1516" i="9" s="1"/>
  <c r="N1519" i="9"/>
  <c r="S1519" i="9" s="1"/>
  <c r="W1519" i="9" s="1"/>
  <c r="R1520" i="9"/>
  <c r="V1520" i="9" s="1"/>
  <c r="Q1529" i="9"/>
  <c r="U1529" i="9" s="1"/>
  <c r="R1514" i="9"/>
  <c r="V1514" i="9" s="1"/>
  <c r="N1518" i="9"/>
  <c r="S1518" i="9" s="1"/>
  <c r="W1518" i="9" s="1"/>
  <c r="Q1524" i="9"/>
  <c r="U1524" i="9" s="1"/>
  <c r="R1536" i="9"/>
  <c r="V1536" i="9" s="1"/>
  <c r="P1515" i="9"/>
  <c r="T1515" i="9" s="1"/>
  <c r="S1541" i="9"/>
  <c r="W1541" i="9" s="1"/>
  <c r="R1544" i="9"/>
  <c r="V1544" i="9" s="1"/>
  <c r="Q1532" i="9"/>
  <c r="U1532" i="9" s="1"/>
  <c r="S1535" i="9"/>
  <c r="W1535" i="9" s="1"/>
  <c r="P1540" i="9"/>
  <c r="T1540" i="9" s="1"/>
  <c r="Q1514" i="9"/>
  <c r="U1514" i="9" s="1"/>
  <c r="Q1540" i="9"/>
  <c r="U1540" i="9" s="1"/>
  <c r="N1543" i="9"/>
  <c r="S1543" i="9" s="1"/>
  <c r="W1543" i="9" s="1"/>
  <c r="R1540" i="9"/>
  <c r="V1540" i="9" s="1"/>
  <c r="Q1533" i="9"/>
  <c r="U1533" i="9" s="1"/>
  <c r="Q1534" i="9"/>
  <c r="U1534" i="9" s="1"/>
  <c r="R1534" i="9"/>
  <c r="V1534" i="9" s="1"/>
  <c r="Q314" i="9"/>
  <c r="U314" i="9" s="1"/>
  <c r="Q1521" i="9"/>
  <c r="U1521" i="9" s="1"/>
  <c r="P1526" i="9"/>
  <c r="T1526" i="9" s="1"/>
  <c r="N1522" i="9"/>
  <c r="S1522" i="9" s="1"/>
  <c r="W1522" i="9" s="1"/>
  <c r="Q1539" i="9"/>
  <c r="U1539" i="9" s="1"/>
  <c r="Q1542" i="9"/>
  <c r="U1542" i="9" s="1"/>
  <c r="P1514" i="9"/>
  <c r="T1514" i="9" s="1"/>
  <c r="P1516" i="9"/>
  <c r="T1516" i="9" s="1"/>
  <c r="Q1528" i="9"/>
  <c r="U1528" i="9" s="1"/>
  <c r="R1539" i="9"/>
  <c r="V1539" i="9" s="1"/>
  <c r="R1542" i="9"/>
  <c r="V1542" i="9" s="1"/>
  <c r="P1544" i="9"/>
  <c r="T1544" i="9" s="1"/>
  <c r="P1532" i="9"/>
  <c r="T1532" i="9" s="1"/>
  <c r="P1541" i="9"/>
  <c r="T1541" i="9" s="1"/>
  <c r="P1521" i="9"/>
  <c r="T1521" i="9" s="1"/>
  <c r="Q1525" i="9"/>
  <c r="U1525" i="9" s="1"/>
  <c r="N1538" i="9"/>
  <c r="S1538" i="9" s="1"/>
  <c r="W1538" i="9" s="1"/>
  <c r="N1539" i="9"/>
  <c r="S1539" i="9" s="1"/>
  <c r="W1539" i="9" s="1"/>
  <c r="Q1541" i="9"/>
  <c r="U1541" i="9" s="1"/>
  <c r="N1515" i="9"/>
  <c r="S1515" i="9" s="1"/>
  <c r="W1515" i="9" s="1"/>
  <c r="R1518" i="9"/>
  <c r="V1518" i="9" s="1"/>
  <c r="R1526" i="9"/>
  <c r="V1526" i="9" s="1"/>
  <c r="P1536" i="9"/>
  <c r="T1536" i="9" s="1"/>
  <c r="R1538" i="9"/>
  <c r="V1538" i="9" s="1"/>
  <c r="P1539" i="9"/>
  <c r="T1539" i="9" s="1"/>
  <c r="R1541" i="9"/>
  <c r="V1541" i="9" s="1"/>
  <c r="N1514" i="9"/>
  <c r="S1514" i="9" s="1"/>
  <c r="W1514" i="9" s="1"/>
  <c r="P1519" i="9"/>
  <c r="T1519" i="9" s="1"/>
  <c r="Q1522" i="9"/>
  <c r="U1522" i="9" s="1"/>
  <c r="N1526" i="9"/>
  <c r="S1526" i="9" s="1"/>
  <c r="W1526" i="9" s="1"/>
  <c r="P1533" i="9"/>
  <c r="T1533" i="9" s="1"/>
  <c r="N1533" i="9"/>
  <c r="S1533" i="9" s="1"/>
  <c r="W1533" i="9" s="1"/>
  <c r="Q1519" i="9"/>
  <c r="U1519" i="9" s="1"/>
  <c r="R1522" i="9"/>
  <c r="V1522" i="9" s="1"/>
  <c r="Q1523" i="9"/>
  <c r="U1523" i="9" s="1"/>
  <c r="N1523" i="9"/>
  <c r="S1523" i="9" s="1"/>
  <c r="W1523" i="9" s="1"/>
  <c r="S1520" i="9"/>
  <c r="W1520" i="9" s="1"/>
  <c r="P1523" i="9"/>
  <c r="T1523" i="9" s="1"/>
  <c r="P1517" i="9"/>
  <c r="T1517" i="9" s="1"/>
  <c r="N1517" i="9"/>
  <c r="S1517" i="9" s="1"/>
  <c r="W1517" i="9" s="1"/>
  <c r="N1521" i="9"/>
  <c r="S1521" i="9" s="1"/>
  <c r="W1521" i="9" s="1"/>
  <c r="R1523" i="9"/>
  <c r="V1523" i="9" s="1"/>
  <c r="P1527" i="9"/>
  <c r="T1527" i="9" s="1"/>
  <c r="Q1530" i="9"/>
  <c r="U1530" i="9" s="1"/>
  <c r="Q1517" i="9"/>
  <c r="U1517" i="9" s="1"/>
  <c r="Q1520" i="9"/>
  <c r="U1520" i="9" s="1"/>
  <c r="Q1527" i="9"/>
  <c r="U1527" i="9" s="1"/>
  <c r="R1530" i="9"/>
  <c r="V1530" i="9" s="1"/>
  <c r="Q1531" i="9"/>
  <c r="U1531" i="9" s="1"/>
  <c r="N1531" i="9"/>
  <c r="S1531" i="9" s="1"/>
  <c r="W1531" i="9" s="1"/>
  <c r="S1527" i="9"/>
  <c r="W1527" i="9" s="1"/>
  <c r="N1528" i="9"/>
  <c r="S1528" i="9" s="1"/>
  <c r="W1528" i="9" s="1"/>
  <c r="R314" i="9"/>
  <c r="V314" i="9" s="1"/>
  <c r="Q1515" i="9"/>
  <c r="U1515" i="9" s="1"/>
  <c r="P1518" i="9"/>
  <c r="T1518" i="9" s="1"/>
  <c r="P1525" i="9"/>
  <c r="T1525" i="9" s="1"/>
  <c r="N1525" i="9"/>
  <c r="S1525" i="9" s="1"/>
  <c r="W1525" i="9" s="1"/>
  <c r="P1528" i="9"/>
  <c r="T1528" i="9" s="1"/>
  <c r="N1529" i="9"/>
  <c r="S1529" i="9" s="1"/>
  <c r="W1529" i="9" s="1"/>
  <c r="R1531" i="9"/>
  <c r="V1531" i="9" s="1"/>
  <c r="N1537" i="9"/>
  <c r="S1537" i="9" s="1"/>
  <c r="W1537" i="9" s="1"/>
  <c r="P1538" i="9"/>
  <c r="T1538" i="9" s="1"/>
  <c r="N1536" i="9"/>
  <c r="S1536" i="9" s="1"/>
  <c r="W1536" i="9" s="1"/>
  <c r="P1537" i="9"/>
  <c r="T1537" i="9" s="1"/>
  <c r="Q1538" i="9"/>
  <c r="U1538" i="9" s="1"/>
  <c r="N1544" i="9"/>
  <c r="S1544" i="9" s="1"/>
  <c r="W1544" i="9" s="1"/>
  <c r="P1535" i="9"/>
  <c r="T1535" i="9" s="1"/>
  <c r="R1537" i="9"/>
  <c r="V1537" i="9" s="1"/>
  <c r="P1543" i="9"/>
  <c r="T1543" i="9" s="1"/>
  <c r="Q1535" i="9"/>
  <c r="U1535" i="9" s="1"/>
  <c r="Q1543" i="9"/>
  <c r="U1543" i="9" s="1"/>
  <c r="R1535" i="9"/>
  <c r="V1535" i="9" s="1"/>
  <c r="R1543" i="9"/>
  <c r="V1543" i="9" s="1"/>
  <c r="S1140" i="9"/>
  <c r="W1140" i="9" s="1"/>
  <c r="R1141" i="9"/>
  <c r="V1141" i="9" s="1"/>
  <c r="R1139" i="9"/>
  <c r="V1139" i="9" s="1"/>
  <c r="R1142" i="9"/>
  <c r="V1142" i="9" s="1"/>
  <c r="N1181" i="9"/>
  <c r="S1181" i="9" s="1"/>
  <c r="W1181" i="9" s="1"/>
  <c r="Q1140" i="9"/>
  <c r="U1140" i="9" s="1"/>
  <c r="Q1180" i="9"/>
  <c r="U1180" i="9" s="1"/>
  <c r="R1140" i="9"/>
  <c r="V1140" i="9" s="1"/>
  <c r="Q1142" i="9"/>
  <c r="U1142" i="9" s="1"/>
  <c r="P1139" i="9"/>
  <c r="T1139" i="9" s="1"/>
  <c r="P1140" i="9"/>
  <c r="T1140" i="9" s="1"/>
  <c r="S1145" i="9"/>
  <c r="W1145" i="9" s="1"/>
  <c r="P1180" i="9"/>
  <c r="T1180" i="9" s="1"/>
  <c r="R1144" i="9"/>
  <c r="V1144" i="9" s="1"/>
  <c r="Q1145" i="9"/>
  <c r="U1145" i="9" s="1"/>
  <c r="Q1141" i="9"/>
  <c r="U1141" i="9" s="1"/>
  <c r="R1145" i="9"/>
  <c r="V1145" i="9" s="1"/>
  <c r="R1143" i="9"/>
  <c r="V1143" i="9" s="1"/>
  <c r="P1144" i="9"/>
  <c r="T1144" i="9" s="1"/>
  <c r="P1142" i="9"/>
  <c r="T1142" i="9" s="1"/>
  <c r="N1180" i="9"/>
  <c r="S1180" i="9" s="1"/>
  <c r="W1180" i="9" s="1"/>
  <c r="P1181" i="9"/>
  <c r="T1181" i="9" s="1"/>
  <c r="Q1139" i="9"/>
  <c r="U1139" i="9" s="1"/>
  <c r="S1143" i="9"/>
  <c r="W1143" i="9" s="1"/>
  <c r="N1146" i="9"/>
  <c r="S1146" i="9" s="1"/>
  <c r="W1146" i="9" s="1"/>
  <c r="Q1181" i="9"/>
  <c r="U1181" i="9" s="1"/>
  <c r="N277" i="9"/>
  <c r="S277" i="9" s="1"/>
  <c r="W277" i="9" s="1"/>
  <c r="P1146" i="9"/>
  <c r="T1146" i="9" s="1"/>
  <c r="R1181" i="9"/>
  <c r="V1181" i="9" s="1"/>
  <c r="P277" i="9"/>
  <c r="T277" i="9" s="1"/>
  <c r="Q1146" i="9"/>
  <c r="U1146" i="9" s="1"/>
  <c r="Q277" i="9"/>
  <c r="U277" i="9" s="1"/>
  <c r="R1146" i="9"/>
  <c r="V1146" i="9" s="1"/>
  <c r="P1143" i="9"/>
  <c r="T1143" i="9" s="1"/>
  <c r="S315" i="9"/>
  <c r="W315" i="9" s="1"/>
  <c r="P315" i="9"/>
  <c r="T315" i="9" s="1"/>
  <c r="N315" i="9"/>
  <c r="R315" i="9" s="1"/>
  <c r="V315" i="9" s="1"/>
  <c r="R1133" i="9"/>
  <c r="V1133" i="9" s="1"/>
  <c r="Q1131" i="9"/>
  <c r="U1131" i="9" s="1"/>
  <c r="N1132" i="9"/>
  <c r="S1132" i="9" s="1"/>
  <c r="W1132" i="9" s="1"/>
  <c r="P1133" i="9"/>
  <c r="T1133" i="9" s="1"/>
  <c r="S1131" i="9"/>
  <c r="W1131" i="9" s="1"/>
  <c r="N1133" i="9"/>
  <c r="S1133" i="9" s="1"/>
  <c r="W1133" i="9" s="1"/>
  <c r="S1207" i="9"/>
  <c r="W1207" i="9" s="1"/>
  <c r="N1134" i="9"/>
  <c r="S1134" i="9" s="1"/>
  <c r="W1134" i="9" s="1"/>
  <c r="P1132" i="9"/>
  <c r="T1132" i="9" s="1"/>
  <c r="P1134" i="9"/>
  <c r="T1134" i="9" s="1"/>
  <c r="P1131" i="9"/>
  <c r="T1131" i="9" s="1"/>
  <c r="Q1132" i="9"/>
  <c r="U1132" i="9" s="1"/>
  <c r="R1132" i="9"/>
  <c r="V1132" i="9" s="1"/>
  <c r="R1209" i="9"/>
  <c r="V1209" i="9" s="1"/>
  <c r="Q1134" i="9"/>
  <c r="U1134" i="9" s="1"/>
  <c r="P1209" i="9"/>
  <c r="T1209" i="9" s="1"/>
  <c r="R1134" i="9"/>
  <c r="V1134" i="9" s="1"/>
  <c r="N1209" i="9"/>
  <c r="S1209" i="9" s="1"/>
  <c r="W1209" i="9" s="1"/>
  <c r="N1208" i="9"/>
  <c r="S1208" i="9" s="1"/>
  <c r="W1208" i="9" s="1"/>
  <c r="P1208" i="9"/>
  <c r="T1208" i="9" s="1"/>
  <c r="P914" i="9"/>
  <c r="T914" i="9" s="1"/>
  <c r="P1207" i="9"/>
  <c r="T1207" i="9" s="1"/>
  <c r="Q1208" i="9"/>
  <c r="U1208" i="9" s="1"/>
  <c r="R914" i="9"/>
  <c r="V914" i="9" s="1"/>
  <c r="Q1207" i="9"/>
  <c r="U1207" i="9" s="1"/>
  <c r="R1208" i="9"/>
  <c r="V1208" i="9" s="1"/>
  <c r="N914" i="9"/>
  <c r="S914" i="9" s="1"/>
  <c r="W914" i="9" s="1"/>
  <c r="R913" i="9"/>
  <c r="V913" i="9" s="1"/>
  <c r="R1260" i="9"/>
  <c r="V1260" i="9" s="1"/>
  <c r="Q1259" i="9"/>
  <c r="U1259" i="9" s="1"/>
  <c r="N913" i="9"/>
  <c r="S913" i="9" s="1"/>
  <c r="W913" i="9" s="1"/>
  <c r="N912" i="9"/>
  <c r="S912" i="9" s="1"/>
  <c r="W912" i="9" s="1"/>
  <c r="P913" i="9"/>
  <c r="T913" i="9" s="1"/>
  <c r="R1259" i="9"/>
  <c r="V1259" i="9" s="1"/>
  <c r="P912" i="9"/>
  <c r="T912" i="9" s="1"/>
  <c r="P911" i="9"/>
  <c r="T911" i="9" s="1"/>
  <c r="Q912" i="9"/>
  <c r="U912" i="9" s="1"/>
  <c r="Q911" i="9"/>
  <c r="U911" i="9" s="1"/>
  <c r="R1261" i="9"/>
  <c r="V1261" i="9" s="1"/>
  <c r="R911" i="9"/>
  <c r="V911" i="9" s="1"/>
  <c r="P1259" i="9"/>
  <c r="T1259" i="9" s="1"/>
  <c r="Q1260" i="9"/>
  <c r="U1260" i="9" s="1"/>
  <c r="N1261" i="9"/>
  <c r="S1261" i="9" s="1"/>
  <c r="W1261" i="9" s="1"/>
  <c r="N1260" i="9"/>
  <c r="S1260" i="9" s="1"/>
  <c r="W1260" i="9" s="1"/>
  <c r="P1261" i="9"/>
  <c r="T1261" i="9" s="1"/>
  <c r="P862" i="9" l="1"/>
  <c r="T862" i="9" s="1"/>
  <c r="Q853" i="9"/>
  <c r="U853" i="9" s="1"/>
  <c r="P1966" i="9"/>
  <c r="T1966" i="9" s="1"/>
  <c r="N1966" i="9"/>
  <c r="S1966" i="9" s="1"/>
  <c r="W1966" i="9" s="1"/>
  <c r="N1965" i="9"/>
  <c r="N1959" i="9"/>
  <c r="S1959" i="9" s="1"/>
  <c r="W1959" i="9" s="1"/>
  <c r="N1971" i="9"/>
  <c r="S1971" i="9" s="1"/>
  <c r="W1971" i="9" s="1"/>
  <c r="N1970" i="9"/>
  <c r="S1970" i="9" s="1"/>
  <c r="W1970" i="9" s="1"/>
  <c r="N862" i="9"/>
  <c r="P1959" i="9"/>
  <c r="T1959" i="9" s="1"/>
  <c r="R1971" i="9"/>
  <c r="V1971" i="9" s="1"/>
  <c r="P1965" i="9"/>
  <c r="T1965" i="9" s="1"/>
  <c r="P1970" i="9"/>
  <c r="T1970" i="9" s="1"/>
  <c r="N855" i="9"/>
  <c r="S855" i="9" s="1"/>
  <c r="W855" i="9" s="1"/>
  <c r="X1851" i="9"/>
  <c r="X1580" i="9"/>
  <c r="X2085" i="9"/>
  <c r="X1525" i="9"/>
  <c r="X553" i="9"/>
  <c r="X377" i="9"/>
  <c r="X2116" i="9"/>
  <c r="X1886" i="9"/>
  <c r="X752" i="9"/>
  <c r="X2523" i="9"/>
  <c r="X1290" i="9"/>
  <c r="X262" i="9"/>
  <c r="X1952" i="9"/>
  <c r="X266" i="9"/>
  <c r="X1899" i="9"/>
  <c r="X385" i="9"/>
  <c r="X1340" i="9"/>
  <c r="X1098" i="9"/>
  <c r="X1949" i="9"/>
  <c r="X2458" i="9"/>
  <c r="X611" i="9"/>
  <c r="X2300" i="9"/>
  <c r="X1955" i="9"/>
  <c r="X1511" i="9"/>
  <c r="X845" i="9"/>
  <c r="X856" i="9"/>
  <c r="X1978" i="9"/>
  <c r="X1956" i="9"/>
  <c r="X640" i="9"/>
  <c r="X453" i="9"/>
  <c r="X193" i="9"/>
  <c r="X1925" i="9"/>
  <c r="X1234" i="9"/>
  <c r="X2099" i="9"/>
  <c r="X400" i="9"/>
  <c r="X2100" i="9"/>
  <c r="X1825" i="9"/>
  <c r="X1258" i="9"/>
  <c r="X2118" i="9"/>
  <c r="X366" i="9"/>
  <c r="X1521" i="9"/>
  <c r="X1677" i="9"/>
  <c r="X2143" i="9"/>
  <c r="X1009" i="9"/>
  <c r="X2140" i="9"/>
  <c r="X2113" i="9"/>
  <c r="X2111" i="9"/>
  <c r="X629" i="9"/>
  <c r="X566" i="9"/>
  <c r="X827" i="9"/>
  <c r="X1296" i="9"/>
  <c r="X985" i="9"/>
  <c r="X273" i="9"/>
  <c r="X1161" i="9"/>
  <c r="X1106" i="9"/>
  <c r="X1260" i="9"/>
  <c r="X912" i="9"/>
  <c r="X1533" i="9"/>
  <c r="X1462" i="9"/>
  <c r="X107" i="9"/>
  <c r="X321" i="9"/>
  <c r="X2005" i="9"/>
  <c r="X2012" i="9"/>
  <c r="X2153" i="9"/>
  <c r="X2131" i="9"/>
  <c r="X1752" i="9"/>
  <c r="X1924" i="9"/>
  <c r="X2288" i="9"/>
  <c r="X1900" i="9"/>
  <c r="X386" i="9"/>
  <c r="X1981" i="9"/>
  <c r="X730" i="9"/>
  <c r="X734" i="9"/>
  <c r="X382" i="9"/>
  <c r="X2206" i="9"/>
  <c r="X780" i="9"/>
  <c r="X1057" i="9"/>
  <c r="X956" i="9"/>
  <c r="X572" i="9"/>
  <c r="X1543" i="9"/>
  <c r="X322" i="9"/>
  <c r="X2102" i="9"/>
  <c r="X2112" i="9"/>
  <c r="X644" i="9"/>
  <c r="X218" i="9"/>
  <c r="X981" i="9"/>
  <c r="X554" i="9"/>
  <c r="X1456" i="9"/>
  <c r="X902" i="9"/>
  <c r="X650" i="9"/>
  <c r="X649" i="9"/>
  <c r="X977" i="9"/>
  <c r="X1676" i="9"/>
  <c r="X1744" i="9"/>
  <c r="X201" i="9"/>
  <c r="X355" i="9"/>
  <c r="X2011" i="9"/>
  <c r="X2541" i="9"/>
  <c r="X1823" i="9"/>
  <c r="X1824" i="9"/>
  <c r="X635" i="9"/>
  <c r="X636" i="9"/>
  <c r="X560" i="9"/>
  <c r="X607" i="9"/>
  <c r="X1652" i="9"/>
  <c r="X1648" i="9"/>
  <c r="X1300" i="9"/>
  <c r="X454" i="9"/>
  <c r="X2295" i="9"/>
  <c r="X1257" i="9"/>
  <c r="X1163" i="9"/>
  <c r="X1111" i="9"/>
  <c r="X512" i="9"/>
  <c r="X402" i="9"/>
  <c r="X1878" i="9"/>
  <c r="X557" i="9"/>
  <c r="X1109" i="9"/>
  <c r="X2067" i="9"/>
  <c r="X2324" i="9"/>
  <c r="X717" i="9"/>
  <c r="X1010" i="9"/>
  <c r="X731" i="9"/>
  <c r="X1269" i="9"/>
  <c r="X661" i="9"/>
  <c r="X2347" i="9"/>
  <c r="X1208" i="9"/>
  <c r="X1143" i="9"/>
  <c r="X1537" i="9"/>
  <c r="X1518" i="9"/>
  <c r="X1531" i="9"/>
  <c r="X1541" i="9"/>
  <c r="X1526" i="9"/>
  <c r="X1150" i="9"/>
  <c r="X846" i="9"/>
  <c r="X2622" i="9"/>
  <c r="X1585" i="9"/>
  <c r="X774" i="9"/>
  <c r="X2066" i="9"/>
  <c r="X2150" i="9"/>
  <c r="X2331" i="9"/>
  <c r="X2325" i="9"/>
  <c r="X2094" i="9"/>
  <c r="X2095" i="9"/>
  <c r="X1060" i="9"/>
  <c r="X1961" i="9"/>
  <c r="X2008" i="9"/>
  <c r="X2013" i="9"/>
  <c r="X718" i="9"/>
  <c r="X2019" i="9"/>
  <c r="X2546" i="9"/>
  <c r="X409" i="9"/>
  <c r="X1008" i="9"/>
  <c r="X2137" i="9"/>
  <c r="X1850" i="9"/>
  <c r="X1452" i="9"/>
  <c r="X609" i="9"/>
  <c r="X2521" i="9"/>
  <c r="X2520" i="9"/>
  <c r="X1651" i="9"/>
  <c r="X849" i="9"/>
  <c r="X1175" i="9"/>
  <c r="X735" i="9"/>
  <c r="X370" i="9"/>
  <c r="X86" i="9"/>
  <c r="X1345" i="9"/>
  <c r="X2015" i="9"/>
  <c r="X378" i="9"/>
  <c r="X26" i="9"/>
  <c r="X2352" i="9"/>
  <c r="X1146" i="9"/>
  <c r="X1144" i="9"/>
  <c r="X1527" i="9"/>
  <c r="X1544" i="9"/>
  <c r="X1455" i="9"/>
  <c r="X1582" i="9"/>
  <c r="X2084" i="9"/>
  <c r="X32" i="9"/>
  <c r="X2018" i="9"/>
  <c r="X104" i="9"/>
  <c r="X1699" i="9"/>
  <c r="X632" i="9"/>
  <c r="X598" i="9"/>
  <c r="X599" i="9"/>
  <c r="X605" i="9"/>
  <c r="X567" i="9"/>
  <c r="X1660" i="9"/>
  <c r="X848" i="9"/>
  <c r="X463" i="9"/>
  <c r="X988" i="9"/>
  <c r="X728" i="9"/>
  <c r="X1436" i="9"/>
  <c r="X192" i="9"/>
  <c r="X1439" i="9"/>
  <c r="X1929" i="9"/>
  <c r="X1323" i="9"/>
  <c r="X1888" i="9"/>
  <c r="X384" i="9"/>
  <c r="X274" i="9"/>
  <c r="X272" i="9"/>
  <c r="X1441" i="9"/>
  <c r="X509" i="9"/>
  <c r="X1808" i="9"/>
  <c r="X2429" i="9"/>
  <c r="X1101" i="9"/>
  <c r="X314" i="9"/>
  <c r="X1530" i="9"/>
  <c r="X1542" i="9"/>
  <c r="X1524" i="9"/>
  <c r="X1483" i="9"/>
  <c r="X747" i="9"/>
  <c r="X776" i="9"/>
  <c r="X2545" i="9"/>
  <c r="X2152" i="9"/>
  <c r="X410" i="9"/>
  <c r="X533" i="9"/>
  <c r="X608" i="9"/>
  <c r="X651" i="9"/>
  <c r="X1655" i="9"/>
  <c r="X101" i="9"/>
  <c r="X2294" i="9"/>
  <c r="X1928" i="9"/>
  <c r="X1883" i="9"/>
  <c r="X1339" i="9"/>
  <c r="X548" i="9"/>
  <c r="X2342" i="9"/>
  <c r="X2605" i="9"/>
  <c r="X1535" i="9"/>
  <c r="X2621" i="9"/>
  <c r="X1589" i="9"/>
  <c r="X2065" i="9"/>
  <c r="X404" i="9"/>
  <c r="X426" i="9"/>
  <c r="X591" i="9"/>
  <c r="X950" i="9"/>
  <c r="X365" i="9"/>
  <c r="X1894" i="9"/>
  <c r="X2345" i="9"/>
  <c r="X1425" i="9"/>
  <c r="X960" i="9"/>
  <c r="X1852" i="9"/>
  <c r="X1842" i="9"/>
  <c r="X868" i="9"/>
  <c r="X577" i="9"/>
  <c r="X614" i="9"/>
  <c r="X460" i="9"/>
  <c r="X1032" i="9"/>
  <c r="X2289" i="9"/>
  <c r="X228" i="9"/>
  <c r="X2439" i="9"/>
  <c r="X83" i="9"/>
  <c r="X2431" i="9"/>
  <c r="X751" i="9"/>
  <c r="X1581" i="9"/>
  <c r="X2142" i="9"/>
  <c r="X889" i="9"/>
  <c r="X401" i="9"/>
  <c r="X2097" i="9"/>
  <c r="X1831" i="9"/>
  <c r="X2004" i="9"/>
  <c r="X1853" i="9"/>
  <c r="X1351" i="9"/>
  <c r="X602" i="9"/>
  <c r="X563" i="9"/>
  <c r="X642" i="9"/>
  <c r="X610" i="9"/>
  <c r="X829" i="9"/>
  <c r="X2516" i="9"/>
  <c r="X1659" i="9"/>
  <c r="X1292" i="9"/>
  <c r="X979" i="9"/>
  <c r="X2378" i="9"/>
  <c r="X1256" i="9"/>
  <c r="X88" i="9"/>
  <c r="X556" i="9"/>
  <c r="X1440" i="9"/>
  <c r="X1100" i="9"/>
  <c r="X2349" i="9"/>
  <c r="X1096" i="9"/>
  <c r="X1186" i="9"/>
  <c r="X1141" i="9"/>
  <c r="X1528" i="9"/>
  <c r="X1522" i="9"/>
  <c r="X1536" i="9"/>
  <c r="X1534" i="9"/>
  <c r="X1512" i="9"/>
  <c r="X1426" i="9"/>
  <c r="X196" i="9"/>
  <c r="X2083" i="9"/>
  <c r="X857" i="9"/>
  <c r="X1735" i="9"/>
  <c r="X2101" i="9"/>
  <c r="X2010" i="9"/>
  <c r="X1982" i="9"/>
  <c r="X2154" i="9"/>
  <c r="X1007" i="9"/>
  <c r="X1848" i="9"/>
  <c r="X1309" i="9"/>
  <c r="X1305" i="9"/>
  <c r="X628" i="9"/>
  <c r="X583" i="9"/>
  <c r="X587" i="9"/>
  <c r="X561" i="9"/>
  <c r="X146" i="9"/>
  <c r="X1926" i="9"/>
  <c r="X2287" i="9"/>
  <c r="X1931" i="9"/>
  <c r="X1891" i="9"/>
  <c r="X1336" i="9"/>
  <c r="X2339" i="9"/>
  <c r="X1342" i="9"/>
  <c r="X1160" i="9"/>
  <c r="X1343" i="9"/>
  <c r="X1099" i="9"/>
  <c r="X1944" i="9"/>
  <c r="X2437" i="9"/>
  <c r="X1107" i="9"/>
  <c r="X2423" i="9"/>
  <c r="X1145" i="9"/>
  <c r="X1520" i="9"/>
  <c r="X1516" i="9"/>
  <c r="X1529" i="9"/>
  <c r="X1459" i="9"/>
  <c r="X1153" i="9"/>
  <c r="X1152" i="9"/>
  <c r="X2194" i="9"/>
  <c r="X1587" i="9"/>
  <c r="X1745" i="9"/>
  <c r="X2144" i="9"/>
  <c r="X2326" i="9"/>
  <c r="X3" i="9"/>
  <c r="X1954" i="9"/>
  <c r="X2007" i="9"/>
  <c r="X2563" i="9"/>
  <c r="X1826" i="9"/>
  <c r="X1059" i="9"/>
  <c r="X2132" i="9"/>
  <c r="X1753" i="9"/>
  <c r="X1849" i="9"/>
  <c r="X1352" i="9"/>
  <c r="X630" i="9"/>
  <c r="X576" i="9"/>
  <c r="X590" i="9"/>
  <c r="X615" i="9"/>
  <c r="X621" i="9"/>
  <c r="X345" i="9"/>
  <c r="X293" i="9"/>
  <c r="X2059" i="9"/>
  <c r="X1298" i="9"/>
  <c r="X987" i="9"/>
  <c r="X1775" i="9"/>
  <c r="X64" i="9"/>
  <c r="X729" i="9"/>
  <c r="X997" i="9"/>
  <c r="X511" i="9"/>
  <c r="X1807" i="9"/>
  <c r="X2433" i="9"/>
  <c r="X1103" i="9"/>
  <c r="X1948" i="9"/>
  <c r="X1095" i="9"/>
  <c r="X897" i="9"/>
  <c r="X2193" i="9"/>
  <c r="X1593" i="9"/>
  <c r="X428" i="9"/>
  <c r="X2006" i="9"/>
  <c r="X1093" i="9"/>
  <c r="X2351" i="9"/>
  <c r="X1517" i="9"/>
  <c r="X425" i="9"/>
  <c r="X1433" i="9"/>
  <c r="X779" i="9"/>
  <c r="X2148" i="9"/>
  <c r="X720" i="9"/>
  <c r="X1827" i="9"/>
  <c r="X2105" i="9"/>
  <c r="X2098" i="9"/>
  <c r="X2151" i="9"/>
  <c r="X1005" i="9"/>
  <c r="X2135" i="9"/>
  <c r="X1967" i="9"/>
  <c r="X1503" i="9"/>
  <c r="X1958" i="9"/>
  <c r="X1984" i="9"/>
  <c r="X1985" i="9"/>
  <c r="X1453" i="9"/>
  <c r="X646" i="9"/>
  <c r="X645" i="9"/>
  <c r="X620" i="9"/>
  <c r="X344" i="9"/>
  <c r="X340" i="9"/>
  <c r="X194" i="9"/>
  <c r="X828" i="9"/>
  <c r="X1654" i="9"/>
  <c r="X1295" i="9"/>
  <c r="X1291" i="9"/>
  <c r="X63" i="9"/>
  <c r="X738" i="9"/>
  <c r="X102" i="9"/>
  <c r="X430" i="9"/>
  <c r="X2286" i="9"/>
  <c r="X142" i="9"/>
  <c r="X1898" i="9"/>
  <c r="X1897" i="9"/>
  <c r="X254" i="9"/>
  <c r="X1927" i="9"/>
  <c r="X80" i="9"/>
  <c r="X2348" i="9"/>
  <c r="X2421" i="9"/>
  <c r="X1110" i="9"/>
  <c r="X230" i="9"/>
  <c r="X1197" i="9"/>
  <c r="X510" i="9"/>
  <c r="X2601" i="9"/>
  <c r="X2438" i="9"/>
  <c r="X2432" i="9"/>
  <c r="X2422" i="9"/>
  <c r="X2430" i="9"/>
  <c r="X1950" i="9"/>
  <c r="X914" i="9"/>
  <c r="X1133" i="9"/>
  <c r="X277" i="9"/>
  <c r="X1514" i="9"/>
  <c r="X1465" i="9"/>
  <c r="X847" i="9"/>
  <c r="X2619" i="9"/>
  <c r="X1430" i="9"/>
  <c r="X1584" i="9"/>
  <c r="X1597" i="9"/>
  <c r="X1704" i="9"/>
  <c r="X1737" i="9"/>
  <c r="X1979" i="9"/>
  <c r="X1061" i="9"/>
  <c r="X2543" i="9"/>
  <c r="X1829" i="9"/>
  <c r="X954" i="9"/>
  <c r="X292" i="9"/>
  <c r="X545" i="9"/>
  <c r="X573" i="9"/>
  <c r="X600" i="9"/>
  <c r="X578" i="9"/>
  <c r="X603" i="9"/>
  <c r="X657" i="9"/>
  <c r="X606" i="9"/>
  <c r="X622" i="9"/>
  <c r="X112" i="9"/>
  <c r="X2524" i="9"/>
  <c r="X1657" i="9"/>
  <c r="X2522" i="9"/>
  <c r="X461" i="9"/>
  <c r="X459" i="9"/>
  <c r="X980" i="9"/>
  <c r="X458" i="9"/>
  <c r="X1776" i="9"/>
  <c r="X147" i="9"/>
  <c r="X727" i="9"/>
  <c r="X98" i="9"/>
  <c r="X2283" i="9"/>
  <c r="X2291" i="9"/>
  <c r="X2377" i="9"/>
  <c r="X1267" i="9"/>
  <c r="X1115" i="9"/>
  <c r="X1901" i="9"/>
  <c r="X1896" i="9"/>
  <c r="X1235" i="9"/>
  <c r="X1233" i="9"/>
  <c r="X287" i="9"/>
  <c r="X2340" i="9"/>
  <c r="X2607" i="9"/>
  <c r="X275" i="9"/>
  <c r="X84" i="9"/>
  <c r="X1092" i="9"/>
  <c r="X179" i="9"/>
  <c r="X513" i="9"/>
  <c r="X2428" i="9"/>
  <c r="X2602" i="9"/>
  <c r="X2436" i="9"/>
  <c r="X2440" i="9"/>
  <c r="X289" i="9"/>
  <c r="X2435" i="9"/>
  <c r="X1142" i="9"/>
  <c r="X1180" i="9"/>
  <c r="X1523" i="9"/>
  <c r="X1532" i="9"/>
  <c r="X865" i="9"/>
  <c r="X1487" i="9"/>
  <c r="X1466" i="9"/>
  <c r="X1151" i="9"/>
  <c r="X1434" i="9"/>
  <c r="X2620" i="9"/>
  <c r="X1435" i="9"/>
  <c r="X1432" i="9"/>
  <c r="X773" i="9"/>
  <c r="X1588" i="9"/>
  <c r="X1263" i="9"/>
  <c r="X1746" i="9"/>
  <c r="X2092" i="9"/>
  <c r="X1974" i="9"/>
  <c r="X403" i="9"/>
  <c r="X1821" i="9"/>
  <c r="X2544" i="9"/>
  <c r="X2540" i="9"/>
  <c r="X2103" i="9"/>
  <c r="X1834" i="9"/>
  <c r="X1004" i="9"/>
  <c r="X2130" i="9"/>
  <c r="X2138" i="9"/>
  <c r="X1504" i="9"/>
  <c r="X1306" i="9"/>
  <c r="X264" i="9"/>
  <c r="X585" i="9"/>
  <c r="X631" i="9"/>
  <c r="X597" i="9"/>
  <c r="X588" i="9"/>
  <c r="X643" i="9"/>
  <c r="X168" i="9"/>
  <c r="X1658" i="9"/>
  <c r="X851" i="9"/>
  <c r="X433" i="9"/>
  <c r="X145" i="9"/>
  <c r="X733" i="9"/>
  <c r="X2281" i="9"/>
  <c r="X2296" i="9"/>
  <c r="X2117" i="9"/>
  <c r="X431" i="9"/>
  <c r="X2299" i="9"/>
  <c r="X2285" i="9"/>
  <c r="X364" i="9"/>
  <c r="X1324" i="9"/>
  <c r="X1114" i="9"/>
  <c r="X1893" i="9"/>
  <c r="X1889" i="9"/>
  <c r="X1892" i="9"/>
  <c r="X998" i="9"/>
  <c r="X558" i="9"/>
  <c r="X549" i="9"/>
  <c r="X75" i="9"/>
  <c r="X2346" i="9"/>
  <c r="X2608" i="9"/>
  <c r="X1165" i="9"/>
  <c r="X1947" i="9"/>
  <c r="X1946" i="9"/>
  <c r="X911" i="9"/>
  <c r="X896" i="9"/>
  <c r="X861" i="9"/>
  <c r="X1592" i="9"/>
  <c r="X353" i="9"/>
  <c r="X1976" i="9"/>
  <c r="X1964" i="9"/>
  <c r="X716" i="9"/>
  <c r="X1003" i="9"/>
  <c r="X1502" i="9"/>
  <c r="X1843" i="9"/>
  <c r="X1304" i="9"/>
  <c r="X595" i="9"/>
  <c r="X2542" i="9"/>
  <c r="X579" i="9"/>
  <c r="X652" i="9"/>
  <c r="X658" i="9"/>
  <c r="X647" i="9"/>
  <c r="X1647" i="9"/>
  <c r="X1294" i="9"/>
  <c r="X456" i="9"/>
  <c r="X736" i="9"/>
  <c r="X2293" i="9"/>
  <c r="X1268" i="9"/>
  <c r="X257" i="9"/>
  <c r="X1882" i="9"/>
  <c r="X78" i="9"/>
  <c r="X1162" i="9"/>
  <c r="X2341" i="9"/>
  <c r="X2350" i="9"/>
  <c r="X1105" i="9"/>
  <c r="X627" i="9"/>
  <c r="X1539" i="9"/>
  <c r="X906" i="9"/>
  <c r="X1463" i="9"/>
  <c r="X1458" i="9"/>
  <c r="X1457" i="9"/>
  <c r="X748" i="9"/>
  <c r="X507" i="9"/>
  <c r="X1431" i="9"/>
  <c r="X1594" i="9"/>
  <c r="X778" i="9"/>
  <c r="X1089" i="9"/>
  <c r="X2149" i="9"/>
  <c r="X2332" i="9"/>
  <c r="X1736" i="9"/>
  <c r="X1975" i="9"/>
  <c r="X888" i="9"/>
  <c r="X887" i="9"/>
  <c r="X1822" i="9"/>
  <c r="X2547" i="9"/>
  <c r="X33" i="9"/>
  <c r="X2014" i="9"/>
  <c r="X1002" i="9"/>
  <c r="X2133" i="9"/>
  <c r="X1980" i="9"/>
  <c r="X2017" i="9"/>
  <c r="X953" i="9"/>
  <c r="X869" i="9"/>
  <c r="X546" i="9"/>
  <c r="X547" i="9"/>
  <c r="X575" i="9"/>
  <c r="X637" i="9"/>
  <c r="X638" i="9"/>
  <c r="X639" i="9"/>
  <c r="X660" i="9"/>
  <c r="X338" i="9"/>
  <c r="X335" i="9"/>
  <c r="X952" i="9"/>
  <c r="X1649" i="9"/>
  <c r="X1646" i="9"/>
  <c r="X852" i="9"/>
  <c r="X1293" i="9"/>
  <c r="X1288" i="9"/>
  <c r="X1178" i="9"/>
  <c r="X2290" i="9"/>
  <c r="X363" i="9"/>
  <c r="X1953" i="9"/>
  <c r="X1326" i="9"/>
  <c r="X1880" i="9"/>
  <c r="X1881" i="9"/>
  <c r="X999" i="9"/>
  <c r="X255" i="9"/>
  <c r="X1930" i="9"/>
  <c r="X383" i="9"/>
  <c r="X2606" i="9"/>
  <c r="X2604" i="9"/>
  <c r="X1678" i="9"/>
  <c r="X586" i="9"/>
  <c r="X1259" i="9"/>
  <c r="X1131" i="9"/>
  <c r="X1140" i="9"/>
  <c r="X1540" i="9"/>
  <c r="X1513" i="9"/>
  <c r="X1461" i="9"/>
  <c r="X1489" i="9"/>
  <c r="X749" i="9"/>
  <c r="X860" i="9"/>
  <c r="X2196" i="9"/>
  <c r="X1583" i="9"/>
  <c r="X1586" i="9"/>
  <c r="X1595" i="9"/>
  <c r="X334" i="9"/>
  <c r="X1706" i="9"/>
  <c r="X1091" i="9"/>
  <c r="X4" i="9"/>
  <c r="X1957" i="9"/>
  <c r="X1973" i="9"/>
  <c r="X427" i="9"/>
  <c r="X2562" i="9"/>
  <c r="X719" i="9"/>
  <c r="X1058" i="9"/>
  <c r="X1832" i="9"/>
  <c r="X1006" i="9"/>
  <c r="X2252" i="9"/>
  <c r="X2253" i="9"/>
  <c r="X571" i="9"/>
  <c r="X634" i="9"/>
  <c r="X656" i="9"/>
  <c r="X648" i="9"/>
  <c r="X641" i="9"/>
  <c r="X613" i="9"/>
  <c r="X565" i="9"/>
  <c r="X399" i="9"/>
  <c r="X836" i="9"/>
  <c r="X1297" i="9"/>
  <c r="X455" i="9"/>
  <c r="X432" i="9"/>
  <c r="X452" i="9"/>
  <c r="X1779" i="9"/>
  <c r="X1780" i="9"/>
  <c r="X263" i="9"/>
  <c r="X732" i="9"/>
  <c r="X1179" i="9"/>
  <c r="X2381" i="9"/>
  <c r="X284" i="9"/>
  <c r="X1176" i="9"/>
  <c r="X2284" i="9"/>
  <c r="X2298" i="9"/>
  <c r="X367" i="9"/>
  <c r="X371" i="9"/>
  <c r="X369" i="9"/>
  <c r="X1887" i="9"/>
  <c r="X1951" i="9"/>
  <c r="X2615" i="9"/>
  <c r="X2451" i="9"/>
  <c r="X74" i="9"/>
  <c r="X1195" i="9"/>
  <c r="X1164" i="9"/>
  <c r="X555" i="9"/>
  <c r="X508" i="9"/>
  <c r="X2434" i="9"/>
  <c r="X1108" i="9"/>
  <c r="X1102" i="9"/>
  <c r="X662" i="9"/>
  <c r="X2009" i="9"/>
  <c r="X564" i="9"/>
  <c r="X1261" i="9"/>
  <c r="X913" i="9"/>
  <c r="X1134" i="9"/>
  <c r="X1181" i="9"/>
  <c r="X1139" i="9"/>
  <c r="X1538" i="9"/>
  <c r="X1515" i="9"/>
  <c r="X211" i="9"/>
  <c r="X905" i="9"/>
  <c r="X1482" i="9"/>
  <c r="X1464" i="9"/>
  <c r="X351" i="9"/>
  <c r="X771" i="9"/>
  <c r="X1590" i="9"/>
  <c r="X782" i="9"/>
  <c r="X2091" i="9"/>
  <c r="X1705" i="9"/>
  <c r="X2141" i="9"/>
  <c r="X2093" i="9"/>
  <c r="X1972" i="9"/>
  <c r="X1963" i="9"/>
  <c r="X2561" i="9"/>
  <c r="X35" i="9"/>
  <c r="X1828" i="9"/>
  <c r="X1830" i="9"/>
  <c r="X2104" i="9"/>
  <c r="X1833" i="9"/>
  <c r="X710" i="9"/>
  <c r="X1011" i="9"/>
  <c r="X2136" i="9"/>
  <c r="X1751" i="9"/>
  <c r="X2260" i="9"/>
  <c r="X1454" i="9"/>
  <c r="X532" i="9"/>
  <c r="X596" i="9"/>
  <c r="X633" i="9"/>
  <c r="X589" i="9"/>
  <c r="X562" i="9"/>
  <c r="X659" i="9"/>
  <c r="X604" i="9"/>
  <c r="X623" i="9"/>
  <c r="X1983" i="9"/>
  <c r="X167" i="9"/>
  <c r="X342" i="9"/>
  <c r="X337" i="9"/>
  <c r="X339" i="9"/>
  <c r="X951" i="9"/>
  <c r="X2517" i="9"/>
  <c r="X2519" i="9"/>
  <c r="X850" i="9"/>
  <c r="X1299" i="9"/>
  <c r="X1289" i="9"/>
  <c r="X25" i="9"/>
  <c r="X978" i="9"/>
  <c r="X982" i="9"/>
  <c r="X1438" i="9"/>
  <c r="X100" i="9"/>
  <c r="X1177" i="9"/>
  <c r="X1437" i="9"/>
  <c r="X2380" i="9"/>
  <c r="X1325" i="9"/>
  <c r="X1895" i="9"/>
  <c r="X1879" i="9"/>
  <c r="X387" i="9"/>
  <c r="X1337" i="9"/>
  <c r="X550" i="9"/>
  <c r="X2609" i="9"/>
  <c r="X1187" i="9"/>
  <c r="X1112" i="9"/>
  <c r="X1346" i="9"/>
  <c r="X1344" i="9"/>
  <c r="X1809" i="9"/>
  <c r="X2603" i="9"/>
  <c r="X1945" i="9"/>
  <c r="X1104" i="9"/>
  <c r="X1090" i="9"/>
  <c r="X1207" i="9"/>
  <c r="X1209" i="9"/>
  <c r="X1132" i="9"/>
  <c r="X315" i="9"/>
  <c r="X1519" i="9"/>
  <c r="X898" i="9"/>
  <c r="X212" i="9"/>
  <c r="X1481" i="9"/>
  <c r="X1460" i="9"/>
  <c r="X1488" i="9"/>
  <c r="X1149" i="9"/>
  <c r="X746" i="9"/>
  <c r="X750" i="9"/>
  <c r="X961" i="9"/>
  <c r="X959" i="9"/>
  <c r="X506" i="9"/>
  <c r="X2205" i="9"/>
  <c r="X2197" i="9"/>
  <c r="X1262" i="9"/>
  <c r="X775" i="9"/>
  <c r="X772" i="9"/>
  <c r="X1591" i="9"/>
  <c r="X1596" i="9"/>
  <c r="X777" i="9"/>
  <c r="X781" i="9"/>
  <c r="X904" i="9"/>
  <c r="X903" i="9"/>
  <c r="X41" i="9"/>
  <c r="X1977" i="9"/>
  <c r="X1962" i="9"/>
  <c r="X1820" i="9"/>
  <c r="X1835" i="9"/>
  <c r="X122" i="9"/>
  <c r="X2139" i="9"/>
  <c r="X2134" i="9"/>
  <c r="X955" i="9"/>
  <c r="X1308" i="9"/>
  <c r="X1307" i="9"/>
  <c r="X534" i="9"/>
  <c r="X584" i="9"/>
  <c r="X574" i="9"/>
  <c r="X601" i="9"/>
  <c r="X559" i="9"/>
  <c r="X612" i="9"/>
  <c r="X1656" i="9"/>
  <c r="X1650" i="9"/>
  <c r="X2518" i="9"/>
  <c r="X1653" i="9"/>
  <c r="X206" i="9"/>
  <c r="X1287" i="9"/>
  <c r="X986" i="9"/>
  <c r="X457" i="9"/>
  <c r="X462" i="9"/>
  <c r="X983" i="9"/>
  <c r="X144" i="9"/>
  <c r="X2282" i="9"/>
  <c r="X99" i="9"/>
  <c r="X737" i="9"/>
  <c r="X2297" i="9"/>
  <c r="X2292" i="9"/>
  <c r="X2379" i="9"/>
  <c r="X1884" i="9"/>
  <c r="X1877" i="9"/>
  <c r="X1890" i="9"/>
  <c r="X1885" i="9"/>
  <c r="X1335" i="9"/>
  <c r="X1338" i="9"/>
  <c r="X1094" i="9"/>
  <c r="X1196" i="9"/>
  <c r="X1097" i="9"/>
  <c r="X663" i="9"/>
  <c r="S336" i="9"/>
  <c r="W336" i="9" s="1"/>
  <c r="R336" i="9"/>
  <c r="V336" i="9" s="1"/>
  <c r="R343" i="9"/>
  <c r="V343" i="9" s="1"/>
  <c r="X343" i="9" s="1"/>
  <c r="R341" i="9"/>
  <c r="V341" i="9" s="1"/>
  <c r="X341" i="9" s="1"/>
  <c r="R1965" i="9"/>
  <c r="V1965" i="9" s="1"/>
  <c r="S1965" i="9"/>
  <c r="W1965" i="9" s="1"/>
  <c r="P1971" i="9"/>
  <c r="T1971" i="9" s="1"/>
  <c r="R853" i="9"/>
  <c r="V853" i="9" s="1"/>
  <c r="N853" i="9"/>
  <c r="S853" i="9" s="1"/>
  <c r="W853" i="9" s="1"/>
  <c r="N854" i="9"/>
  <c r="S854" i="9" s="1"/>
  <c r="W854" i="9" s="1"/>
  <c r="P853" i="9"/>
  <c r="T853" i="9" s="1"/>
  <c r="P854" i="9"/>
  <c r="T854" i="9" s="1"/>
  <c r="S862" i="9"/>
  <c r="W862" i="9" s="1"/>
  <c r="P855" i="9"/>
  <c r="T855" i="9" s="1"/>
  <c r="Q854" i="9"/>
  <c r="U854" i="9" s="1"/>
  <c r="Q855" i="9"/>
  <c r="U855" i="9" s="1"/>
  <c r="R854" i="9"/>
  <c r="V854" i="9" s="1"/>
  <c r="R855" i="9"/>
  <c r="V855" i="9" s="1"/>
  <c r="Q1971" i="9"/>
  <c r="U1971" i="9" s="1"/>
  <c r="R1970" i="9"/>
  <c r="V1970" i="9" s="1"/>
  <c r="R862" i="9"/>
  <c r="V862" i="9" s="1"/>
  <c r="Q862" i="9"/>
  <c r="U862" i="9" s="1"/>
  <c r="R1959" i="9"/>
  <c r="V1959" i="9" s="1"/>
  <c r="Q1959" i="9"/>
  <c r="U1959" i="9" s="1"/>
  <c r="Q1970" i="9"/>
  <c r="U1970" i="9" s="1"/>
  <c r="R1966" i="9"/>
  <c r="V1966" i="9" s="1"/>
  <c r="Q1966" i="9"/>
  <c r="U1966" i="9" s="1"/>
  <c r="Q1965" i="9"/>
  <c r="U1965" i="9" s="1"/>
  <c r="P1859" i="9" l="1"/>
  <c r="T1859" i="9" s="1"/>
  <c r="R1857" i="9"/>
  <c r="V1857" i="9" s="1"/>
  <c r="N1857" i="9"/>
  <c r="S1857" i="9" s="1"/>
  <c r="W1857" i="9" s="1"/>
  <c r="N1858" i="9"/>
  <c r="S1858" i="9" s="1"/>
  <c r="W1858" i="9" s="1"/>
  <c r="N1860" i="9"/>
  <c r="S1860" i="9" s="1"/>
  <c r="W1860" i="9" s="1"/>
  <c r="N1859" i="9"/>
  <c r="S1859" i="9" s="1"/>
  <c r="W1859" i="9" s="1"/>
  <c r="P1860" i="9"/>
  <c r="T1860" i="9" s="1"/>
  <c r="P1858" i="9"/>
  <c r="T1858" i="9" s="1"/>
  <c r="X853" i="9"/>
  <c r="X1959" i="9"/>
  <c r="X1970" i="9"/>
  <c r="X1965" i="9"/>
  <c r="X862" i="9"/>
  <c r="X1966" i="9"/>
  <c r="X336" i="9"/>
  <c r="X854" i="9"/>
  <c r="X855" i="9"/>
  <c r="X1971" i="9"/>
  <c r="R1860" i="9"/>
  <c r="V1860" i="9" s="1"/>
  <c r="Q1857" i="9"/>
  <c r="U1857" i="9" s="1"/>
  <c r="P1857" i="9"/>
  <c r="T1857" i="9" s="1"/>
  <c r="R1858" i="9"/>
  <c r="V1858" i="9" s="1"/>
  <c r="Q1860" i="9"/>
  <c r="U1860" i="9" s="1"/>
  <c r="R1859" i="9"/>
  <c r="V1859" i="9" s="1"/>
  <c r="Q1859" i="9"/>
  <c r="U1859" i="9" s="1"/>
  <c r="Q1858" i="9"/>
  <c r="U1858" i="9" s="1"/>
  <c r="P1605" i="9"/>
  <c r="T1605" i="9" s="1"/>
  <c r="X1859" i="9" l="1"/>
  <c r="X1860" i="9"/>
  <c r="X1858" i="9"/>
  <c r="X1857" i="9"/>
  <c r="P1606" i="9"/>
  <c r="T1606" i="9" s="1"/>
  <c r="P330" i="9"/>
  <c r="T330" i="9" s="1"/>
  <c r="N1310" i="9"/>
  <c r="S1310" i="9" s="1"/>
  <c r="W1310" i="9" s="1"/>
  <c r="P325" i="9"/>
  <c r="T325" i="9" s="1"/>
  <c r="Q1606" i="9"/>
  <c r="U1606" i="9" s="1"/>
  <c r="N326" i="9"/>
  <c r="R326" i="9" s="1"/>
  <c r="V326" i="9" s="1"/>
  <c r="P326" i="9"/>
  <c r="T326" i="9" s="1"/>
  <c r="Q200" i="9"/>
  <c r="U200" i="9" s="1"/>
  <c r="P863" i="9"/>
  <c r="T863" i="9" s="1"/>
  <c r="P1310" i="9"/>
  <c r="T1310" i="9" s="1"/>
  <c r="N325" i="9"/>
  <c r="R325" i="9" s="1"/>
  <c r="V325" i="9" s="1"/>
  <c r="N863" i="9"/>
  <c r="S863" i="9" s="1"/>
  <c r="W863" i="9" s="1"/>
  <c r="N1606" i="9"/>
  <c r="S1606" i="9" s="1"/>
  <c r="W1606" i="9" s="1"/>
  <c r="Q1605" i="9"/>
  <c r="U1605" i="9" s="1"/>
  <c r="Q330" i="9"/>
  <c r="U330" i="9" s="1"/>
  <c r="N1605" i="9"/>
  <c r="S1605" i="9" s="1"/>
  <c r="W1605" i="9" s="1"/>
  <c r="N330" i="9"/>
  <c r="S330" i="9" s="1"/>
  <c r="W330" i="9" s="1"/>
  <c r="R330" i="9"/>
  <c r="V330" i="9" s="1"/>
  <c r="R1606" i="9"/>
  <c r="V1606" i="9" s="1"/>
  <c r="R1605" i="9"/>
  <c r="V1605" i="9" s="1"/>
  <c r="R1310" i="9"/>
  <c r="V1310" i="9" s="1"/>
  <c r="Q1310" i="9"/>
  <c r="U1310" i="9" s="1"/>
  <c r="R863" i="9"/>
  <c r="V863" i="9" s="1"/>
  <c r="Q863" i="9"/>
  <c r="U863" i="9" s="1"/>
  <c r="P200" i="9"/>
  <c r="T200" i="9" s="1"/>
  <c r="R200" i="9"/>
  <c r="V200" i="9" s="1"/>
  <c r="Q326" i="9"/>
  <c r="U326" i="9" s="1"/>
  <c r="S326" i="9"/>
  <c r="W326" i="9" s="1"/>
  <c r="Q325" i="9"/>
  <c r="U325" i="9" s="1"/>
  <c r="S325" i="9"/>
  <c r="W325" i="9" s="1"/>
  <c r="N200" i="9"/>
  <c r="S200" i="9" s="1"/>
  <c r="W200" i="9" s="1"/>
  <c r="X1605" i="9" l="1"/>
  <c r="X330" i="9"/>
  <c r="X325" i="9"/>
  <c r="X326" i="9"/>
  <c r="X863" i="9"/>
  <c r="X1310" i="9"/>
  <c r="X200" i="9"/>
  <c r="X1606" i="9"/>
  <c r="R1429" i="9" l="1"/>
  <c r="V1429" i="9" s="1"/>
  <c r="S219" i="9"/>
  <c r="W219" i="9" s="1"/>
  <c r="Q1501" i="9"/>
  <c r="U1501" i="9" s="1"/>
  <c r="Q1666" i="9"/>
  <c r="U1666" i="9" s="1"/>
  <c r="P1732" i="9"/>
  <c r="T1732" i="9" s="1"/>
  <c r="N1496" i="9"/>
  <c r="S1496" i="9" s="1"/>
  <c r="W1496" i="9" s="1"/>
  <c r="Q1492" i="9"/>
  <c r="U1492" i="9" s="1"/>
  <c r="S279" i="9"/>
  <c r="W279" i="9" s="1"/>
  <c r="Q1733" i="9"/>
  <c r="U1733" i="9" s="1"/>
  <c r="Q1734" i="9"/>
  <c r="U1734" i="9" s="1"/>
  <c r="Q993" i="9"/>
  <c r="U993" i="9" s="1"/>
  <c r="Q1667" i="9"/>
  <c r="U1667" i="9" s="1"/>
  <c r="Q1675" i="9"/>
  <c r="U1675" i="9" s="1"/>
  <c r="N991" i="9"/>
  <c r="S991" i="9" s="1"/>
  <c r="W991" i="9" s="1"/>
  <c r="Q1498" i="9"/>
  <c r="U1498" i="9" s="1"/>
  <c r="P1661" i="9"/>
  <c r="T1661" i="9" s="1"/>
  <c r="N1663" i="9"/>
  <c r="S1663" i="9" s="1"/>
  <c r="W1663" i="9" s="1"/>
  <c r="P817" i="9"/>
  <c r="T817" i="9" s="1"/>
  <c r="P1500" i="9"/>
  <c r="T1500" i="9" s="1"/>
  <c r="N1427" i="9"/>
  <c r="S1427" i="9" s="1"/>
  <c r="W1427" i="9" s="1"/>
  <c r="N307" i="9"/>
  <c r="R307" i="9" s="1"/>
  <c r="V307" i="9" s="1"/>
  <c r="N1499" i="9"/>
  <c r="S1499" i="9" s="1"/>
  <c r="W1499" i="9" s="1"/>
  <c r="P1662" i="9"/>
  <c r="T1662" i="9" s="1"/>
  <c r="N1664" i="9"/>
  <c r="S1664" i="9" s="1"/>
  <c r="W1664" i="9" s="1"/>
  <c r="N1730" i="9"/>
  <c r="S1730" i="9" s="1"/>
  <c r="W1730" i="9" s="1"/>
  <c r="Q877" i="9"/>
  <c r="U877" i="9" s="1"/>
  <c r="N879" i="9"/>
  <c r="S879" i="9" s="1"/>
  <c r="W879" i="9" s="1"/>
  <c r="N1428" i="9"/>
  <c r="S1428" i="9" s="1"/>
  <c r="W1428" i="9" s="1"/>
  <c r="N1500" i="9"/>
  <c r="S1500" i="9" s="1"/>
  <c r="W1500" i="9" s="1"/>
  <c r="N1731" i="9"/>
  <c r="S1731" i="9" s="1"/>
  <c r="W1731" i="9" s="1"/>
  <c r="N1673" i="9"/>
  <c r="S1673" i="9" s="1"/>
  <c r="W1673" i="9" s="1"/>
  <c r="N1672" i="9"/>
  <c r="S1672" i="9" s="1"/>
  <c r="W1672" i="9" s="1"/>
  <c r="N1429" i="9"/>
  <c r="S1429" i="9" s="1"/>
  <c r="W1429" i="9" s="1"/>
  <c r="P992" i="9"/>
  <c r="T992" i="9" s="1"/>
  <c r="P1664" i="9"/>
  <c r="T1664" i="9" s="1"/>
  <c r="R817" i="9"/>
  <c r="V817" i="9" s="1"/>
  <c r="N818" i="9"/>
  <c r="S818" i="9" s="1"/>
  <c r="W818" i="9" s="1"/>
  <c r="Q817" i="9"/>
  <c r="U817" i="9" s="1"/>
  <c r="N817" i="9"/>
  <c r="S817" i="9" s="1"/>
  <c r="W817" i="9" s="1"/>
  <c r="P818" i="9"/>
  <c r="T818" i="9" s="1"/>
  <c r="Q818" i="9"/>
  <c r="U818" i="9" s="1"/>
  <c r="R818" i="9"/>
  <c r="V818" i="9" s="1"/>
  <c r="R1734" i="9"/>
  <c r="V1734" i="9" s="1"/>
  <c r="P1734" i="9"/>
  <c r="T1734" i="9" s="1"/>
  <c r="N1734" i="9"/>
  <c r="S1734" i="9" s="1"/>
  <c r="W1734" i="9" s="1"/>
  <c r="R1733" i="9"/>
  <c r="V1733" i="9" s="1"/>
  <c r="Q1732" i="9"/>
  <c r="U1732" i="9" s="1"/>
  <c r="R1732" i="9"/>
  <c r="V1732" i="9" s="1"/>
  <c r="Q1729" i="9"/>
  <c r="U1729" i="9" s="1"/>
  <c r="P1730" i="9"/>
  <c r="T1730" i="9" s="1"/>
  <c r="P1731" i="9"/>
  <c r="T1731" i="9" s="1"/>
  <c r="R1729" i="9"/>
  <c r="V1729" i="9" s="1"/>
  <c r="Q1730" i="9"/>
  <c r="U1730" i="9" s="1"/>
  <c r="Q1731" i="9"/>
  <c r="U1731" i="9" s="1"/>
  <c r="N1729" i="9"/>
  <c r="S1729" i="9" s="1"/>
  <c r="W1729" i="9" s="1"/>
  <c r="R1730" i="9"/>
  <c r="V1730" i="9" s="1"/>
  <c r="R1731" i="9"/>
  <c r="V1731" i="9" s="1"/>
  <c r="P1729" i="9"/>
  <c r="T1729" i="9" s="1"/>
  <c r="R1728" i="9"/>
  <c r="V1728" i="9" s="1"/>
  <c r="N1728" i="9"/>
  <c r="S1728" i="9" s="1"/>
  <c r="W1728" i="9" s="1"/>
  <c r="P1728" i="9"/>
  <c r="T1728" i="9" s="1"/>
  <c r="Q1728" i="9"/>
  <c r="U1728" i="9" s="1"/>
  <c r="N1733" i="9"/>
  <c r="S1733" i="9" s="1"/>
  <c r="W1733" i="9" s="1"/>
  <c r="N1732" i="9"/>
  <c r="S1732" i="9" s="1"/>
  <c r="W1732" i="9" s="1"/>
  <c r="P1733" i="9"/>
  <c r="T1733" i="9" s="1"/>
  <c r="R1666" i="9"/>
  <c r="V1666" i="9" s="1"/>
  <c r="P1666" i="9"/>
  <c r="T1666" i="9" s="1"/>
  <c r="Q1664" i="9"/>
  <c r="U1664" i="9" s="1"/>
  <c r="R1664" i="9"/>
  <c r="V1664" i="9" s="1"/>
  <c r="R1663" i="9"/>
  <c r="V1663" i="9" s="1"/>
  <c r="N1662" i="9"/>
  <c r="S1662" i="9" s="1"/>
  <c r="W1662" i="9" s="1"/>
  <c r="Q1662" i="9"/>
  <c r="U1662" i="9" s="1"/>
  <c r="P1663" i="9"/>
  <c r="T1663" i="9" s="1"/>
  <c r="R1662" i="9"/>
  <c r="V1662" i="9" s="1"/>
  <c r="Q1663" i="9"/>
  <c r="U1663" i="9" s="1"/>
  <c r="N1661" i="9"/>
  <c r="S1661" i="9" s="1"/>
  <c r="W1661" i="9" s="1"/>
  <c r="Q1661" i="9"/>
  <c r="U1661" i="9" s="1"/>
  <c r="R1661" i="9"/>
  <c r="V1661" i="9" s="1"/>
  <c r="N1666" i="9"/>
  <c r="S1666" i="9" s="1"/>
  <c r="W1666" i="9" s="1"/>
  <c r="N1665" i="9"/>
  <c r="S1665" i="9" s="1"/>
  <c r="W1665" i="9" s="1"/>
  <c r="P1665" i="9"/>
  <c r="T1665" i="9" s="1"/>
  <c r="Q1665" i="9"/>
  <c r="U1665" i="9" s="1"/>
  <c r="R1665" i="9"/>
  <c r="V1665" i="9" s="1"/>
  <c r="R1498" i="9"/>
  <c r="V1498" i="9" s="1"/>
  <c r="P1498" i="9"/>
  <c r="T1498" i="9" s="1"/>
  <c r="R1496" i="9"/>
  <c r="V1496" i="9" s="1"/>
  <c r="P1496" i="9"/>
  <c r="T1496" i="9" s="1"/>
  <c r="Q1496" i="9"/>
  <c r="U1496" i="9" s="1"/>
  <c r="N1498" i="9"/>
  <c r="S1498" i="9" s="1"/>
  <c r="W1498" i="9" s="1"/>
  <c r="N1497" i="9"/>
  <c r="S1497" i="9" s="1"/>
  <c r="W1497" i="9" s="1"/>
  <c r="P1497" i="9"/>
  <c r="T1497" i="9" s="1"/>
  <c r="Q1497" i="9"/>
  <c r="U1497" i="9" s="1"/>
  <c r="R1497" i="9"/>
  <c r="V1497" i="9" s="1"/>
  <c r="R1501" i="9"/>
  <c r="V1501" i="9" s="1"/>
  <c r="Q1500" i="9"/>
  <c r="U1500" i="9" s="1"/>
  <c r="R1500" i="9"/>
  <c r="V1500" i="9" s="1"/>
  <c r="P1499" i="9"/>
  <c r="T1499" i="9" s="1"/>
  <c r="Q1499" i="9"/>
  <c r="U1499" i="9" s="1"/>
  <c r="R1499" i="9"/>
  <c r="V1499" i="9" s="1"/>
  <c r="N1501" i="9"/>
  <c r="S1501" i="9" s="1"/>
  <c r="W1501" i="9" s="1"/>
  <c r="P1501" i="9"/>
  <c r="T1501" i="9" s="1"/>
  <c r="P279" i="9"/>
  <c r="T279" i="9" s="1"/>
  <c r="N279" i="9"/>
  <c r="R279" i="9" s="1"/>
  <c r="V279" i="9" s="1"/>
  <c r="Q279" i="9"/>
  <c r="U279" i="9" s="1"/>
  <c r="N219" i="9"/>
  <c r="R219" i="9" s="1"/>
  <c r="V219" i="9" s="1"/>
  <c r="P219" i="9"/>
  <c r="T219" i="9" s="1"/>
  <c r="Q219" i="9"/>
  <c r="U219" i="9" s="1"/>
  <c r="P991" i="9"/>
  <c r="T991" i="9" s="1"/>
  <c r="Q991" i="9"/>
  <c r="U991" i="9" s="1"/>
  <c r="Q992" i="9"/>
  <c r="U992" i="9" s="1"/>
  <c r="R993" i="9"/>
  <c r="V993" i="9" s="1"/>
  <c r="R991" i="9"/>
  <c r="V991" i="9" s="1"/>
  <c r="R992" i="9"/>
  <c r="V992" i="9" s="1"/>
  <c r="N993" i="9"/>
  <c r="S993" i="9" s="1"/>
  <c r="W993" i="9" s="1"/>
  <c r="N992" i="9"/>
  <c r="S992" i="9" s="1"/>
  <c r="W992" i="9" s="1"/>
  <c r="P993" i="9"/>
  <c r="T993" i="9" s="1"/>
  <c r="N2575" i="9"/>
  <c r="S2575" i="9" s="1"/>
  <c r="W2575" i="9" s="1"/>
  <c r="R879" i="9"/>
  <c r="V879" i="9" s="1"/>
  <c r="P879" i="9"/>
  <c r="T879" i="9" s="1"/>
  <c r="Q2574" i="9"/>
  <c r="U2574" i="9" s="1"/>
  <c r="S307" i="9"/>
  <c r="W307" i="9" s="1"/>
  <c r="Q878" i="9"/>
  <c r="U878" i="9" s="1"/>
  <c r="R2574" i="9"/>
  <c r="V2574" i="9" s="1"/>
  <c r="P1427" i="9"/>
  <c r="T1427" i="9" s="1"/>
  <c r="R1427" i="9"/>
  <c r="V1427" i="9" s="1"/>
  <c r="P1491" i="9"/>
  <c r="T1491" i="9" s="1"/>
  <c r="Q1491" i="9"/>
  <c r="U1491" i="9" s="1"/>
  <c r="N1490" i="9"/>
  <c r="S1490" i="9" s="1"/>
  <c r="W1490" i="9" s="1"/>
  <c r="Q307" i="9"/>
  <c r="U307" i="9" s="1"/>
  <c r="P307" i="9"/>
  <c r="T307" i="9" s="1"/>
  <c r="N1492" i="9"/>
  <c r="R1492" i="9" s="1"/>
  <c r="V1492" i="9" s="1"/>
  <c r="N1491" i="9"/>
  <c r="R1491" i="9" s="1"/>
  <c r="V1491" i="9" s="1"/>
  <c r="P1492" i="9"/>
  <c r="T1492" i="9" s="1"/>
  <c r="N876" i="9"/>
  <c r="S876" i="9" s="1"/>
  <c r="W876" i="9" s="1"/>
  <c r="P877" i="9"/>
  <c r="T877" i="9" s="1"/>
  <c r="P1429" i="9"/>
  <c r="T1429" i="9" s="1"/>
  <c r="N2573" i="9"/>
  <c r="S2573" i="9" s="1"/>
  <c r="W2573" i="9" s="1"/>
  <c r="P1428" i="9"/>
  <c r="T1428" i="9" s="1"/>
  <c r="Q1428" i="9"/>
  <c r="U1428" i="9" s="1"/>
  <c r="Q2575" i="9"/>
  <c r="U2575" i="9" s="1"/>
  <c r="Q1429" i="9"/>
  <c r="U1429" i="9" s="1"/>
  <c r="P2574" i="9"/>
  <c r="T2574" i="9" s="1"/>
  <c r="P1490" i="9"/>
  <c r="T1490" i="9" s="1"/>
  <c r="N878" i="9"/>
  <c r="S878" i="9" s="1"/>
  <c r="W878" i="9" s="1"/>
  <c r="Q1490" i="9"/>
  <c r="U1490" i="9" s="1"/>
  <c r="R1490" i="9"/>
  <c r="V1490" i="9" s="1"/>
  <c r="N877" i="9"/>
  <c r="S877" i="9" s="1"/>
  <c r="W877" i="9" s="1"/>
  <c r="P878" i="9"/>
  <c r="T878" i="9" s="1"/>
  <c r="Q879" i="9"/>
  <c r="U879" i="9" s="1"/>
  <c r="Q1427" i="9"/>
  <c r="U1427" i="9" s="1"/>
  <c r="R1428" i="9"/>
  <c r="V1428" i="9" s="1"/>
  <c r="N2574" i="9"/>
  <c r="S2574" i="9" s="1"/>
  <c r="W2574" i="9" s="1"/>
  <c r="P2575" i="9"/>
  <c r="T2575" i="9" s="1"/>
  <c r="P876" i="9"/>
  <c r="T876" i="9" s="1"/>
  <c r="R878" i="9"/>
  <c r="V878" i="9" s="1"/>
  <c r="P2573" i="9"/>
  <c r="T2573" i="9" s="1"/>
  <c r="R2575" i="9"/>
  <c r="V2575" i="9" s="1"/>
  <c r="Q876" i="9"/>
  <c r="U876" i="9" s="1"/>
  <c r="R877" i="9"/>
  <c r="V877" i="9" s="1"/>
  <c r="Q2573" i="9"/>
  <c r="U2573" i="9" s="1"/>
  <c r="R876" i="9"/>
  <c r="V876" i="9" s="1"/>
  <c r="R2573" i="9"/>
  <c r="V2573" i="9" s="1"/>
  <c r="R1675" i="9"/>
  <c r="V1675" i="9" s="1"/>
  <c r="R1673" i="9"/>
  <c r="V1673" i="9" s="1"/>
  <c r="P1671" i="9"/>
  <c r="T1671" i="9" s="1"/>
  <c r="Q1671" i="9"/>
  <c r="U1671" i="9" s="1"/>
  <c r="N1671" i="9"/>
  <c r="S1671" i="9" s="1"/>
  <c r="W1671" i="9" s="1"/>
  <c r="Q1670" i="9"/>
  <c r="U1670" i="9" s="1"/>
  <c r="R1670" i="9"/>
  <c r="V1670" i="9" s="1"/>
  <c r="R1671" i="9"/>
  <c r="V1671" i="9" s="1"/>
  <c r="P1672" i="9"/>
  <c r="T1672" i="9" s="1"/>
  <c r="Q1672" i="9"/>
  <c r="U1672" i="9" s="1"/>
  <c r="R1672" i="9"/>
  <c r="V1672" i="9" s="1"/>
  <c r="P1673" i="9"/>
  <c r="T1673" i="9" s="1"/>
  <c r="N1670" i="9"/>
  <c r="S1670" i="9" s="1"/>
  <c r="W1670" i="9" s="1"/>
  <c r="P1670" i="9"/>
  <c r="T1670" i="9" s="1"/>
  <c r="Q1673" i="9"/>
  <c r="U1673" i="9" s="1"/>
  <c r="P1675" i="9"/>
  <c r="T1675" i="9" s="1"/>
  <c r="N1669" i="9"/>
  <c r="S1669" i="9" s="1"/>
  <c r="W1669" i="9" s="1"/>
  <c r="N1668" i="9"/>
  <c r="S1668" i="9" s="1"/>
  <c r="W1668" i="9" s="1"/>
  <c r="P1669" i="9"/>
  <c r="T1669" i="9" s="1"/>
  <c r="R1669" i="9"/>
  <c r="V1669" i="9" s="1"/>
  <c r="P1667" i="9"/>
  <c r="T1667" i="9" s="1"/>
  <c r="R1667" i="9"/>
  <c r="V1667" i="9" s="1"/>
  <c r="N1667" i="9"/>
  <c r="S1667" i="9" s="1"/>
  <c r="W1667" i="9" s="1"/>
  <c r="P1668" i="9"/>
  <c r="T1668" i="9" s="1"/>
  <c r="Q1669" i="9"/>
  <c r="U1669" i="9" s="1"/>
  <c r="N1675" i="9"/>
  <c r="S1675" i="9" s="1"/>
  <c r="W1675" i="9" s="1"/>
  <c r="Q1668" i="9"/>
  <c r="U1668" i="9" s="1"/>
  <c r="N1674" i="9"/>
  <c r="S1674" i="9" s="1"/>
  <c r="W1674" i="9" s="1"/>
  <c r="R1668" i="9"/>
  <c r="V1668" i="9" s="1"/>
  <c r="P1674" i="9"/>
  <c r="T1674" i="9" s="1"/>
  <c r="Q1674" i="9"/>
  <c r="U1674" i="9" s="1"/>
  <c r="R1674" i="9"/>
  <c r="V1674" i="9" s="1"/>
  <c r="X2575" i="9" l="1"/>
  <c r="X1429" i="9"/>
  <c r="X1499" i="9"/>
  <c r="X1665" i="9"/>
  <c r="X1729" i="9"/>
  <c r="X1730" i="9"/>
  <c r="X1663" i="9"/>
  <c r="X2574" i="9"/>
  <c r="X279" i="9"/>
  <c r="X1728" i="9"/>
  <c r="X992" i="9"/>
  <c r="X1674" i="9"/>
  <c r="X1670" i="9"/>
  <c r="X1733" i="9"/>
  <c r="X1500" i="9"/>
  <c r="X1667" i="9"/>
  <c r="X1490" i="9"/>
  <c r="X877" i="9"/>
  <c r="X879" i="9"/>
  <c r="X1496" i="9"/>
  <c r="X818" i="9"/>
  <c r="X1673" i="9"/>
  <c r="X817" i="9"/>
  <c r="X1732" i="9"/>
  <c r="X1669" i="9"/>
  <c r="X1671" i="9"/>
  <c r="X1501" i="9"/>
  <c r="X1498" i="9"/>
  <c r="X2573" i="9"/>
  <c r="X878" i="9"/>
  <c r="X1427" i="9"/>
  <c r="X993" i="9"/>
  <c r="X991" i="9"/>
  <c r="X1662" i="9"/>
  <c r="X1661" i="9"/>
  <c r="X1672" i="9"/>
  <c r="X1497" i="9"/>
  <c r="X1734" i="9"/>
  <c r="X1668" i="9"/>
  <c r="X1675" i="9"/>
  <c r="X876" i="9"/>
  <c r="X1428" i="9"/>
  <c r="X307" i="9"/>
  <c r="X219" i="9"/>
  <c r="X1666" i="9"/>
  <c r="X1731" i="9"/>
  <c r="X1664" i="9"/>
  <c r="Q1600" i="9"/>
  <c r="U1600" i="9" s="1"/>
  <c r="Q1046" i="9"/>
  <c r="U1046" i="9" s="1"/>
  <c r="R1907" i="9"/>
  <c r="V1907" i="9" s="1"/>
  <c r="N1912" i="9"/>
  <c r="S1912" i="9" s="1"/>
  <c r="W1912" i="9" s="1"/>
  <c r="R1918" i="9"/>
  <c r="V1918" i="9" s="1"/>
  <c r="N1920" i="9"/>
  <c r="S1920" i="9" s="1"/>
  <c r="W1920" i="9" s="1"/>
  <c r="P1602" i="9"/>
  <c r="T1602" i="9" s="1"/>
  <c r="Q1599" i="9"/>
  <c r="U1599" i="9" s="1"/>
  <c r="P1742" i="9"/>
  <c r="T1742" i="9" s="1"/>
  <c r="Q2195" i="9"/>
  <c r="U2195" i="9" s="1"/>
  <c r="P2628" i="9"/>
  <c r="T2628" i="9" s="1"/>
  <c r="P2627" i="9"/>
  <c r="T2627" i="9" s="1"/>
  <c r="P1743" i="9"/>
  <c r="T1743" i="9" s="1"/>
  <c r="P2465" i="9"/>
  <c r="T2465" i="9" s="1"/>
  <c r="P715" i="9"/>
  <c r="T715" i="9" s="1"/>
  <c r="P1255" i="9"/>
  <c r="T1255" i="9" s="1"/>
  <c r="P376" i="9"/>
  <c r="T376" i="9" s="1"/>
  <c r="P1908" i="9"/>
  <c r="T1908" i="9" s="1"/>
  <c r="N1913" i="9"/>
  <c r="S1913" i="9" s="1"/>
  <c r="W1913" i="9" s="1"/>
  <c r="P1919" i="9"/>
  <c r="T1919" i="9" s="1"/>
  <c r="N1915" i="9"/>
  <c r="S1915" i="9" s="1"/>
  <c r="W1915" i="9" s="1"/>
  <c r="Q1912" i="9"/>
  <c r="U1912" i="9" s="1"/>
  <c r="Q1920" i="9"/>
  <c r="U1920" i="9" s="1"/>
  <c r="N1508" i="9"/>
  <c r="S1508" i="9" s="1"/>
  <c r="W1508" i="9" s="1"/>
  <c r="P1604" i="9"/>
  <c r="T1604" i="9" s="1"/>
  <c r="N1742" i="9"/>
  <c r="S1742" i="9" s="1"/>
  <c r="W1742" i="9" s="1"/>
  <c r="N2195" i="9"/>
  <c r="S2195" i="9" s="1"/>
  <c r="W2195" i="9" s="1"/>
  <c r="N2628" i="9"/>
  <c r="S2628" i="9" s="1"/>
  <c r="W2628" i="9" s="1"/>
  <c r="N2627" i="9"/>
  <c r="S2627" i="9" s="1"/>
  <c r="W2627" i="9" s="1"/>
  <c r="N1743" i="9"/>
  <c r="S1743" i="9" s="1"/>
  <c r="W1743" i="9" s="1"/>
  <c r="N2465" i="9"/>
  <c r="S2465" i="9" s="1"/>
  <c r="W2465" i="9" s="1"/>
  <c r="N715" i="9"/>
  <c r="S715" i="9" s="1"/>
  <c r="W715" i="9" s="1"/>
  <c r="N1255" i="9"/>
  <c r="S1255" i="9" s="1"/>
  <c r="W1255" i="9" s="1"/>
  <c r="N376" i="9"/>
  <c r="R376" i="9" s="1"/>
  <c r="V376" i="9" s="1"/>
  <c r="N375" i="9"/>
  <c r="S375" i="9" s="1"/>
  <c r="W375" i="9" s="1"/>
  <c r="R1913" i="9"/>
  <c r="V1913" i="9" s="1"/>
  <c r="N1509" i="9"/>
  <c r="S1509" i="9" s="1"/>
  <c r="W1509" i="9" s="1"/>
  <c r="Q311" i="9"/>
  <c r="U311" i="9" s="1"/>
  <c r="N1044" i="9"/>
  <c r="S1044" i="9" s="1"/>
  <c r="W1044" i="9" s="1"/>
  <c r="P1916" i="9"/>
  <c r="T1916" i="9" s="1"/>
  <c r="N1510" i="9"/>
  <c r="S1510" i="9" s="1"/>
  <c r="W1510" i="9" s="1"/>
  <c r="Q1917" i="9"/>
  <c r="U1917" i="9" s="1"/>
  <c r="N1506" i="9"/>
  <c r="S1506" i="9" s="1"/>
  <c r="W1506" i="9" s="1"/>
  <c r="R1509" i="9"/>
  <c r="V1509" i="9" s="1"/>
  <c r="N1601" i="9"/>
  <c r="S1601" i="9" s="1"/>
  <c r="W1601" i="9" s="1"/>
  <c r="N1598" i="9"/>
  <c r="S1598" i="9" s="1"/>
  <c r="W1598" i="9" s="1"/>
  <c r="N1599" i="9"/>
  <c r="S1599" i="9" s="1"/>
  <c r="W1599" i="9" s="1"/>
  <c r="N1600" i="9"/>
  <c r="S1600" i="9" s="1"/>
  <c r="W1600" i="9" s="1"/>
  <c r="P1044" i="9"/>
  <c r="T1044" i="9" s="1"/>
  <c r="N1907" i="9"/>
  <c r="S1907" i="9" s="1"/>
  <c r="W1907" i="9" s="1"/>
  <c r="N1918" i="9"/>
  <c r="S1918" i="9" s="1"/>
  <c r="W1918" i="9" s="1"/>
  <c r="N1507" i="9"/>
  <c r="S1507" i="9" s="1"/>
  <c r="W1507" i="9" s="1"/>
  <c r="P1510" i="9"/>
  <c r="T1510" i="9" s="1"/>
  <c r="N1602" i="9"/>
  <c r="S1602" i="9" s="1"/>
  <c r="W1602" i="9" s="1"/>
  <c r="P1598" i="9"/>
  <c r="T1598" i="9" s="1"/>
  <c r="P1045" i="9"/>
  <c r="T1045" i="9" s="1"/>
  <c r="R1506" i="9"/>
  <c r="V1506" i="9" s="1"/>
  <c r="S1492" i="9"/>
  <c r="W1492" i="9" s="1"/>
  <c r="X1492" i="9" s="1"/>
  <c r="S1491" i="9"/>
  <c r="W1491" i="9" s="1"/>
  <c r="R1255" i="9"/>
  <c r="V1255" i="9" s="1"/>
  <c r="Q1509" i="9"/>
  <c r="U1509" i="9" s="1"/>
  <c r="P1509" i="9"/>
  <c r="T1509" i="9" s="1"/>
  <c r="Q1601" i="9"/>
  <c r="U1601" i="9" s="1"/>
  <c r="P1841" i="9"/>
  <c r="T1841" i="9" s="1"/>
  <c r="R1601" i="9"/>
  <c r="V1601" i="9" s="1"/>
  <c r="P1601" i="9"/>
  <c r="T1601" i="9" s="1"/>
  <c r="Q1507" i="9"/>
  <c r="U1507" i="9" s="1"/>
  <c r="Q1602" i="9"/>
  <c r="U1602" i="9" s="1"/>
  <c r="P1506" i="9"/>
  <c r="T1506" i="9" s="1"/>
  <c r="Q1508" i="9"/>
  <c r="U1508" i="9" s="1"/>
  <c r="Q1506" i="9"/>
  <c r="U1506" i="9" s="1"/>
  <c r="R1508" i="9"/>
  <c r="V1508" i="9" s="1"/>
  <c r="R1510" i="9"/>
  <c r="V1510" i="9" s="1"/>
  <c r="P1508" i="9"/>
  <c r="T1508" i="9" s="1"/>
  <c r="Q1510" i="9"/>
  <c r="U1510" i="9" s="1"/>
  <c r="R1602" i="9"/>
  <c r="V1602" i="9" s="1"/>
  <c r="P311" i="9"/>
  <c r="T311" i="9" s="1"/>
  <c r="N1841" i="9"/>
  <c r="S1841" i="9" s="1"/>
  <c r="W1841" i="9" s="1"/>
  <c r="N1604" i="9"/>
  <c r="S1604" i="9" s="1"/>
  <c r="W1604" i="9" s="1"/>
  <c r="N311" i="9"/>
  <c r="S311" i="9" s="1"/>
  <c r="W311" i="9" s="1"/>
  <c r="N1840" i="9"/>
  <c r="S1840" i="9" s="1"/>
  <c r="W1840" i="9" s="1"/>
  <c r="N1603" i="9"/>
  <c r="S1603" i="9" s="1"/>
  <c r="W1603" i="9" s="1"/>
  <c r="P1840" i="9"/>
  <c r="T1840" i="9" s="1"/>
  <c r="Q1841" i="9"/>
  <c r="U1841" i="9" s="1"/>
  <c r="P1603" i="9"/>
  <c r="T1603" i="9" s="1"/>
  <c r="Q1604" i="9"/>
  <c r="U1604" i="9" s="1"/>
  <c r="P1507" i="9"/>
  <c r="T1507" i="9" s="1"/>
  <c r="Q1840" i="9"/>
  <c r="U1840" i="9" s="1"/>
  <c r="R1841" i="9"/>
  <c r="V1841" i="9" s="1"/>
  <c r="Q1603" i="9"/>
  <c r="U1603" i="9" s="1"/>
  <c r="R1604" i="9"/>
  <c r="V1604" i="9" s="1"/>
  <c r="R1840" i="9"/>
  <c r="V1840" i="9" s="1"/>
  <c r="R1603" i="9"/>
  <c r="V1603" i="9" s="1"/>
  <c r="R1507" i="9"/>
  <c r="V1507" i="9" s="1"/>
  <c r="N1910" i="9"/>
  <c r="S1910" i="9" s="1"/>
  <c r="W1910" i="9" s="1"/>
  <c r="N1921" i="9"/>
  <c r="S1921" i="9" s="1"/>
  <c r="W1921" i="9" s="1"/>
  <c r="R1923" i="9"/>
  <c r="V1923" i="9" s="1"/>
  <c r="N1923" i="9"/>
  <c r="S1923" i="9" s="1"/>
  <c r="W1923" i="9" s="1"/>
  <c r="N1922" i="9"/>
  <c r="S1922" i="9" s="1"/>
  <c r="W1922" i="9" s="1"/>
  <c r="P1923" i="9"/>
  <c r="T1923" i="9" s="1"/>
  <c r="P1922" i="9"/>
  <c r="T1922" i="9" s="1"/>
  <c r="Q1923" i="9"/>
  <c r="U1923" i="9" s="1"/>
  <c r="Q1916" i="9"/>
  <c r="U1916" i="9" s="1"/>
  <c r="R1917" i="9"/>
  <c r="V1917" i="9" s="1"/>
  <c r="R1916" i="9"/>
  <c r="V1916" i="9" s="1"/>
  <c r="P1915" i="9"/>
  <c r="T1915" i="9" s="1"/>
  <c r="Q1915" i="9"/>
  <c r="U1915" i="9" s="1"/>
  <c r="R1915" i="9"/>
  <c r="V1915" i="9" s="1"/>
  <c r="R1920" i="9"/>
  <c r="V1920" i="9" s="1"/>
  <c r="N1919" i="9"/>
  <c r="S1919" i="9" s="1"/>
  <c r="W1919" i="9" s="1"/>
  <c r="Q1919" i="9"/>
  <c r="U1919" i="9" s="1"/>
  <c r="R1919" i="9"/>
  <c r="V1919" i="9" s="1"/>
  <c r="P1918" i="9"/>
  <c r="T1918" i="9" s="1"/>
  <c r="Q1918" i="9"/>
  <c r="U1918" i="9" s="1"/>
  <c r="N1911" i="9"/>
  <c r="S1911" i="9" s="1"/>
  <c r="W1911" i="9" s="1"/>
  <c r="P1911" i="9"/>
  <c r="T1911" i="9" s="1"/>
  <c r="P1909" i="9"/>
  <c r="T1909" i="9" s="1"/>
  <c r="R1909" i="9"/>
  <c r="V1909" i="9" s="1"/>
  <c r="Q1909" i="9"/>
  <c r="U1909" i="9" s="1"/>
  <c r="Q1913" i="9"/>
  <c r="U1913" i="9" s="1"/>
  <c r="P1913" i="9"/>
  <c r="T1913" i="9" s="1"/>
  <c r="Q1907" i="9"/>
  <c r="U1907" i="9" s="1"/>
  <c r="N1908" i="9"/>
  <c r="S1908" i="9" s="1"/>
  <c r="W1908" i="9" s="1"/>
  <c r="Q1908" i="9"/>
  <c r="U1908" i="9" s="1"/>
  <c r="R1908" i="9"/>
  <c r="V1908" i="9" s="1"/>
  <c r="R1912" i="9"/>
  <c r="V1912" i="9" s="1"/>
  <c r="P1907" i="9"/>
  <c r="T1907" i="9" s="1"/>
  <c r="N1906" i="9"/>
  <c r="S1906" i="9" s="1"/>
  <c r="W1906" i="9" s="1"/>
  <c r="P1906" i="9"/>
  <c r="T1906" i="9" s="1"/>
  <c r="Q1906" i="9"/>
  <c r="U1906" i="9" s="1"/>
  <c r="N1909" i="9"/>
  <c r="S1909" i="9" s="1"/>
  <c r="W1909" i="9" s="1"/>
  <c r="P1910" i="9"/>
  <c r="T1910" i="9" s="1"/>
  <c r="Q1911" i="9"/>
  <c r="U1911" i="9" s="1"/>
  <c r="N1917" i="9"/>
  <c r="S1917" i="9" s="1"/>
  <c r="W1917" i="9" s="1"/>
  <c r="P1921" i="9"/>
  <c r="T1921" i="9" s="1"/>
  <c r="Q1922" i="9"/>
  <c r="U1922" i="9" s="1"/>
  <c r="R1906" i="9"/>
  <c r="V1906" i="9" s="1"/>
  <c r="N1914" i="9"/>
  <c r="S1914" i="9" s="1"/>
  <c r="W1914" i="9" s="1"/>
  <c r="Q1910" i="9"/>
  <c r="U1910" i="9" s="1"/>
  <c r="R1911" i="9"/>
  <c r="V1911" i="9" s="1"/>
  <c r="N1916" i="9"/>
  <c r="S1916" i="9" s="1"/>
  <c r="W1916" i="9" s="1"/>
  <c r="P1917" i="9"/>
  <c r="T1917" i="9" s="1"/>
  <c r="Q1921" i="9"/>
  <c r="U1921" i="9" s="1"/>
  <c r="R1922" i="9"/>
  <c r="V1922" i="9" s="1"/>
  <c r="P1914" i="9"/>
  <c r="T1914" i="9" s="1"/>
  <c r="R1910" i="9"/>
  <c r="V1910" i="9" s="1"/>
  <c r="R1921" i="9"/>
  <c r="V1921" i="9" s="1"/>
  <c r="Q1914" i="9"/>
  <c r="U1914" i="9" s="1"/>
  <c r="P1912" i="9"/>
  <c r="T1912" i="9" s="1"/>
  <c r="R1914" i="9"/>
  <c r="V1914" i="9" s="1"/>
  <c r="P1920" i="9"/>
  <c r="T1920" i="9" s="1"/>
  <c r="R1044" i="9"/>
  <c r="V1044" i="9" s="1"/>
  <c r="Q1045" i="9"/>
  <c r="U1045" i="9" s="1"/>
  <c r="R1046" i="9"/>
  <c r="V1046" i="9" s="1"/>
  <c r="Q1044" i="9"/>
  <c r="U1044" i="9" s="1"/>
  <c r="R1045" i="9"/>
  <c r="V1045" i="9" s="1"/>
  <c r="N1046" i="9"/>
  <c r="S1046" i="9" s="1"/>
  <c r="W1046" i="9" s="1"/>
  <c r="N1045" i="9"/>
  <c r="S1045" i="9" s="1"/>
  <c r="W1045" i="9" s="1"/>
  <c r="P1046" i="9"/>
  <c r="T1046" i="9" s="1"/>
  <c r="Q375" i="9"/>
  <c r="U375" i="9" s="1"/>
  <c r="P375" i="9"/>
  <c r="T375" i="9" s="1"/>
  <c r="Q1255" i="9"/>
  <c r="U1255" i="9" s="1"/>
  <c r="S376" i="9"/>
  <c r="W376" i="9" s="1"/>
  <c r="Q376" i="9"/>
  <c r="U376" i="9" s="1"/>
  <c r="R715" i="9"/>
  <c r="V715" i="9" s="1"/>
  <c r="Q715" i="9"/>
  <c r="U715" i="9" s="1"/>
  <c r="R2465" i="9"/>
  <c r="V2465" i="9" s="1"/>
  <c r="Q2465" i="9"/>
  <c r="U2465" i="9" s="1"/>
  <c r="P2195" i="9"/>
  <c r="T2195" i="9" s="1"/>
  <c r="R2628" i="9"/>
  <c r="V2628" i="9" s="1"/>
  <c r="R2627" i="9"/>
  <c r="V2627" i="9" s="1"/>
  <c r="R1743" i="9"/>
  <c r="V1743" i="9" s="1"/>
  <c r="R2195" i="9"/>
  <c r="V2195" i="9" s="1"/>
  <c r="Q2628" i="9"/>
  <c r="U2628" i="9" s="1"/>
  <c r="Q2627" i="9"/>
  <c r="U2627" i="9" s="1"/>
  <c r="Q1743" i="9"/>
  <c r="U1743" i="9" s="1"/>
  <c r="R1742" i="9"/>
  <c r="V1742" i="9" s="1"/>
  <c r="Q1742" i="9"/>
  <c r="U1742" i="9" s="1"/>
  <c r="P1599" i="9"/>
  <c r="T1599" i="9" s="1"/>
  <c r="R1599" i="9"/>
  <c r="V1599" i="9" s="1"/>
  <c r="R1600" i="9"/>
  <c r="V1600" i="9" s="1"/>
  <c r="P1600" i="9"/>
  <c r="T1600" i="9" s="1"/>
  <c r="Q1598" i="9"/>
  <c r="U1598" i="9" s="1"/>
  <c r="R1598" i="9" l="1"/>
  <c r="V1598" i="9" s="1"/>
  <c r="X1598" i="9" s="1"/>
  <c r="X1920" i="9"/>
  <c r="X1907" i="9"/>
  <c r="X1509" i="9"/>
  <c r="X1915" i="9"/>
  <c r="X1601" i="9"/>
  <c r="X1599" i="9"/>
  <c r="X1841" i="9"/>
  <c r="X376" i="9"/>
  <c r="X1742" i="9"/>
  <c r="X1917" i="9"/>
  <c r="X1910" i="9"/>
  <c r="X1911" i="9"/>
  <c r="X1923" i="9"/>
  <c r="X715" i="9"/>
  <c r="X1840" i="9"/>
  <c r="X2465" i="9"/>
  <c r="X1602" i="9"/>
  <c r="X1508" i="9"/>
  <c r="X1743" i="9"/>
  <c r="X1604" i="9"/>
  <c r="X2195" i="9"/>
  <c r="X1914" i="9"/>
  <c r="X1906" i="9"/>
  <c r="X1913" i="9"/>
  <c r="X1918" i="9"/>
  <c r="X1045" i="9"/>
  <c r="X1044" i="9"/>
  <c r="X1919" i="9"/>
  <c r="X2627" i="9"/>
  <c r="X1491" i="9"/>
  <c r="X2628" i="9"/>
  <c r="X1600" i="9"/>
  <c r="X1046" i="9"/>
  <c r="X1921" i="9"/>
  <c r="X1507" i="9"/>
  <c r="X1908" i="9"/>
  <c r="X1912" i="9"/>
  <c r="X1909" i="9"/>
  <c r="X1922" i="9"/>
  <c r="X1603" i="9"/>
  <c r="X1506" i="9"/>
  <c r="X1510" i="9"/>
  <c r="X1916" i="9"/>
  <c r="X1255" i="9"/>
  <c r="R375" i="9"/>
  <c r="V375" i="9" s="1"/>
  <c r="X375" i="9" s="1"/>
  <c r="R311" i="9"/>
  <c r="V311" i="9" s="1"/>
  <c r="X311" i="9" s="1"/>
  <c r="N1505" i="9" l="1"/>
  <c r="R1505" i="9" s="1"/>
  <c r="V1505" i="9" s="1"/>
  <c r="P1505" i="9"/>
  <c r="T1505" i="9" s="1"/>
  <c r="Q1505" i="9" l="1"/>
  <c r="U1505" i="9" s="1"/>
  <c r="S1505" i="9"/>
  <c r="W1505" i="9" s="1"/>
  <c r="X1505" i="9" l="1"/>
  <c r="N1121" i="9" l="1"/>
  <c r="P1121" i="9" l="1"/>
  <c r="T1121" i="9" s="1"/>
  <c r="S1121" i="9"/>
  <c r="W1121" i="9" s="1"/>
  <c r="R1121" i="9"/>
  <c r="V1121" i="9" s="1"/>
  <c r="Q1121" i="9"/>
  <c r="U1121" i="9" s="1"/>
  <c r="X1121" i="9" l="1"/>
  <c r="N2166" i="9" l="1"/>
  <c r="N821" i="9"/>
  <c r="N820" i="9"/>
  <c r="N819" i="9"/>
  <c r="N816" i="9"/>
  <c r="N815" i="9"/>
  <c r="N814" i="9"/>
  <c r="N813" i="9"/>
  <c r="N812" i="9"/>
  <c r="N811" i="9"/>
  <c r="N1413" i="9"/>
  <c r="N1412" i="9"/>
  <c r="N1411" i="9"/>
  <c r="N1410" i="9"/>
  <c r="N1610" i="9"/>
  <c r="N1609" i="9"/>
  <c r="N1608" i="9"/>
  <c r="N1607" i="9"/>
  <c r="N226" i="9"/>
  <c r="N224" i="9"/>
  <c r="N223" i="9"/>
  <c r="N225" i="9"/>
  <c r="N1130" i="9"/>
  <c r="N1129" i="9"/>
  <c r="N1127" i="9"/>
  <c r="N1126" i="9"/>
  <c r="N1125" i="9"/>
  <c r="N1128" i="9"/>
  <c r="N1085" i="9"/>
  <c r="N1084" i="9"/>
  <c r="N1087" i="9"/>
  <c r="N1086" i="9"/>
  <c r="N932" i="9"/>
  <c r="N931" i="9"/>
  <c r="N930" i="9"/>
  <c r="N2515" i="9"/>
  <c r="N2514" i="9"/>
  <c r="N1388" i="9"/>
  <c r="N1387" i="9"/>
  <c r="N1386" i="9"/>
  <c r="N1371" i="9"/>
  <c r="N1370" i="9"/>
  <c r="N1369" i="9"/>
  <c r="N1378" i="9"/>
  <c r="N1377" i="9"/>
  <c r="N1376" i="9"/>
  <c r="N1375" i="9"/>
  <c r="N1374" i="9"/>
  <c r="N1373" i="9"/>
  <c r="N1372" i="9"/>
  <c r="N783" i="9"/>
  <c r="N19" i="9"/>
  <c r="N1761" i="9"/>
  <c r="N1760" i="9"/>
  <c r="N1759" i="9"/>
  <c r="N1758" i="9"/>
  <c r="N1765" i="9"/>
  <c r="N1764" i="9"/>
  <c r="N1763" i="9"/>
  <c r="N1762" i="9"/>
  <c r="N1757" i="9"/>
  <c r="N1756" i="9"/>
  <c r="N1755" i="9"/>
  <c r="N1754" i="9"/>
  <c r="N1750" i="9"/>
  <c r="N1749" i="9"/>
  <c r="N1748" i="9"/>
  <c r="N1747" i="9"/>
  <c r="N2056" i="9"/>
  <c r="N2050" i="9"/>
  <c r="N2049" i="9"/>
  <c r="N2048" i="9"/>
  <c r="N2047" i="9"/>
  <c r="N2054" i="9"/>
  <c r="N2053" i="9"/>
  <c r="N2052" i="9"/>
  <c r="N2051" i="9"/>
  <c r="N2038" i="9"/>
  <c r="N2037" i="9"/>
  <c r="N2036" i="9"/>
  <c r="N2046" i="9"/>
  <c r="N2045" i="9"/>
  <c r="N2044" i="9"/>
  <c r="N1718" i="9"/>
  <c r="N1717" i="9"/>
  <c r="N1716" i="9"/>
  <c r="N1715" i="9"/>
  <c r="N1714" i="9"/>
  <c r="N1713" i="9"/>
  <c r="N151" i="9"/>
  <c r="N46" i="9"/>
  <c r="N305" i="9"/>
  <c r="N45" i="9"/>
  <c r="N62" i="9"/>
  <c r="N61" i="9"/>
  <c r="N306" i="9"/>
  <c r="N37" i="9"/>
  <c r="N36" i="9"/>
  <c r="N150" i="9"/>
  <c r="N149" i="9"/>
  <c r="N475" i="9"/>
  <c r="N474" i="9"/>
  <c r="N473" i="9"/>
  <c r="N472" i="9"/>
  <c r="N471" i="9"/>
  <c r="N470" i="9"/>
  <c r="N469" i="9"/>
  <c r="N468" i="9"/>
  <c r="N467" i="9"/>
  <c r="N466" i="9"/>
  <c r="N465" i="9"/>
  <c r="N464" i="9"/>
  <c r="N2552" i="9"/>
  <c r="N2551" i="9"/>
  <c r="N2550" i="9"/>
  <c r="N2549" i="9"/>
  <c r="N2548" i="9"/>
  <c r="N1118" i="9"/>
  <c r="N1117" i="9"/>
  <c r="N1116" i="9"/>
  <c r="N671" i="9"/>
  <c r="N670" i="9"/>
  <c r="N669" i="9"/>
  <c r="N481" i="9"/>
  <c r="N480" i="9"/>
  <c r="N479" i="9"/>
  <c r="N1083" i="9"/>
  <c r="N1082" i="9"/>
  <c r="N1081" i="9"/>
  <c r="N478" i="9"/>
  <c r="N477" i="9"/>
  <c r="N476" i="9"/>
  <c r="N66" i="9"/>
  <c r="N2320" i="9"/>
  <c r="N2319" i="9"/>
  <c r="N450" i="9"/>
  <c r="N451" i="9"/>
  <c r="N267" i="9"/>
  <c r="N1238" i="9"/>
  <c r="N1237" i="9"/>
  <c r="N1236" i="9"/>
  <c r="N1229" i="9"/>
  <c r="N1228" i="9"/>
  <c r="N1227" i="9"/>
  <c r="N1226" i="9"/>
  <c r="N1225" i="9"/>
  <c r="N1224" i="9"/>
  <c r="N1232" i="9"/>
  <c r="N1231" i="9"/>
  <c r="N1230" i="9"/>
  <c r="N1391" i="9"/>
  <c r="N1390" i="9"/>
  <c r="N1389" i="9"/>
  <c r="N1334" i="9"/>
  <c r="N1333" i="9"/>
  <c r="N1332" i="9"/>
  <c r="N996" i="9"/>
  <c r="N995" i="9"/>
  <c r="N994" i="9"/>
  <c r="N304" i="9"/>
  <c r="N303" i="9"/>
  <c r="N1001" i="9"/>
  <c r="N1000" i="9"/>
  <c r="N1495" i="9"/>
  <c r="N1494" i="9"/>
  <c r="N1493" i="9"/>
  <c r="N990" i="9"/>
  <c r="N989" i="9"/>
  <c r="N286" i="9"/>
  <c r="N285" i="9"/>
  <c r="N1331" i="9"/>
  <c r="N1330" i="9"/>
  <c r="N1329" i="9"/>
  <c r="N1328" i="9"/>
  <c r="N1327" i="9"/>
  <c r="N1184" i="9"/>
  <c r="N1183" i="9"/>
  <c r="N1182" i="9"/>
  <c r="N368" i="9"/>
  <c r="N1933" i="9"/>
  <c r="N1932" i="9"/>
  <c r="N1934" i="9"/>
  <c r="N1937" i="9"/>
  <c r="N1936" i="9"/>
  <c r="N1935" i="9"/>
  <c r="N839" i="9"/>
  <c r="N838" i="9"/>
  <c r="N837" i="9"/>
  <c r="N901" i="9"/>
  <c r="N900" i="9"/>
  <c r="N899" i="9"/>
  <c r="N842" i="9"/>
  <c r="N841" i="9"/>
  <c r="N204" i="9"/>
  <c r="N834" i="9"/>
  <c r="N833" i="9"/>
  <c r="N832" i="9"/>
  <c r="N835" i="9"/>
  <c r="N203" i="9"/>
  <c r="N831" i="9"/>
  <c r="N830" i="9"/>
  <c r="N824" i="9"/>
  <c r="N825" i="9"/>
  <c r="N826" i="9"/>
  <c r="N823" i="9"/>
  <c r="N195" i="9"/>
  <c r="N189" i="9"/>
  <c r="N164" i="9"/>
  <c r="N191" i="9"/>
  <c r="N163" i="9"/>
  <c r="N162" i="9"/>
  <c r="N161" i="9"/>
  <c r="N160" i="9"/>
  <c r="N159" i="9"/>
  <c r="N180" i="9"/>
  <c r="N158" i="9"/>
  <c r="N157" i="9"/>
  <c r="N156" i="9"/>
  <c r="N181" i="9"/>
  <c r="N405" i="9"/>
  <c r="N178" i="9"/>
  <c r="N166" i="9"/>
  <c r="N165" i="9"/>
  <c r="N176" i="9"/>
  <c r="N175" i="9"/>
  <c r="N174" i="9"/>
  <c r="N173" i="9"/>
  <c r="N172" i="9"/>
  <c r="N171" i="9"/>
  <c r="N170" i="9"/>
  <c r="N169" i="9"/>
  <c r="N185" i="9"/>
  <c r="N184" i="9"/>
  <c r="N183" i="9"/>
  <c r="N182" i="9"/>
  <c r="N398" i="9"/>
  <c r="N653" i="9"/>
  <c r="N655" i="9"/>
  <c r="N654" i="9"/>
  <c r="N616" i="9"/>
  <c r="N617" i="9"/>
  <c r="N619" i="9"/>
  <c r="N618" i="9"/>
  <c r="N1120" i="9"/>
  <c r="N1119" i="9"/>
  <c r="N592" i="9"/>
  <c r="N593" i="9"/>
  <c r="N594" i="9"/>
  <c r="N580" i="9"/>
  <c r="N581" i="9"/>
  <c r="N582" i="9"/>
  <c r="N568" i="9"/>
  <c r="N569" i="9"/>
  <c r="N570" i="9"/>
  <c r="N624" i="9"/>
  <c r="N625" i="9"/>
  <c r="N626" i="9"/>
  <c r="N744" i="9"/>
  <c r="N743" i="9"/>
  <c r="N742" i="9"/>
  <c r="N745" i="9"/>
  <c r="N541" i="9"/>
  <c r="N542" i="9"/>
  <c r="N551" i="9"/>
  <c r="N552" i="9"/>
  <c r="N543" i="9"/>
  <c r="N544" i="9"/>
  <c r="N280" i="9"/>
  <c r="N739" i="9"/>
  <c r="N740" i="9"/>
  <c r="N741" i="9"/>
  <c r="N538" i="9"/>
  <c r="N539" i="9"/>
  <c r="N540" i="9"/>
  <c r="N535" i="9"/>
  <c r="N536" i="9"/>
  <c r="N537" i="9"/>
  <c r="N529" i="9"/>
  <c r="N530" i="9"/>
  <c r="N531" i="9"/>
  <c r="N1148" i="9"/>
  <c r="N1147" i="9"/>
  <c r="N526" i="9"/>
  <c r="N527" i="9"/>
  <c r="N528" i="9"/>
  <c r="N523" i="9"/>
  <c r="N524" i="9"/>
  <c r="N525" i="9"/>
  <c r="N1322" i="9"/>
  <c r="N265" i="9"/>
  <c r="N1321" i="9"/>
  <c r="N1320" i="9"/>
  <c r="N1319" i="9"/>
  <c r="N1318" i="9"/>
  <c r="N1317" i="9"/>
  <c r="N1316" i="9"/>
  <c r="N1315" i="9"/>
  <c r="N1314" i="9"/>
  <c r="N1313" i="9"/>
  <c r="N1312" i="9"/>
  <c r="N1311" i="9"/>
  <c r="N1303" i="9"/>
  <c r="N1302" i="9"/>
  <c r="N1301" i="9"/>
  <c r="N216" i="9"/>
  <c r="N215" i="9"/>
  <c r="N214" i="9"/>
  <c r="N213" i="9"/>
  <c r="N875" i="9"/>
  <c r="N874" i="9"/>
  <c r="N873" i="9"/>
  <c r="N872" i="9"/>
  <c r="N871" i="9"/>
  <c r="N870" i="9"/>
  <c r="N958" i="9"/>
  <c r="N957" i="9"/>
  <c r="N1219" i="9"/>
  <c r="N1218" i="9"/>
  <c r="N1217" i="9"/>
  <c r="N1216" i="9"/>
  <c r="N1215" i="9"/>
  <c r="N1214" i="9"/>
  <c r="N1213" i="9"/>
  <c r="N2259" i="9"/>
  <c r="N2258" i="9"/>
  <c r="N2165" i="9"/>
  <c r="N2164" i="9"/>
  <c r="N2163" i="9"/>
  <c r="N2257" i="9"/>
  <c r="N2256" i="9"/>
  <c r="N2255" i="9"/>
  <c r="N2254" i="9"/>
  <c r="N2251" i="9"/>
  <c r="N2250" i="9"/>
  <c r="N2249" i="9"/>
  <c r="N2248" i="9"/>
  <c r="N2247" i="9"/>
  <c r="N2246" i="9"/>
  <c r="N2245" i="9"/>
  <c r="N2244" i="9"/>
  <c r="N2147" i="9"/>
  <c r="N2146" i="9"/>
  <c r="N2145" i="9"/>
  <c r="N1029" i="9"/>
  <c r="N1028" i="9"/>
  <c r="N929" i="9"/>
  <c r="N928" i="9"/>
  <c r="N927" i="9"/>
  <c r="N892" i="9"/>
  <c r="N891" i="9"/>
  <c r="N890" i="9"/>
  <c r="N2162" i="9"/>
  <c r="N2161" i="9"/>
  <c r="N2160" i="9"/>
  <c r="N2159" i="9"/>
  <c r="N2158" i="9"/>
  <c r="N2157" i="9"/>
  <c r="N2156" i="9"/>
  <c r="N522" i="9"/>
  <c r="N521" i="9"/>
  <c r="N520" i="9"/>
  <c r="N14" i="9"/>
  <c r="N13" i="9"/>
  <c r="N12" i="9"/>
  <c r="N210" i="9"/>
  <c r="N2493" i="9"/>
  <c r="N2492" i="9"/>
  <c r="N2491" i="9"/>
  <c r="N1703" i="9"/>
  <c r="N2107" i="9"/>
  <c r="N2106" i="9"/>
  <c r="N2496" i="9"/>
  <c r="N2495" i="9"/>
  <c r="N2494" i="9"/>
  <c r="N2362" i="9"/>
  <c r="N2359" i="9"/>
  <c r="N2358" i="9"/>
  <c r="N2357" i="9"/>
  <c r="N2356" i="9"/>
  <c r="N2202" i="9"/>
  <c r="N2201" i="9"/>
  <c r="N2200" i="9"/>
  <c r="N2199" i="9"/>
  <c r="N2090" i="9"/>
  <c r="N2330" i="9"/>
  <c r="N2115" i="9"/>
  <c r="N2114" i="9"/>
  <c r="N2110" i="9"/>
  <c r="N2109" i="9"/>
  <c r="N2329" i="9"/>
  <c r="N2062" i="9"/>
  <c r="N2061" i="9"/>
  <c r="N2060" i="9"/>
  <c r="N2328" i="9"/>
  <c r="N2327" i="9"/>
  <c r="N1847" i="9"/>
  <c r="N1846" i="9"/>
  <c r="N1845" i="9"/>
  <c r="N1844" i="9"/>
  <c r="N1043" i="9"/>
  <c r="N1042" i="9"/>
  <c r="N1041" i="9"/>
  <c r="N2213" i="9"/>
  <c r="N2212" i="9"/>
  <c r="N2211" i="9"/>
  <c r="N1154" i="9"/>
  <c r="N864" i="9"/>
  <c r="N1019" i="9"/>
  <c r="N1018" i="9"/>
  <c r="N1015" i="9"/>
  <c r="N1017" i="9"/>
  <c r="N1016" i="9"/>
  <c r="N1547" i="9"/>
  <c r="N1546" i="9"/>
  <c r="N1545" i="9"/>
  <c r="N1025" i="9"/>
  <c r="N1024" i="9"/>
  <c r="N1023" i="9"/>
  <c r="N1022" i="9"/>
  <c r="N1021" i="9"/>
  <c r="N1020" i="9"/>
  <c r="N1253" i="9"/>
  <c r="N1254" i="9"/>
  <c r="N910" i="9"/>
  <c r="N909" i="9"/>
  <c r="N908" i="9"/>
  <c r="N207" i="9"/>
  <c r="N258" i="9"/>
  <c r="N1188" i="9"/>
  <c r="N1189" i="9"/>
  <c r="N1190" i="9"/>
  <c r="N1155" i="9"/>
  <c r="N1156" i="9"/>
  <c r="N1051" i="9"/>
  <c r="N1052" i="9"/>
  <c r="N1054" i="9"/>
  <c r="N1053" i="9"/>
  <c r="N2129" i="9"/>
  <c r="N2128" i="9"/>
  <c r="N2127" i="9"/>
  <c r="N2126" i="9"/>
  <c r="N2464" i="9"/>
  <c r="N2463" i="9"/>
  <c r="N1027" i="9"/>
  <c r="N1026" i="9"/>
  <c r="N1960" i="9"/>
  <c r="N1138" i="9"/>
  <c r="N1137" i="9"/>
  <c r="N2468" i="9"/>
  <c r="N1063" i="9"/>
  <c r="N1062" i="9"/>
  <c r="N714" i="9"/>
  <c r="N2460" i="9"/>
  <c r="N2459" i="9"/>
  <c r="N2462" i="9"/>
  <c r="N2461" i="9"/>
  <c r="N1968" i="9"/>
  <c r="N1034" i="9"/>
  <c r="N1033" i="9"/>
  <c r="N2204" i="9"/>
  <c r="N2203" i="9"/>
  <c r="N2466" i="9"/>
  <c r="N2198" i="9"/>
  <c r="N2096" i="9"/>
  <c r="N2626" i="9"/>
  <c r="N2625" i="9"/>
  <c r="N770" i="9"/>
  <c r="N769" i="9"/>
  <c r="N2467" i="9"/>
  <c r="N2089" i="9"/>
  <c r="N2088" i="9"/>
  <c r="N2087" i="9"/>
  <c r="N2086" i="9"/>
  <c r="N859" i="9"/>
  <c r="N858" i="9"/>
  <c r="N2360" i="9" l="1"/>
  <c r="S2360" i="9" s="1"/>
  <c r="W2360" i="9" s="1"/>
  <c r="N1969" i="9"/>
  <c r="S1969" i="9" s="1"/>
  <c r="W1969" i="9" s="1"/>
  <c r="N2361" i="9"/>
  <c r="S2361" i="9" s="1"/>
  <c r="W2361" i="9" s="1"/>
  <c r="N1166" i="9"/>
  <c r="S1166" i="9" s="1"/>
  <c r="W1166" i="9" s="1"/>
  <c r="N155" i="9"/>
  <c r="R155" i="9" s="1"/>
  <c r="V155" i="9" s="1"/>
  <c r="Q2360" i="9"/>
  <c r="U2360" i="9" s="1"/>
  <c r="N235" i="9"/>
  <c r="R235" i="9" s="1"/>
  <c r="V235" i="9" s="1"/>
  <c r="N1167" i="9"/>
  <c r="S1167" i="9" s="1"/>
  <c r="W1167" i="9" s="1"/>
  <c r="N1169" i="9"/>
  <c r="S1169" i="9" s="1"/>
  <c r="W1169" i="9" s="1"/>
  <c r="N1172" i="9"/>
  <c r="S1172" i="9" s="1"/>
  <c r="W1172" i="9" s="1"/>
  <c r="N1171" i="9"/>
  <c r="S1171" i="9" s="1"/>
  <c r="W1171" i="9" s="1"/>
  <c r="N276" i="9"/>
  <c r="R276" i="9" s="1"/>
  <c r="V276" i="9" s="1"/>
  <c r="N840" i="9"/>
  <c r="S840" i="9" s="1"/>
  <c r="W840" i="9" s="1"/>
  <c r="N1168" i="9"/>
  <c r="S1168" i="9" s="1"/>
  <c r="W1168" i="9" s="1"/>
  <c r="N1170" i="9"/>
  <c r="S1170" i="9" s="1"/>
  <c r="W1170" i="9" s="1"/>
  <c r="N1173" i="9"/>
  <c r="S1173" i="9" s="1"/>
  <c r="W1173" i="9" s="1"/>
  <c r="N1174" i="9"/>
  <c r="S1174" i="9" s="1"/>
  <c r="W1174" i="9" s="1"/>
  <c r="N1212" i="9"/>
  <c r="S1212" i="9" s="1"/>
  <c r="W1212" i="9" s="1"/>
  <c r="N1423" i="9"/>
  <c r="S1423" i="9" s="1"/>
  <c r="W1423" i="9" s="1"/>
  <c r="N1211" i="9"/>
  <c r="S1211" i="9" s="1"/>
  <c r="W1211" i="9" s="1"/>
  <c r="N1424" i="9"/>
  <c r="S1424" i="9" s="1"/>
  <c r="W1424" i="9" s="1"/>
  <c r="N1210" i="9"/>
  <c r="S1210" i="9" s="1"/>
  <c r="W1210" i="9" s="1"/>
  <c r="N907" i="9"/>
  <c r="S907" i="9" s="1"/>
  <c r="W907" i="9" s="1"/>
  <c r="R2162" i="9"/>
  <c r="V2162" i="9" s="1"/>
  <c r="R1216" i="9"/>
  <c r="V1216" i="9" s="1"/>
  <c r="Q2213" i="9"/>
  <c r="U2213" i="9" s="1"/>
  <c r="S551" i="9"/>
  <c r="W551" i="9" s="1"/>
  <c r="Q368" i="9"/>
  <c r="U368" i="9" s="1"/>
  <c r="Q1322" i="9"/>
  <c r="U1322" i="9" s="1"/>
  <c r="P864" i="9"/>
  <c r="T864" i="9" s="1"/>
  <c r="Q1703" i="9"/>
  <c r="U1703" i="9" s="1"/>
  <c r="Q210" i="9"/>
  <c r="U210" i="9" s="1"/>
  <c r="Q910" i="9"/>
  <c r="U910" i="9" s="1"/>
  <c r="S2362" i="9"/>
  <c r="W2362" i="9" s="1"/>
  <c r="P214" i="9"/>
  <c r="T214" i="9" s="1"/>
  <c r="P743" i="9"/>
  <c r="T743" i="9" s="1"/>
  <c r="P1845" i="9"/>
  <c r="T1845" i="9" s="1"/>
  <c r="Q2062" i="9"/>
  <c r="U2062" i="9" s="1"/>
  <c r="Q522" i="9"/>
  <c r="U522" i="9" s="1"/>
  <c r="Q928" i="9"/>
  <c r="U928" i="9" s="1"/>
  <c r="Q2147" i="9"/>
  <c r="U2147" i="9" s="1"/>
  <c r="Q2251" i="9"/>
  <c r="U2251" i="9" s="1"/>
  <c r="Q1215" i="9"/>
  <c r="U1215" i="9" s="1"/>
  <c r="Q1937" i="9"/>
  <c r="U1937" i="9" s="1"/>
  <c r="S2468" i="9"/>
  <c r="W2468" i="9" s="1"/>
  <c r="R1137" i="9"/>
  <c r="V1137" i="9" s="1"/>
  <c r="R1547" i="9"/>
  <c r="V1547" i="9" s="1"/>
  <c r="P2625" i="9"/>
  <c r="T2625" i="9" s="1"/>
  <c r="R1189" i="9"/>
  <c r="V1189" i="9" s="1"/>
  <c r="Q1019" i="9"/>
  <c r="U1019" i="9" s="1"/>
  <c r="R1846" i="9"/>
  <c r="V1846" i="9" s="1"/>
  <c r="R2329" i="9"/>
  <c r="V2329" i="9" s="1"/>
  <c r="R2200" i="9"/>
  <c r="V2200" i="9" s="1"/>
  <c r="P1034" i="9"/>
  <c r="T1034" i="9" s="1"/>
  <c r="P1054" i="9"/>
  <c r="T1054" i="9" s="1"/>
  <c r="P2203" i="9"/>
  <c r="T2203" i="9" s="1"/>
  <c r="P2198" i="9"/>
  <c r="T2198" i="9" s="1"/>
  <c r="P1022" i="9"/>
  <c r="T1022" i="9" s="1"/>
  <c r="P1017" i="9"/>
  <c r="T1017" i="9" s="1"/>
  <c r="P1214" i="9"/>
  <c r="T1214" i="9" s="1"/>
  <c r="S1021" i="9"/>
  <c r="W1021" i="9" s="1"/>
  <c r="R1021" i="9"/>
  <c r="V1021" i="9" s="1"/>
  <c r="Q1021" i="9"/>
  <c r="U1021" i="9" s="1"/>
  <c r="P1021" i="9"/>
  <c r="T1021" i="9" s="1"/>
  <c r="S2115" i="9"/>
  <c r="W2115" i="9" s="1"/>
  <c r="R2115" i="9"/>
  <c r="V2115" i="9" s="1"/>
  <c r="Q2115" i="9"/>
  <c r="U2115" i="9" s="1"/>
  <c r="P2115" i="9"/>
  <c r="T2115" i="9" s="1"/>
  <c r="S1029" i="9"/>
  <c r="W1029" i="9" s="1"/>
  <c r="R1029" i="9"/>
  <c r="V1029" i="9" s="1"/>
  <c r="Q1029" i="9"/>
  <c r="U1029" i="9" s="1"/>
  <c r="P1029" i="9"/>
  <c r="T1029" i="9" s="1"/>
  <c r="Q873" i="9"/>
  <c r="U873" i="9" s="1"/>
  <c r="P873" i="9"/>
  <c r="T873" i="9" s="1"/>
  <c r="S873" i="9"/>
  <c r="W873" i="9" s="1"/>
  <c r="R873" i="9"/>
  <c r="V873" i="9" s="1"/>
  <c r="S175" i="9"/>
  <c r="W175" i="9" s="1"/>
  <c r="R175" i="9"/>
  <c r="V175" i="9" s="1"/>
  <c r="Q175" i="9"/>
  <c r="U175" i="9" s="1"/>
  <c r="P175" i="9"/>
  <c r="T175" i="9" s="1"/>
  <c r="S1328" i="9"/>
  <c r="W1328" i="9" s="1"/>
  <c r="R1328" i="9"/>
  <c r="V1328" i="9" s="1"/>
  <c r="Q1328" i="9"/>
  <c r="U1328" i="9" s="1"/>
  <c r="P1328" i="9"/>
  <c r="T1328" i="9" s="1"/>
  <c r="R1231" i="9"/>
  <c r="V1231" i="9" s="1"/>
  <c r="Q1231" i="9"/>
  <c r="U1231" i="9" s="1"/>
  <c r="P1231" i="9"/>
  <c r="T1231" i="9" s="1"/>
  <c r="S1231" i="9"/>
  <c r="W1231" i="9" s="1"/>
  <c r="P2086" i="9"/>
  <c r="T2086" i="9" s="1"/>
  <c r="S2086" i="9"/>
  <c r="W2086" i="9" s="1"/>
  <c r="R2086" i="9"/>
  <c r="V2086" i="9" s="1"/>
  <c r="R2626" i="9"/>
  <c r="V2626" i="9" s="1"/>
  <c r="Q2626" i="9"/>
  <c r="U2626" i="9" s="1"/>
  <c r="P2626" i="9"/>
  <c r="T2626" i="9" s="1"/>
  <c r="S1033" i="9"/>
  <c r="W1033" i="9" s="1"/>
  <c r="R1033" i="9"/>
  <c r="V1033" i="9" s="1"/>
  <c r="Q1033" i="9"/>
  <c r="U1033" i="9" s="1"/>
  <c r="P1033" i="9"/>
  <c r="T1033" i="9" s="1"/>
  <c r="R2468" i="9"/>
  <c r="V2468" i="9" s="1"/>
  <c r="Q2468" i="9"/>
  <c r="U2468" i="9" s="1"/>
  <c r="P2468" i="9"/>
  <c r="T2468" i="9" s="1"/>
  <c r="P2127" i="9"/>
  <c r="T2127" i="9" s="1"/>
  <c r="S2127" i="9"/>
  <c r="W2127" i="9" s="1"/>
  <c r="R2127" i="9"/>
  <c r="V2127" i="9" s="1"/>
  <c r="S1053" i="9"/>
  <c r="W1053" i="9" s="1"/>
  <c r="R1053" i="9"/>
  <c r="V1053" i="9" s="1"/>
  <c r="Q1053" i="9"/>
  <c r="U1053" i="9" s="1"/>
  <c r="P1053" i="9"/>
  <c r="T1053" i="9" s="1"/>
  <c r="S1188" i="9"/>
  <c r="W1188" i="9" s="1"/>
  <c r="R1188" i="9"/>
  <c r="V1188" i="9" s="1"/>
  <c r="Q1188" i="9"/>
  <c r="U1188" i="9" s="1"/>
  <c r="P1188" i="9"/>
  <c r="T1188" i="9" s="1"/>
  <c r="P910" i="9"/>
  <c r="T910" i="9" s="1"/>
  <c r="S910" i="9"/>
  <c r="W910" i="9" s="1"/>
  <c r="R910" i="9"/>
  <c r="V910" i="9" s="1"/>
  <c r="S1545" i="9"/>
  <c r="W1545" i="9" s="1"/>
  <c r="R1545" i="9"/>
  <c r="V1545" i="9" s="1"/>
  <c r="Q1545" i="9"/>
  <c r="U1545" i="9" s="1"/>
  <c r="P1545" i="9"/>
  <c r="T1545" i="9" s="1"/>
  <c r="R1847" i="9"/>
  <c r="V1847" i="9" s="1"/>
  <c r="Q1847" i="9"/>
  <c r="U1847" i="9" s="1"/>
  <c r="P1847" i="9"/>
  <c r="T1847" i="9" s="1"/>
  <c r="R2109" i="9"/>
  <c r="V2109" i="9" s="1"/>
  <c r="Q2109" i="9"/>
  <c r="U2109" i="9" s="1"/>
  <c r="P2109" i="9"/>
  <c r="T2109" i="9" s="1"/>
  <c r="R2201" i="9"/>
  <c r="V2201" i="9" s="1"/>
  <c r="Q2201" i="9"/>
  <c r="U2201" i="9" s="1"/>
  <c r="P2201" i="9"/>
  <c r="T2201" i="9" s="1"/>
  <c r="R2362" i="9"/>
  <c r="V2362" i="9" s="1"/>
  <c r="Q2362" i="9"/>
  <c r="U2362" i="9" s="1"/>
  <c r="P2362" i="9"/>
  <c r="T2362" i="9" s="1"/>
  <c r="R13" i="9"/>
  <c r="V13" i="9" s="1"/>
  <c r="Q13" i="9"/>
  <c r="U13" i="9" s="1"/>
  <c r="P13" i="9"/>
  <c r="T13" i="9" s="1"/>
  <c r="Q155" i="9"/>
  <c r="U155" i="9" s="1"/>
  <c r="P155" i="9"/>
  <c r="T155" i="9" s="1"/>
  <c r="R2245" i="9"/>
  <c r="V2245" i="9" s="1"/>
  <c r="Q2245" i="9"/>
  <c r="U2245" i="9" s="1"/>
  <c r="P2245" i="9"/>
  <c r="T2245" i="9" s="1"/>
  <c r="R2163" i="9"/>
  <c r="V2163" i="9" s="1"/>
  <c r="Q2163" i="9"/>
  <c r="U2163" i="9" s="1"/>
  <c r="P2163" i="9"/>
  <c r="T2163" i="9" s="1"/>
  <c r="S1217" i="9"/>
  <c r="W1217" i="9" s="1"/>
  <c r="R1217" i="9"/>
  <c r="V1217" i="9" s="1"/>
  <c r="P1217" i="9"/>
  <c r="T1217" i="9" s="1"/>
  <c r="Q1217" i="9"/>
  <c r="U1217" i="9" s="1"/>
  <c r="S870" i="9"/>
  <c r="W870" i="9" s="1"/>
  <c r="R870" i="9"/>
  <c r="V870" i="9" s="1"/>
  <c r="P870" i="9"/>
  <c r="T870" i="9" s="1"/>
  <c r="Q870" i="9"/>
  <c r="U870" i="9" s="1"/>
  <c r="S213" i="9"/>
  <c r="W213" i="9" s="1"/>
  <c r="R213" i="9"/>
  <c r="V213" i="9" s="1"/>
  <c r="P213" i="9"/>
  <c r="T213" i="9" s="1"/>
  <c r="Q213" i="9"/>
  <c r="U213" i="9" s="1"/>
  <c r="S1319" i="9"/>
  <c r="W1319" i="9" s="1"/>
  <c r="R1319" i="9"/>
  <c r="V1319" i="9" s="1"/>
  <c r="P1319" i="9"/>
  <c r="T1319" i="9" s="1"/>
  <c r="Q1319" i="9"/>
  <c r="U1319" i="9" s="1"/>
  <c r="S523" i="9"/>
  <c r="W523" i="9" s="1"/>
  <c r="R523" i="9"/>
  <c r="V523" i="9" s="1"/>
  <c r="P523" i="9"/>
  <c r="T523" i="9" s="1"/>
  <c r="Q523" i="9"/>
  <c r="U523" i="9" s="1"/>
  <c r="S529" i="9"/>
  <c r="W529" i="9" s="1"/>
  <c r="R529" i="9"/>
  <c r="V529" i="9" s="1"/>
  <c r="P529" i="9"/>
  <c r="T529" i="9" s="1"/>
  <c r="Q529" i="9"/>
  <c r="U529" i="9" s="1"/>
  <c r="S539" i="9"/>
  <c r="W539" i="9" s="1"/>
  <c r="R539" i="9"/>
  <c r="V539" i="9" s="1"/>
  <c r="P539" i="9"/>
  <c r="T539" i="9" s="1"/>
  <c r="Q539" i="9"/>
  <c r="U539" i="9" s="1"/>
  <c r="S742" i="9"/>
  <c r="W742" i="9" s="1"/>
  <c r="R742" i="9"/>
  <c r="V742" i="9" s="1"/>
  <c r="P742" i="9"/>
  <c r="T742" i="9" s="1"/>
  <c r="Q742" i="9"/>
  <c r="U742" i="9" s="1"/>
  <c r="S593" i="9"/>
  <c r="W593" i="9" s="1"/>
  <c r="R593" i="9"/>
  <c r="V593" i="9" s="1"/>
  <c r="P593" i="9"/>
  <c r="T593" i="9" s="1"/>
  <c r="Q593" i="9"/>
  <c r="U593" i="9" s="1"/>
  <c r="S398" i="9"/>
  <c r="W398" i="9" s="1"/>
  <c r="R398" i="9"/>
  <c r="V398" i="9" s="1"/>
  <c r="Q398" i="9"/>
  <c r="U398" i="9" s="1"/>
  <c r="P398" i="9"/>
  <c r="T398" i="9" s="1"/>
  <c r="S172" i="9"/>
  <c r="W172" i="9" s="1"/>
  <c r="R172" i="9"/>
  <c r="V172" i="9" s="1"/>
  <c r="Q172" i="9"/>
  <c r="U172" i="9" s="1"/>
  <c r="P172" i="9"/>
  <c r="T172" i="9" s="1"/>
  <c r="S405" i="9"/>
  <c r="W405" i="9" s="1"/>
  <c r="R405" i="9"/>
  <c r="V405" i="9" s="1"/>
  <c r="Q405" i="9"/>
  <c r="U405" i="9" s="1"/>
  <c r="P405" i="9"/>
  <c r="T405" i="9" s="1"/>
  <c r="S158" i="9"/>
  <c r="W158" i="9" s="1"/>
  <c r="R158" i="9"/>
  <c r="V158" i="9" s="1"/>
  <c r="Q158" i="9"/>
  <c r="U158" i="9" s="1"/>
  <c r="P158" i="9"/>
  <c r="T158" i="9" s="1"/>
  <c r="S164" i="9"/>
  <c r="W164" i="9" s="1"/>
  <c r="R164" i="9"/>
  <c r="V164" i="9" s="1"/>
  <c r="Q164" i="9"/>
  <c r="U164" i="9" s="1"/>
  <c r="P164" i="9"/>
  <c r="T164" i="9" s="1"/>
  <c r="S830" i="9"/>
  <c r="W830" i="9" s="1"/>
  <c r="R830" i="9"/>
  <c r="V830" i="9" s="1"/>
  <c r="Q830" i="9"/>
  <c r="U830" i="9" s="1"/>
  <c r="P830" i="9"/>
  <c r="T830" i="9" s="1"/>
  <c r="S204" i="9"/>
  <c r="W204" i="9" s="1"/>
  <c r="R204" i="9"/>
  <c r="V204" i="9" s="1"/>
  <c r="Q204" i="9"/>
  <c r="U204" i="9" s="1"/>
  <c r="P204" i="9"/>
  <c r="T204" i="9" s="1"/>
  <c r="S841" i="9"/>
  <c r="W841" i="9" s="1"/>
  <c r="R841" i="9"/>
  <c r="V841" i="9" s="1"/>
  <c r="Q841" i="9"/>
  <c r="U841" i="9" s="1"/>
  <c r="P841" i="9"/>
  <c r="T841" i="9" s="1"/>
  <c r="Q839" i="9"/>
  <c r="U839" i="9" s="1"/>
  <c r="P839" i="9"/>
  <c r="T839" i="9" s="1"/>
  <c r="S839" i="9"/>
  <c r="W839" i="9" s="1"/>
  <c r="R839" i="9"/>
  <c r="V839" i="9" s="1"/>
  <c r="P1183" i="9"/>
  <c r="T1183" i="9" s="1"/>
  <c r="R1183" i="9"/>
  <c r="V1183" i="9" s="1"/>
  <c r="S1183" i="9"/>
  <c r="W1183" i="9" s="1"/>
  <c r="Q1183" i="9"/>
  <c r="U1183" i="9" s="1"/>
  <c r="P286" i="9"/>
  <c r="T286" i="9" s="1"/>
  <c r="R286" i="9"/>
  <c r="V286" i="9" s="1"/>
  <c r="S286" i="9"/>
  <c r="W286" i="9" s="1"/>
  <c r="Q286" i="9"/>
  <c r="U286" i="9" s="1"/>
  <c r="P1495" i="9"/>
  <c r="T1495" i="9" s="1"/>
  <c r="R1495" i="9"/>
  <c r="V1495" i="9" s="1"/>
  <c r="S1495" i="9"/>
  <c r="W1495" i="9" s="1"/>
  <c r="Q1495" i="9"/>
  <c r="U1495" i="9" s="1"/>
  <c r="P303" i="9"/>
  <c r="T303" i="9" s="1"/>
  <c r="R303" i="9"/>
  <c r="V303" i="9" s="1"/>
  <c r="S303" i="9"/>
  <c r="W303" i="9" s="1"/>
  <c r="Q303" i="9"/>
  <c r="U303" i="9" s="1"/>
  <c r="P1334" i="9"/>
  <c r="T1334" i="9" s="1"/>
  <c r="R1334" i="9"/>
  <c r="V1334" i="9" s="1"/>
  <c r="S1334" i="9"/>
  <c r="W1334" i="9" s="1"/>
  <c r="Q1334" i="9"/>
  <c r="U1334" i="9" s="1"/>
  <c r="P1227" i="9"/>
  <c r="T1227" i="9" s="1"/>
  <c r="R1227" i="9"/>
  <c r="V1227" i="9" s="1"/>
  <c r="S1227" i="9"/>
  <c r="W1227" i="9" s="1"/>
  <c r="Q1227" i="9"/>
  <c r="U1227" i="9" s="1"/>
  <c r="S451" i="9"/>
  <c r="W451" i="9" s="1"/>
  <c r="Q451" i="9"/>
  <c r="U451" i="9" s="1"/>
  <c r="R451" i="9"/>
  <c r="V451" i="9" s="1"/>
  <c r="P451" i="9"/>
  <c r="T451" i="9" s="1"/>
  <c r="S66" i="9"/>
  <c r="W66" i="9" s="1"/>
  <c r="Q66" i="9"/>
  <c r="U66" i="9" s="1"/>
  <c r="R66" i="9"/>
  <c r="V66" i="9" s="1"/>
  <c r="P66" i="9"/>
  <c r="T66" i="9" s="1"/>
  <c r="S1081" i="9"/>
  <c r="W1081" i="9" s="1"/>
  <c r="R1081" i="9"/>
  <c r="V1081" i="9" s="1"/>
  <c r="Q1081" i="9"/>
  <c r="U1081" i="9" s="1"/>
  <c r="P1081" i="9"/>
  <c r="T1081" i="9" s="1"/>
  <c r="Q481" i="9"/>
  <c r="U481" i="9" s="1"/>
  <c r="P481" i="9"/>
  <c r="T481" i="9" s="1"/>
  <c r="S481" i="9"/>
  <c r="W481" i="9" s="1"/>
  <c r="R481" i="9"/>
  <c r="V481" i="9" s="1"/>
  <c r="Q1168" i="9"/>
  <c r="U1168" i="9" s="1"/>
  <c r="P1168" i="9"/>
  <c r="T1168" i="9" s="1"/>
  <c r="R1168" i="9"/>
  <c r="V1168" i="9" s="1"/>
  <c r="S469" i="9"/>
  <c r="W469" i="9" s="1"/>
  <c r="R469" i="9"/>
  <c r="V469" i="9" s="1"/>
  <c r="Q469" i="9"/>
  <c r="U469" i="9" s="1"/>
  <c r="P469" i="9"/>
  <c r="T469" i="9" s="1"/>
  <c r="S474" i="9"/>
  <c r="W474" i="9" s="1"/>
  <c r="R474" i="9"/>
  <c r="V474" i="9" s="1"/>
  <c r="Q474" i="9"/>
  <c r="U474" i="9" s="1"/>
  <c r="P474" i="9"/>
  <c r="T474" i="9" s="1"/>
  <c r="S149" i="9"/>
  <c r="W149" i="9" s="1"/>
  <c r="R149" i="9"/>
  <c r="V149" i="9" s="1"/>
  <c r="Q149" i="9"/>
  <c r="U149" i="9" s="1"/>
  <c r="P149" i="9"/>
  <c r="T149" i="9" s="1"/>
  <c r="S61" i="9"/>
  <c r="W61" i="9" s="1"/>
  <c r="R61" i="9"/>
  <c r="V61" i="9" s="1"/>
  <c r="Q61" i="9"/>
  <c r="U61" i="9" s="1"/>
  <c r="P61" i="9"/>
  <c r="T61" i="9" s="1"/>
  <c r="S1715" i="9"/>
  <c r="W1715" i="9" s="1"/>
  <c r="R1715" i="9"/>
  <c r="V1715" i="9" s="1"/>
  <c r="Q1715" i="9"/>
  <c r="U1715" i="9" s="1"/>
  <c r="P1715" i="9"/>
  <c r="T1715" i="9" s="1"/>
  <c r="P2037" i="9"/>
  <c r="T2037" i="9" s="1"/>
  <c r="S2037" i="9"/>
  <c r="W2037" i="9" s="1"/>
  <c r="R2037" i="9"/>
  <c r="V2037" i="9" s="1"/>
  <c r="Q2037" i="9"/>
  <c r="U2037" i="9" s="1"/>
  <c r="R2049" i="9"/>
  <c r="V2049" i="9" s="1"/>
  <c r="Q2049" i="9"/>
  <c r="U2049" i="9" s="1"/>
  <c r="P2049" i="9"/>
  <c r="T2049" i="9" s="1"/>
  <c r="S2049" i="9"/>
  <c r="W2049" i="9" s="1"/>
  <c r="S1747" i="9"/>
  <c r="W1747" i="9" s="1"/>
  <c r="R1747" i="9"/>
  <c r="V1747" i="9" s="1"/>
  <c r="Q1747" i="9"/>
  <c r="U1747" i="9" s="1"/>
  <c r="P1747" i="9"/>
  <c r="T1747" i="9" s="1"/>
  <c r="R19" i="9"/>
  <c r="V19" i="9" s="1"/>
  <c r="Q19" i="9"/>
  <c r="U19" i="9" s="1"/>
  <c r="P19" i="9"/>
  <c r="T19" i="9" s="1"/>
  <c r="S19" i="9"/>
  <c r="W19" i="9" s="1"/>
  <c r="S1377" i="9"/>
  <c r="W1377" i="9" s="1"/>
  <c r="R1377" i="9"/>
  <c r="V1377" i="9" s="1"/>
  <c r="Q1377" i="9"/>
  <c r="U1377" i="9" s="1"/>
  <c r="P1377" i="9"/>
  <c r="T1377" i="9" s="1"/>
  <c r="S2514" i="9"/>
  <c r="W2514" i="9" s="1"/>
  <c r="R2514" i="9"/>
  <c r="V2514" i="9" s="1"/>
  <c r="Q2514" i="9"/>
  <c r="U2514" i="9" s="1"/>
  <c r="P2514" i="9"/>
  <c r="T2514" i="9" s="1"/>
  <c r="S932" i="9"/>
  <c r="W932" i="9" s="1"/>
  <c r="R932" i="9"/>
  <c r="V932" i="9" s="1"/>
  <c r="Q932" i="9"/>
  <c r="U932" i="9" s="1"/>
  <c r="P932" i="9"/>
  <c r="T932" i="9" s="1"/>
  <c r="S1087" i="9"/>
  <c r="W1087" i="9" s="1"/>
  <c r="R1087" i="9"/>
  <c r="V1087" i="9" s="1"/>
  <c r="Q1087" i="9"/>
  <c r="U1087" i="9" s="1"/>
  <c r="P1087" i="9"/>
  <c r="T1087" i="9" s="1"/>
  <c r="S1130" i="9"/>
  <c r="W1130" i="9" s="1"/>
  <c r="R1130" i="9"/>
  <c r="V1130" i="9" s="1"/>
  <c r="Q1130" i="9"/>
  <c r="U1130" i="9" s="1"/>
  <c r="P1130" i="9"/>
  <c r="T1130" i="9" s="1"/>
  <c r="S1610" i="9"/>
  <c r="W1610" i="9" s="1"/>
  <c r="R1610" i="9"/>
  <c r="V1610" i="9" s="1"/>
  <c r="Q1610" i="9"/>
  <c r="U1610" i="9" s="1"/>
  <c r="P1610" i="9"/>
  <c r="T1610" i="9" s="1"/>
  <c r="S1413" i="9"/>
  <c r="W1413" i="9" s="1"/>
  <c r="R1413" i="9"/>
  <c r="V1413" i="9" s="1"/>
  <c r="Q1413" i="9"/>
  <c r="U1413" i="9" s="1"/>
  <c r="P1413" i="9"/>
  <c r="T1413" i="9" s="1"/>
  <c r="R813" i="9"/>
  <c r="V813" i="9" s="1"/>
  <c r="P813" i="9"/>
  <c r="T813" i="9" s="1"/>
  <c r="S813" i="9"/>
  <c r="W813" i="9" s="1"/>
  <c r="Q813" i="9"/>
  <c r="U813" i="9" s="1"/>
  <c r="S2626" i="9"/>
  <c r="W2626" i="9" s="1"/>
  <c r="S2201" i="9"/>
  <c r="W2201" i="9" s="1"/>
  <c r="R1969" i="9"/>
  <c r="V1969" i="9" s="1"/>
  <c r="Q1969" i="9"/>
  <c r="U1969" i="9" s="1"/>
  <c r="P1969" i="9"/>
  <c r="T1969" i="9" s="1"/>
  <c r="S1027" i="9"/>
  <c r="W1027" i="9" s="1"/>
  <c r="R1027" i="9"/>
  <c r="V1027" i="9" s="1"/>
  <c r="Q1027" i="9"/>
  <c r="U1027" i="9" s="1"/>
  <c r="P1027" i="9"/>
  <c r="T1027" i="9" s="1"/>
  <c r="Q1042" i="9"/>
  <c r="U1042" i="9" s="1"/>
  <c r="P1042" i="9"/>
  <c r="T1042" i="9" s="1"/>
  <c r="S1042" i="9"/>
  <c r="W1042" i="9" s="1"/>
  <c r="Q1314" i="9"/>
  <c r="U1314" i="9" s="1"/>
  <c r="P1314" i="9"/>
  <c r="T1314" i="9" s="1"/>
  <c r="S1314" i="9"/>
  <c r="W1314" i="9" s="1"/>
  <c r="S203" i="9"/>
  <c r="W203" i="9" s="1"/>
  <c r="R203" i="9"/>
  <c r="V203" i="9" s="1"/>
  <c r="Q203" i="9"/>
  <c r="U203" i="9" s="1"/>
  <c r="P203" i="9"/>
  <c r="T203" i="9" s="1"/>
  <c r="S1935" i="9"/>
  <c r="W1935" i="9" s="1"/>
  <c r="R1935" i="9"/>
  <c r="V1935" i="9" s="1"/>
  <c r="Q1935" i="9"/>
  <c r="U1935" i="9" s="1"/>
  <c r="P1935" i="9"/>
  <c r="T1935" i="9" s="1"/>
  <c r="R1236" i="9"/>
  <c r="V1236" i="9" s="1"/>
  <c r="Q1236" i="9"/>
  <c r="U1236" i="9" s="1"/>
  <c r="P1236" i="9"/>
  <c r="T1236" i="9" s="1"/>
  <c r="S1236" i="9"/>
  <c r="W1236" i="9" s="1"/>
  <c r="R671" i="9"/>
  <c r="V671" i="9" s="1"/>
  <c r="Q671" i="9"/>
  <c r="U671" i="9" s="1"/>
  <c r="P671" i="9"/>
  <c r="T671" i="9" s="1"/>
  <c r="S671" i="9"/>
  <c r="W671" i="9" s="1"/>
  <c r="S36" i="9"/>
  <c r="W36" i="9" s="1"/>
  <c r="R36" i="9"/>
  <c r="V36" i="9" s="1"/>
  <c r="Q36" i="9"/>
  <c r="U36" i="9" s="1"/>
  <c r="P36" i="9"/>
  <c r="T36" i="9" s="1"/>
  <c r="S305" i="9"/>
  <c r="W305" i="9" s="1"/>
  <c r="R305" i="9"/>
  <c r="V305" i="9" s="1"/>
  <c r="Q305" i="9"/>
  <c r="U305" i="9" s="1"/>
  <c r="P305" i="9"/>
  <c r="T305" i="9" s="1"/>
  <c r="P2052" i="9"/>
  <c r="T2052" i="9" s="1"/>
  <c r="S2052" i="9"/>
  <c r="W2052" i="9" s="1"/>
  <c r="R2052" i="9"/>
  <c r="V2052" i="9" s="1"/>
  <c r="Q2052" i="9"/>
  <c r="U2052" i="9" s="1"/>
  <c r="S1372" i="9"/>
  <c r="W1372" i="9" s="1"/>
  <c r="R1372" i="9"/>
  <c r="V1372" i="9" s="1"/>
  <c r="Q1372" i="9"/>
  <c r="U1372" i="9" s="1"/>
  <c r="P1372" i="9"/>
  <c r="T1372" i="9" s="1"/>
  <c r="S821" i="9"/>
  <c r="W821" i="9" s="1"/>
  <c r="R821" i="9"/>
  <c r="V821" i="9" s="1"/>
  <c r="P821" i="9"/>
  <c r="T821" i="9" s="1"/>
  <c r="Q821" i="9"/>
  <c r="U821" i="9" s="1"/>
  <c r="P2166" i="9"/>
  <c r="T2166" i="9" s="1"/>
  <c r="S2166" i="9"/>
  <c r="W2166" i="9" s="1"/>
  <c r="R2166" i="9"/>
  <c r="V2166" i="9" s="1"/>
  <c r="Q2166" i="9"/>
  <c r="U2166" i="9" s="1"/>
  <c r="Q769" i="9"/>
  <c r="U769" i="9" s="1"/>
  <c r="P769" i="9"/>
  <c r="T769" i="9" s="1"/>
  <c r="S769" i="9"/>
  <c r="W769" i="9" s="1"/>
  <c r="S2466" i="9"/>
  <c r="W2466" i="9" s="1"/>
  <c r="R2466" i="9"/>
  <c r="V2466" i="9" s="1"/>
  <c r="Q2466" i="9"/>
  <c r="U2466" i="9" s="1"/>
  <c r="P2466" i="9"/>
  <c r="T2466" i="9" s="1"/>
  <c r="S2461" i="9"/>
  <c r="W2461" i="9" s="1"/>
  <c r="R2461" i="9"/>
  <c r="V2461" i="9" s="1"/>
  <c r="Q2461" i="9"/>
  <c r="U2461" i="9" s="1"/>
  <c r="P2461" i="9"/>
  <c r="T2461" i="9" s="1"/>
  <c r="R714" i="9"/>
  <c r="V714" i="9" s="1"/>
  <c r="Q714" i="9"/>
  <c r="U714" i="9" s="1"/>
  <c r="P714" i="9"/>
  <c r="T714" i="9" s="1"/>
  <c r="S2464" i="9"/>
  <c r="W2464" i="9" s="1"/>
  <c r="R2464" i="9"/>
  <c r="V2464" i="9" s="1"/>
  <c r="Q2464" i="9"/>
  <c r="U2464" i="9" s="1"/>
  <c r="P2464" i="9"/>
  <c r="T2464" i="9" s="1"/>
  <c r="R1424" i="9"/>
  <c r="V1424" i="9" s="1"/>
  <c r="Q1424" i="9"/>
  <c r="U1424" i="9" s="1"/>
  <c r="P1424" i="9"/>
  <c r="T1424" i="9" s="1"/>
  <c r="R1210" i="9"/>
  <c r="V1210" i="9" s="1"/>
  <c r="Q1210" i="9"/>
  <c r="U1210" i="9" s="1"/>
  <c r="P1210" i="9"/>
  <c r="T1210" i="9" s="1"/>
  <c r="R907" i="9"/>
  <c r="V907" i="9" s="1"/>
  <c r="Q907" i="9"/>
  <c r="U907" i="9" s="1"/>
  <c r="P907" i="9"/>
  <c r="T907" i="9" s="1"/>
  <c r="R1023" i="9"/>
  <c r="V1023" i="9" s="1"/>
  <c r="Q1023" i="9"/>
  <c r="U1023" i="9" s="1"/>
  <c r="P1023" i="9"/>
  <c r="T1023" i="9" s="1"/>
  <c r="R1015" i="9"/>
  <c r="V1015" i="9" s="1"/>
  <c r="Q1015" i="9"/>
  <c r="U1015" i="9" s="1"/>
  <c r="P1015" i="9"/>
  <c r="T1015" i="9" s="1"/>
  <c r="S1844" i="9"/>
  <c r="W1844" i="9" s="1"/>
  <c r="R1844" i="9"/>
  <c r="V1844" i="9" s="1"/>
  <c r="Q1844" i="9"/>
  <c r="U1844" i="9" s="1"/>
  <c r="P1844" i="9"/>
  <c r="T1844" i="9" s="1"/>
  <c r="S2061" i="9"/>
  <c r="W2061" i="9" s="1"/>
  <c r="R2061" i="9"/>
  <c r="V2061" i="9" s="1"/>
  <c r="Q2061" i="9"/>
  <c r="U2061" i="9" s="1"/>
  <c r="S2090" i="9"/>
  <c r="W2090" i="9" s="1"/>
  <c r="R2090" i="9"/>
  <c r="V2090" i="9" s="1"/>
  <c r="Q2090" i="9"/>
  <c r="U2090" i="9" s="1"/>
  <c r="S2359" i="9"/>
  <c r="W2359" i="9" s="1"/>
  <c r="R2359" i="9"/>
  <c r="V2359" i="9" s="1"/>
  <c r="Q2359" i="9"/>
  <c r="U2359" i="9" s="1"/>
  <c r="S2107" i="9"/>
  <c r="W2107" i="9" s="1"/>
  <c r="R2107" i="9"/>
  <c r="V2107" i="9" s="1"/>
  <c r="Q2107" i="9"/>
  <c r="U2107" i="9" s="1"/>
  <c r="S2493" i="9"/>
  <c r="W2493" i="9" s="1"/>
  <c r="R2493" i="9"/>
  <c r="V2493" i="9" s="1"/>
  <c r="Q2493" i="9"/>
  <c r="U2493" i="9" s="1"/>
  <c r="S521" i="9"/>
  <c r="W521" i="9" s="1"/>
  <c r="R521" i="9"/>
  <c r="V521" i="9" s="1"/>
  <c r="Q521" i="9"/>
  <c r="U521" i="9" s="1"/>
  <c r="S2160" i="9"/>
  <c r="W2160" i="9" s="1"/>
  <c r="R2160" i="9"/>
  <c r="V2160" i="9" s="1"/>
  <c r="Q2160" i="9"/>
  <c r="U2160" i="9" s="1"/>
  <c r="S927" i="9"/>
  <c r="W927" i="9" s="1"/>
  <c r="R927" i="9"/>
  <c r="V927" i="9" s="1"/>
  <c r="Q927" i="9"/>
  <c r="U927" i="9" s="1"/>
  <c r="S2146" i="9"/>
  <c r="W2146" i="9" s="1"/>
  <c r="R2146" i="9"/>
  <c r="V2146" i="9" s="1"/>
  <c r="Q2146" i="9"/>
  <c r="U2146" i="9" s="1"/>
  <c r="S2250" i="9"/>
  <c r="W2250" i="9" s="1"/>
  <c r="R2250" i="9"/>
  <c r="V2250" i="9" s="1"/>
  <c r="Q2250" i="9"/>
  <c r="U2250" i="9" s="1"/>
  <c r="S1214" i="9"/>
  <c r="W1214" i="9" s="1"/>
  <c r="R1214" i="9"/>
  <c r="V1214" i="9" s="1"/>
  <c r="Q1214" i="9"/>
  <c r="U1214" i="9" s="1"/>
  <c r="S875" i="9"/>
  <c r="W875" i="9" s="1"/>
  <c r="R875" i="9"/>
  <c r="V875" i="9" s="1"/>
  <c r="Q875" i="9"/>
  <c r="U875" i="9" s="1"/>
  <c r="P875" i="9"/>
  <c r="T875" i="9" s="1"/>
  <c r="S1302" i="9"/>
  <c r="W1302" i="9" s="1"/>
  <c r="R1302" i="9"/>
  <c r="V1302" i="9" s="1"/>
  <c r="Q1302" i="9"/>
  <c r="U1302" i="9" s="1"/>
  <c r="P1302" i="9"/>
  <c r="T1302" i="9" s="1"/>
  <c r="S1312" i="9"/>
  <c r="W1312" i="9" s="1"/>
  <c r="R1312" i="9"/>
  <c r="V1312" i="9" s="1"/>
  <c r="Q1312" i="9"/>
  <c r="U1312" i="9" s="1"/>
  <c r="P1312" i="9"/>
  <c r="T1312" i="9" s="1"/>
  <c r="S1316" i="9"/>
  <c r="W1316" i="9" s="1"/>
  <c r="R1316" i="9"/>
  <c r="V1316" i="9" s="1"/>
  <c r="Q1316" i="9"/>
  <c r="U1316" i="9" s="1"/>
  <c r="P1316" i="9"/>
  <c r="T1316" i="9" s="1"/>
  <c r="S1148" i="9"/>
  <c r="W1148" i="9" s="1"/>
  <c r="R1148" i="9"/>
  <c r="V1148" i="9" s="1"/>
  <c r="Q1148" i="9"/>
  <c r="U1148" i="9" s="1"/>
  <c r="P1148" i="9"/>
  <c r="T1148" i="9" s="1"/>
  <c r="S536" i="9"/>
  <c r="W536" i="9" s="1"/>
  <c r="R536" i="9"/>
  <c r="V536" i="9" s="1"/>
  <c r="Q536" i="9"/>
  <c r="U536" i="9" s="1"/>
  <c r="P536" i="9"/>
  <c r="T536" i="9" s="1"/>
  <c r="S740" i="9"/>
  <c r="W740" i="9" s="1"/>
  <c r="R740" i="9"/>
  <c r="V740" i="9" s="1"/>
  <c r="Q740" i="9"/>
  <c r="U740" i="9" s="1"/>
  <c r="P740" i="9"/>
  <c r="T740" i="9" s="1"/>
  <c r="S542" i="9"/>
  <c r="W542" i="9" s="1"/>
  <c r="R542" i="9"/>
  <c r="V542" i="9" s="1"/>
  <c r="Q542" i="9"/>
  <c r="U542" i="9" s="1"/>
  <c r="P542" i="9"/>
  <c r="T542" i="9" s="1"/>
  <c r="S624" i="9"/>
  <c r="W624" i="9" s="1"/>
  <c r="R624" i="9"/>
  <c r="V624" i="9" s="1"/>
  <c r="Q624" i="9"/>
  <c r="U624" i="9" s="1"/>
  <c r="P624" i="9"/>
  <c r="T624" i="9" s="1"/>
  <c r="S581" i="9"/>
  <c r="W581" i="9" s="1"/>
  <c r="R581" i="9"/>
  <c r="V581" i="9" s="1"/>
  <c r="Q581" i="9"/>
  <c r="U581" i="9" s="1"/>
  <c r="P581" i="9"/>
  <c r="T581" i="9" s="1"/>
  <c r="S1119" i="9"/>
  <c r="W1119" i="9" s="1"/>
  <c r="R1119" i="9"/>
  <c r="V1119" i="9" s="1"/>
  <c r="Q1119" i="9"/>
  <c r="U1119" i="9" s="1"/>
  <c r="P1119" i="9"/>
  <c r="T1119" i="9" s="1"/>
  <c r="S619" i="9"/>
  <c r="W619" i="9" s="1"/>
  <c r="R619" i="9"/>
  <c r="V619" i="9" s="1"/>
  <c r="Q619" i="9"/>
  <c r="U619" i="9" s="1"/>
  <c r="P619" i="9"/>
  <c r="T619" i="9" s="1"/>
  <c r="S653" i="9"/>
  <c r="W653" i="9" s="1"/>
  <c r="R653" i="9"/>
  <c r="V653" i="9" s="1"/>
  <c r="Q653" i="9"/>
  <c r="U653" i="9" s="1"/>
  <c r="P653" i="9"/>
  <c r="T653" i="9" s="1"/>
  <c r="S169" i="9"/>
  <c r="W169" i="9" s="1"/>
  <c r="R169" i="9"/>
  <c r="V169" i="9" s="1"/>
  <c r="Q169" i="9"/>
  <c r="U169" i="9" s="1"/>
  <c r="P169" i="9"/>
  <c r="T169" i="9" s="1"/>
  <c r="S165" i="9"/>
  <c r="W165" i="9" s="1"/>
  <c r="R165" i="9"/>
  <c r="V165" i="9" s="1"/>
  <c r="Q165" i="9"/>
  <c r="U165" i="9" s="1"/>
  <c r="P165" i="9"/>
  <c r="T165" i="9" s="1"/>
  <c r="S181" i="9"/>
  <c r="W181" i="9" s="1"/>
  <c r="R181" i="9"/>
  <c r="V181" i="9" s="1"/>
  <c r="Q181" i="9"/>
  <c r="U181" i="9" s="1"/>
  <c r="P181" i="9"/>
  <c r="T181" i="9" s="1"/>
  <c r="S162" i="9"/>
  <c r="W162" i="9" s="1"/>
  <c r="R162" i="9"/>
  <c r="V162" i="9" s="1"/>
  <c r="Q162" i="9"/>
  <c r="U162" i="9" s="1"/>
  <c r="P162" i="9"/>
  <c r="T162" i="9" s="1"/>
  <c r="S826" i="9"/>
  <c r="W826" i="9" s="1"/>
  <c r="R826" i="9"/>
  <c r="V826" i="9" s="1"/>
  <c r="Q826" i="9"/>
  <c r="U826" i="9" s="1"/>
  <c r="P826" i="9"/>
  <c r="T826" i="9" s="1"/>
  <c r="S832" i="9"/>
  <c r="W832" i="9" s="1"/>
  <c r="R832" i="9"/>
  <c r="V832" i="9" s="1"/>
  <c r="Q832" i="9"/>
  <c r="U832" i="9" s="1"/>
  <c r="P832" i="9"/>
  <c r="T832" i="9" s="1"/>
  <c r="S1936" i="9"/>
  <c r="W1936" i="9" s="1"/>
  <c r="R1936" i="9"/>
  <c r="V1936" i="9" s="1"/>
  <c r="Q1936" i="9"/>
  <c r="U1936" i="9" s="1"/>
  <c r="P1936" i="9"/>
  <c r="T1936" i="9" s="1"/>
  <c r="S1330" i="9"/>
  <c r="W1330" i="9" s="1"/>
  <c r="R1330" i="9"/>
  <c r="V1330" i="9" s="1"/>
  <c r="Q1330" i="9"/>
  <c r="U1330" i="9" s="1"/>
  <c r="P1330" i="9"/>
  <c r="T1330" i="9" s="1"/>
  <c r="S990" i="9"/>
  <c r="W990" i="9" s="1"/>
  <c r="R990" i="9"/>
  <c r="V990" i="9" s="1"/>
  <c r="Q990" i="9"/>
  <c r="U990" i="9" s="1"/>
  <c r="P990" i="9"/>
  <c r="T990" i="9" s="1"/>
  <c r="S996" i="9"/>
  <c r="W996" i="9" s="1"/>
  <c r="R996" i="9"/>
  <c r="V996" i="9" s="1"/>
  <c r="Q996" i="9"/>
  <c r="U996" i="9" s="1"/>
  <c r="P996" i="9"/>
  <c r="T996" i="9" s="1"/>
  <c r="S1390" i="9"/>
  <c r="W1390" i="9" s="1"/>
  <c r="R1390" i="9"/>
  <c r="V1390" i="9" s="1"/>
  <c r="Q1390" i="9"/>
  <c r="U1390" i="9" s="1"/>
  <c r="P1390" i="9"/>
  <c r="T1390" i="9" s="1"/>
  <c r="P1224" i="9"/>
  <c r="T1224" i="9" s="1"/>
  <c r="R1224" i="9"/>
  <c r="V1224" i="9" s="1"/>
  <c r="S1224" i="9"/>
  <c r="W1224" i="9" s="1"/>
  <c r="Q1224" i="9"/>
  <c r="U1224" i="9" s="1"/>
  <c r="P1238" i="9"/>
  <c r="T1238" i="9" s="1"/>
  <c r="R1238" i="9"/>
  <c r="V1238" i="9" s="1"/>
  <c r="S1238" i="9"/>
  <c r="W1238" i="9" s="1"/>
  <c r="Q1238" i="9"/>
  <c r="U1238" i="9" s="1"/>
  <c r="S476" i="9"/>
  <c r="W476" i="9" s="1"/>
  <c r="R476" i="9"/>
  <c r="V476" i="9" s="1"/>
  <c r="Q476" i="9"/>
  <c r="U476" i="9" s="1"/>
  <c r="P476" i="9"/>
  <c r="T476" i="9" s="1"/>
  <c r="P1118" i="9"/>
  <c r="T1118" i="9" s="1"/>
  <c r="R1118" i="9"/>
  <c r="V1118" i="9" s="1"/>
  <c r="S1118" i="9"/>
  <c r="W1118" i="9" s="1"/>
  <c r="Q1118" i="9"/>
  <c r="U1118" i="9" s="1"/>
  <c r="P2552" i="9"/>
  <c r="T2552" i="9" s="1"/>
  <c r="R2552" i="9"/>
  <c r="V2552" i="9" s="1"/>
  <c r="S2552" i="9"/>
  <c r="W2552" i="9" s="1"/>
  <c r="Q2552" i="9"/>
  <c r="U2552" i="9" s="1"/>
  <c r="S466" i="9"/>
  <c r="W466" i="9" s="1"/>
  <c r="Q466" i="9"/>
  <c r="U466" i="9" s="1"/>
  <c r="R466" i="9"/>
  <c r="V466" i="9" s="1"/>
  <c r="P466" i="9"/>
  <c r="T466" i="9" s="1"/>
  <c r="Q1171" i="9"/>
  <c r="U1171" i="9" s="1"/>
  <c r="R1171" i="9"/>
  <c r="V1171" i="9" s="1"/>
  <c r="P1171" i="9"/>
  <c r="T1171" i="9" s="1"/>
  <c r="Q1172" i="9"/>
  <c r="U1172" i="9" s="1"/>
  <c r="R1172" i="9"/>
  <c r="V1172" i="9" s="1"/>
  <c r="P1172" i="9"/>
  <c r="T1172" i="9" s="1"/>
  <c r="S46" i="9"/>
  <c r="W46" i="9" s="1"/>
  <c r="Q46" i="9"/>
  <c r="U46" i="9" s="1"/>
  <c r="R46" i="9"/>
  <c r="V46" i="9" s="1"/>
  <c r="P46" i="9"/>
  <c r="T46" i="9" s="1"/>
  <c r="P2045" i="9"/>
  <c r="T2045" i="9" s="1"/>
  <c r="S2045" i="9"/>
  <c r="W2045" i="9" s="1"/>
  <c r="R2045" i="9"/>
  <c r="V2045" i="9" s="1"/>
  <c r="Q2045" i="9"/>
  <c r="U2045" i="9" s="1"/>
  <c r="S2054" i="9"/>
  <c r="W2054" i="9" s="1"/>
  <c r="R2054" i="9"/>
  <c r="V2054" i="9" s="1"/>
  <c r="Q2054" i="9"/>
  <c r="U2054" i="9" s="1"/>
  <c r="P2054" i="9"/>
  <c r="T2054" i="9" s="1"/>
  <c r="P1755" i="9"/>
  <c r="T1755" i="9" s="1"/>
  <c r="S1755" i="9"/>
  <c r="W1755" i="9" s="1"/>
  <c r="R1755" i="9"/>
  <c r="V1755" i="9" s="1"/>
  <c r="Q1755" i="9"/>
  <c r="U1755" i="9" s="1"/>
  <c r="S1763" i="9"/>
  <c r="W1763" i="9" s="1"/>
  <c r="R1763" i="9"/>
  <c r="V1763" i="9" s="1"/>
  <c r="Q1763" i="9"/>
  <c r="U1763" i="9" s="1"/>
  <c r="P1763" i="9"/>
  <c r="T1763" i="9" s="1"/>
  <c r="R1759" i="9"/>
  <c r="V1759" i="9" s="1"/>
  <c r="Q1759" i="9"/>
  <c r="U1759" i="9" s="1"/>
  <c r="P1759" i="9"/>
  <c r="T1759" i="9" s="1"/>
  <c r="S1759" i="9"/>
  <c r="W1759" i="9" s="1"/>
  <c r="P1374" i="9"/>
  <c r="T1374" i="9" s="1"/>
  <c r="S1374" i="9"/>
  <c r="W1374" i="9" s="1"/>
  <c r="R1374" i="9"/>
  <c r="V1374" i="9" s="1"/>
  <c r="Q1374" i="9"/>
  <c r="U1374" i="9" s="1"/>
  <c r="P1387" i="9"/>
  <c r="T1387" i="9" s="1"/>
  <c r="S1387" i="9"/>
  <c r="W1387" i="9" s="1"/>
  <c r="R1387" i="9"/>
  <c r="V1387" i="9" s="1"/>
  <c r="Q1387" i="9"/>
  <c r="U1387" i="9" s="1"/>
  <c r="S1126" i="9"/>
  <c r="W1126" i="9" s="1"/>
  <c r="R1126" i="9"/>
  <c r="V1126" i="9" s="1"/>
  <c r="Q1126" i="9"/>
  <c r="U1126" i="9" s="1"/>
  <c r="P1126" i="9"/>
  <c r="T1126" i="9" s="1"/>
  <c r="S1607" i="9"/>
  <c r="W1607" i="9" s="1"/>
  <c r="R1607" i="9"/>
  <c r="V1607" i="9" s="1"/>
  <c r="Q1607" i="9"/>
  <c r="U1607" i="9" s="1"/>
  <c r="P1607" i="9"/>
  <c r="T1607" i="9" s="1"/>
  <c r="S1410" i="9"/>
  <c r="W1410" i="9" s="1"/>
  <c r="R1410" i="9"/>
  <c r="V1410" i="9" s="1"/>
  <c r="Q1410" i="9"/>
  <c r="U1410" i="9" s="1"/>
  <c r="P1410" i="9"/>
  <c r="T1410" i="9" s="1"/>
  <c r="S1015" i="9"/>
  <c r="W1015" i="9" s="1"/>
  <c r="S2109" i="9"/>
  <c r="W2109" i="9" s="1"/>
  <c r="S155" i="9"/>
  <c r="W155" i="9" s="1"/>
  <c r="R2089" i="9"/>
  <c r="V2089" i="9" s="1"/>
  <c r="Q2089" i="9"/>
  <c r="U2089" i="9" s="1"/>
  <c r="P2089" i="9"/>
  <c r="T2089" i="9" s="1"/>
  <c r="S1138" i="9"/>
  <c r="W1138" i="9" s="1"/>
  <c r="R1138" i="9"/>
  <c r="V1138" i="9" s="1"/>
  <c r="Q1138" i="9"/>
  <c r="U1138" i="9" s="1"/>
  <c r="P1138" i="9"/>
  <c r="T1138" i="9" s="1"/>
  <c r="S2496" i="9"/>
  <c r="W2496" i="9" s="1"/>
  <c r="R2496" i="9"/>
  <c r="V2496" i="9" s="1"/>
  <c r="Q2496" i="9"/>
  <c r="U2496" i="9" s="1"/>
  <c r="P2496" i="9"/>
  <c r="T2496" i="9" s="1"/>
  <c r="S2248" i="9"/>
  <c r="W2248" i="9" s="1"/>
  <c r="R2248" i="9"/>
  <c r="V2248" i="9" s="1"/>
  <c r="Q2248" i="9"/>
  <c r="U2248" i="9" s="1"/>
  <c r="P2248" i="9"/>
  <c r="T2248" i="9" s="1"/>
  <c r="Q526" i="9"/>
  <c r="U526" i="9" s="1"/>
  <c r="P526" i="9"/>
  <c r="T526" i="9" s="1"/>
  <c r="S526" i="9"/>
  <c r="W526" i="9" s="1"/>
  <c r="R526" i="9"/>
  <c r="V526" i="9" s="1"/>
  <c r="S823" i="9"/>
  <c r="W823" i="9" s="1"/>
  <c r="R823" i="9"/>
  <c r="V823" i="9" s="1"/>
  <c r="Q823" i="9"/>
  <c r="U823" i="9" s="1"/>
  <c r="P823" i="9"/>
  <c r="T823" i="9" s="1"/>
  <c r="S1934" i="9"/>
  <c r="W1934" i="9" s="1"/>
  <c r="R1934" i="9"/>
  <c r="V1934" i="9" s="1"/>
  <c r="P1934" i="9"/>
  <c r="T1934" i="9" s="1"/>
  <c r="Q1934" i="9"/>
  <c r="U1934" i="9" s="1"/>
  <c r="S994" i="9"/>
  <c r="W994" i="9" s="1"/>
  <c r="R994" i="9"/>
  <c r="V994" i="9" s="1"/>
  <c r="Q994" i="9"/>
  <c r="U994" i="9" s="1"/>
  <c r="P994" i="9"/>
  <c r="T994" i="9" s="1"/>
  <c r="S1718" i="9"/>
  <c r="W1718" i="9" s="1"/>
  <c r="R1718" i="9"/>
  <c r="V1718" i="9" s="1"/>
  <c r="Q1718" i="9"/>
  <c r="U1718" i="9" s="1"/>
  <c r="P1718" i="9"/>
  <c r="T1718" i="9" s="1"/>
  <c r="P2088" i="9"/>
  <c r="T2088" i="9" s="1"/>
  <c r="S2088" i="9"/>
  <c r="W2088" i="9" s="1"/>
  <c r="R2088" i="9"/>
  <c r="V2088" i="9" s="1"/>
  <c r="S1968" i="9"/>
  <c r="W1968" i="9" s="1"/>
  <c r="R1968" i="9"/>
  <c r="V1968" i="9" s="1"/>
  <c r="Q1968" i="9"/>
  <c r="U1968" i="9" s="1"/>
  <c r="P1968" i="9"/>
  <c r="T1968" i="9" s="1"/>
  <c r="Q1137" i="9"/>
  <c r="U1137" i="9" s="1"/>
  <c r="P1137" i="9"/>
  <c r="T1137" i="9" s="1"/>
  <c r="S1137" i="9"/>
  <c r="W1137" i="9" s="1"/>
  <c r="R1026" i="9"/>
  <c r="V1026" i="9" s="1"/>
  <c r="Q1026" i="9"/>
  <c r="U1026" i="9" s="1"/>
  <c r="P1026" i="9"/>
  <c r="T1026" i="9" s="1"/>
  <c r="S2129" i="9"/>
  <c r="W2129" i="9" s="1"/>
  <c r="R2129" i="9"/>
  <c r="V2129" i="9" s="1"/>
  <c r="Q2129" i="9"/>
  <c r="U2129" i="9" s="1"/>
  <c r="P2129" i="9"/>
  <c r="T2129" i="9" s="1"/>
  <c r="R1052" i="9"/>
  <c r="V1052" i="9" s="1"/>
  <c r="Q1052" i="9"/>
  <c r="U1052" i="9" s="1"/>
  <c r="P1052" i="9"/>
  <c r="T1052" i="9" s="1"/>
  <c r="S1155" i="9"/>
  <c r="W1155" i="9" s="1"/>
  <c r="R1155" i="9"/>
  <c r="V1155" i="9" s="1"/>
  <c r="Q1155" i="9"/>
  <c r="U1155" i="9" s="1"/>
  <c r="P1155" i="9"/>
  <c r="T1155" i="9" s="1"/>
  <c r="R258" i="9"/>
  <c r="V258" i="9" s="1"/>
  <c r="Q258" i="9"/>
  <c r="U258" i="9" s="1"/>
  <c r="P258" i="9"/>
  <c r="T258" i="9" s="1"/>
  <c r="S1253" i="9"/>
  <c r="W1253" i="9" s="1"/>
  <c r="R1253" i="9"/>
  <c r="V1253" i="9" s="1"/>
  <c r="Q1253" i="9"/>
  <c r="U1253" i="9" s="1"/>
  <c r="P1253" i="9"/>
  <c r="T1253" i="9" s="1"/>
  <c r="Q1020" i="9"/>
  <c r="U1020" i="9" s="1"/>
  <c r="P1020" i="9"/>
  <c r="T1020" i="9" s="1"/>
  <c r="S1020" i="9"/>
  <c r="W1020" i="9" s="1"/>
  <c r="Q1547" i="9"/>
  <c r="U1547" i="9" s="1"/>
  <c r="P1547" i="9"/>
  <c r="T1547" i="9" s="1"/>
  <c r="S1547" i="9"/>
  <c r="W1547" i="9" s="1"/>
  <c r="Q1154" i="9"/>
  <c r="U1154" i="9" s="1"/>
  <c r="P1154" i="9"/>
  <c r="T1154" i="9" s="1"/>
  <c r="S1154" i="9"/>
  <c r="W1154" i="9" s="1"/>
  <c r="S2212" i="9"/>
  <c r="W2212" i="9" s="1"/>
  <c r="R2212" i="9"/>
  <c r="V2212" i="9" s="1"/>
  <c r="Q2212" i="9"/>
  <c r="U2212" i="9" s="1"/>
  <c r="P2212" i="9"/>
  <c r="T2212" i="9" s="1"/>
  <c r="P1041" i="9"/>
  <c r="T1041" i="9" s="1"/>
  <c r="S1041" i="9"/>
  <c r="W1041" i="9" s="1"/>
  <c r="R1041" i="9"/>
  <c r="V1041" i="9" s="1"/>
  <c r="S2114" i="9"/>
  <c r="W2114" i="9" s="1"/>
  <c r="R2114" i="9"/>
  <c r="V2114" i="9" s="1"/>
  <c r="Q2114" i="9"/>
  <c r="U2114" i="9" s="1"/>
  <c r="P2114" i="9"/>
  <c r="T2114" i="9" s="1"/>
  <c r="S2356" i="9"/>
  <c r="W2356" i="9" s="1"/>
  <c r="R2356" i="9"/>
  <c r="V2356" i="9" s="1"/>
  <c r="Q2356" i="9"/>
  <c r="U2356" i="9" s="1"/>
  <c r="P2356" i="9"/>
  <c r="T2356" i="9" s="1"/>
  <c r="S2495" i="9"/>
  <c r="W2495" i="9" s="1"/>
  <c r="R2495" i="9"/>
  <c r="V2495" i="9" s="1"/>
  <c r="Q2495" i="9"/>
  <c r="U2495" i="9" s="1"/>
  <c r="P2495" i="9"/>
  <c r="T2495" i="9" s="1"/>
  <c r="S2491" i="9"/>
  <c r="W2491" i="9" s="1"/>
  <c r="R2491" i="9"/>
  <c r="V2491" i="9" s="1"/>
  <c r="Q2491" i="9"/>
  <c r="U2491" i="9" s="1"/>
  <c r="P2491" i="9"/>
  <c r="T2491" i="9" s="1"/>
  <c r="S2157" i="9"/>
  <c r="W2157" i="9" s="1"/>
  <c r="R2157" i="9"/>
  <c r="V2157" i="9" s="1"/>
  <c r="Q2157" i="9"/>
  <c r="U2157" i="9" s="1"/>
  <c r="P2157" i="9"/>
  <c r="T2157" i="9" s="1"/>
  <c r="S890" i="9"/>
  <c r="W890" i="9" s="1"/>
  <c r="R890" i="9"/>
  <c r="V890" i="9" s="1"/>
  <c r="Q890" i="9"/>
  <c r="U890" i="9" s="1"/>
  <c r="P890" i="9"/>
  <c r="T890" i="9" s="1"/>
  <c r="S1028" i="9"/>
  <c r="W1028" i="9" s="1"/>
  <c r="R1028" i="9"/>
  <c r="V1028" i="9" s="1"/>
  <c r="Q1028" i="9"/>
  <c r="U1028" i="9" s="1"/>
  <c r="P1028" i="9"/>
  <c r="T1028" i="9" s="1"/>
  <c r="S2247" i="9"/>
  <c r="W2247" i="9" s="1"/>
  <c r="R2247" i="9"/>
  <c r="V2247" i="9" s="1"/>
  <c r="Q2247" i="9"/>
  <c r="U2247" i="9" s="1"/>
  <c r="P2247" i="9"/>
  <c r="T2247" i="9" s="1"/>
  <c r="S2255" i="9"/>
  <c r="W2255" i="9" s="1"/>
  <c r="R2255" i="9"/>
  <c r="V2255" i="9" s="1"/>
  <c r="Q2255" i="9"/>
  <c r="U2255" i="9" s="1"/>
  <c r="P2255" i="9"/>
  <c r="T2255" i="9" s="1"/>
  <c r="S2165" i="9"/>
  <c r="W2165" i="9" s="1"/>
  <c r="R2165" i="9"/>
  <c r="V2165" i="9" s="1"/>
  <c r="Q2165" i="9"/>
  <c r="U2165" i="9" s="1"/>
  <c r="P2165" i="9"/>
  <c r="T2165" i="9" s="1"/>
  <c r="S2258" i="9"/>
  <c r="W2258" i="9" s="1"/>
  <c r="R2258" i="9"/>
  <c r="V2258" i="9" s="1"/>
  <c r="Q2258" i="9"/>
  <c r="U2258" i="9" s="1"/>
  <c r="P2258" i="9"/>
  <c r="T2258" i="9" s="1"/>
  <c r="P1219" i="9"/>
  <c r="T1219" i="9" s="1"/>
  <c r="R1219" i="9"/>
  <c r="V1219" i="9" s="1"/>
  <c r="S1219" i="9"/>
  <c r="W1219" i="9" s="1"/>
  <c r="P872" i="9"/>
  <c r="T872" i="9" s="1"/>
  <c r="R872" i="9"/>
  <c r="V872" i="9" s="1"/>
  <c r="S872" i="9"/>
  <c r="W872" i="9" s="1"/>
  <c r="Q872" i="9"/>
  <c r="U872" i="9" s="1"/>
  <c r="P215" i="9"/>
  <c r="T215" i="9" s="1"/>
  <c r="R215" i="9"/>
  <c r="V215" i="9" s="1"/>
  <c r="S215" i="9"/>
  <c r="W215" i="9" s="1"/>
  <c r="Q215" i="9"/>
  <c r="U215" i="9" s="1"/>
  <c r="P1313" i="9"/>
  <c r="T1313" i="9" s="1"/>
  <c r="R1313" i="9"/>
  <c r="V1313" i="9" s="1"/>
  <c r="S1313" i="9"/>
  <c r="W1313" i="9" s="1"/>
  <c r="Q1313" i="9"/>
  <c r="U1313" i="9" s="1"/>
  <c r="P1321" i="9"/>
  <c r="T1321" i="9" s="1"/>
  <c r="R1321" i="9"/>
  <c r="V1321" i="9" s="1"/>
  <c r="S1321" i="9"/>
  <c r="W1321" i="9" s="1"/>
  <c r="Q1321" i="9"/>
  <c r="U1321" i="9" s="1"/>
  <c r="P1322" i="9"/>
  <c r="T1322" i="9" s="1"/>
  <c r="R1322" i="9"/>
  <c r="V1322" i="9" s="1"/>
  <c r="S1322" i="9"/>
  <c r="W1322" i="9" s="1"/>
  <c r="P527" i="9"/>
  <c r="T527" i="9" s="1"/>
  <c r="R527" i="9"/>
  <c r="V527" i="9" s="1"/>
  <c r="S527" i="9"/>
  <c r="W527" i="9" s="1"/>
  <c r="Q527" i="9"/>
  <c r="U527" i="9" s="1"/>
  <c r="P543" i="9"/>
  <c r="T543" i="9" s="1"/>
  <c r="R543" i="9"/>
  <c r="V543" i="9" s="1"/>
  <c r="S543" i="9"/>
  <c r="W543" i="9" s="1"/>
  <c r="Q543" i="9"/>
  <c r="U543" i="9" s="1"/>
  <c r="P744" i="9"/>
  <c r="T744" i="9" s="1"/>
  <c r="R744" i="9"/>
  <c r="V744" i="9" s="1"/>
  <c r="S744" i="9"/>
  <c r="W744" i="9" s="1"/>
  <c r="Q744" i="9"/>
  <c r="U744" i="9" s="1"/>
  <c r="P569" i="9"/>
  <c r="T569" i="9" s="1"/>
  <c r="R569" i="9"/>
  <c r="V569" i="9" s="1"/>
  <c r="S569" i="9"/>
  <c r="W569" i="9" s="1"/>
  <c r="S183" i="9"/>
  <c r="W183" i="9" s="1"/>
  <c r="R183" i="9"/>
  <c r="V183" i="9" s="1"/>
  <c r="Q183" i="9"/>
  <c r="U183" i="9" s="1"/>
  <c r="P183" i="9"/>
  <c r="T183" i="9" s="1"/>
  <c r="S174" i="9"/>
  <c r="W174" i="9" s="1"/>
  <c r="R174" i="9"/>
  <c r="V174" i="9" s="1"/>
  <c r="Q174" i="9"/>
  <c r="U174" i="9" s="1"/>
  <c r="P174" i="9"/>
  <c r="T174" i="9" s="1"/>
  <c r="S235" i="9"/>
  <c r="W235" i="9" s="1"/>
  <c r="Q235" i="9"/>
  <c r="U235" i="9" s="1"/>
  <c r="P235" i="9"/>
  <c r="T235" i="9" s="1"/>
  <c r="S159" i="9"/>
  <c r="W159" i="9" s="1"/>
  <c r="R159" i="9"/>
  <c r="V159" i="9" s="1"/>
  <c r="Q159" i="9"/>
  <c r="U159" i="9" s="1"/>
  <c r="P159" i="9"/>
  <c r="T159" i="9" s="1"/>
  <c r="S195" i="9"/>
  <c r="W195" i="9" s="1"/>
  <c r="R195" i="9"/>
  <c r="V195" i="9" s="1"/>
  <c r="Q195" i="9"/>
  <c r="U195" i="9" s="1"/>
  <c r="P195" i="9"/>
  <c r="T195" i="9" s="1"/>
  <c r="S899" i="9"/>
  <c r="W899" i="9" s="1"/>
  <c r="R899" i="9"/>
  <c r="V899" i="9" s="1"/>
  <c r="Q899" i="9"/>
  <c r="U899" i="9" s="1"/>
  <c r="P899" i="9"/>
  <c r="T899" i="9" s="1"/>
  <c r="P1932" i="9"/>
  <c r="T1932" i="9" s="1"/>
  <c r="R1932" i="9"/>
  <c r="V1932" i="9" s="1"/>
  <c r="S1932" i="9"/>
  <c r="W1932" i="9" s="1"/>
  <c r="Q1932" i="9"/>
  <c r="U1932" i="9" s="1"/>
  <c r="P1327" i="9"/>
  <c r="T1327" i="9" s="1"/>
  <c r="R1327" i="9"/>
  <c r="V1327" i="9" s="1"/>
  <c r="S1327" i="9"/>
  <c r="W1327" i="9" s="1"/>
  <c r="Q1327" i="9"/>
  <c r="U1327" i="9" s="1"/>
  <c r="P1001" i="9"/>
  <c r="T1001" i="9" s="1"/>
  <c r="R1001" i="9"/>
  <c r="V1001" i="9" s="1"/>
  <c r="S1001" i="9"/>
  <c r="W1001" i="9" s="1"/>
  <c r="Q1001" i="9"/>
  <c r="U1001" i="9" s="1"/>
  <c r="P1230" i="9"/>
  <c r="T1230" i="9" s="1"/>
  <c r="R1230" i="9"/>
  <c r="V1230" i="9" s="1"/>
  <c r="S1230" i="9"/>
  <c r="W1230" i="9" s="1"/>
  <c r="Q1230" i="9"/>
  <c r="U1230" i="9" s="1"/>
  <c r="P1229" i="9"/>
  <c r="T1229" i="9" s="1"/>
  <c r="R1229" i="9"/>
  <c r="V1229" i="9" s="1"/>
  <c r="S1229" i="9"/>
  <c r="W1229" i="9" s="1"/>
  <c r="Q1229" i="9"/>
  <c r="U1229" i="9" s="1"/>
  <c r="Q1083" i="9"/>
  <c r="U1083" i="9" s="1"/>
  <c r="P1083" i="9"/>
  <c r="T1083" i="9" s="1"/>
  <c r="S1083" i="9"/>
  <c r="W1083" i="9" s="1"/>
  <c r="R1083" i="9"/>
  <c r="V1083" i="9" s="1"/>
  <c r="S670" i="9"/>
  <c r="W670" i="9" s="1"/>
  <c r="Q670" i="9"/>
  <c r="U670" i="9" s="1"/>
  <c r="R670" i="9"/>
  <c r="V670" i="9" s="1"/>
  <c r="P670" i="9"/>
  <c r="T670" i="9" s="1"/>
  <c r="Q471" i="9"/>
  <c r="U471" i="9" s="1"/>
  <c r="P471" i="9"/>
  <c r="T471" i="9" s="1"/>
  <c r="S471" i="9"/>
  <c r="W471" i="9" s="1"/>
  <c r="R471" i="9"/>
  <c r="V471" i="9" s="1"/>
  <c r="Q150" i="9"/>
  <c r="U150" i="9" s="1"/>
  <c r="P150" i="9"/>
  <c r="T150" i="9" s="1"/>
  <c r="S150" i="9"/>
  <c r="W150" i="9" s="1"/>
  <c r="R150" i="9"/>
  <c r="V150" i="9" s="1"/>
  <c r="Q45" i="9"/>
  <c r="U45" i="9" s="1"/>
  <c r="P45" i="9"/>
  <c r="T45" i="9" s="1"/>
  <c r="S45" i="9"/>
  <c r="W45" i="9" s="1"/>
  <c r="R45" i="9"/>
  <c r="V45" i="9" s="1"/>
  <c r="Q1717" i="9"/>
  <c r="U1717" i="9" s="1"/>
  <c r="P1717" i="9"/>
  <c r="T1717" i="9" s="1"/>
  <c r="S1717" i="9"/>
  <c r="W1717" i="9" s="1"/>
  <c r="R1717" i="9"/>
  <c r="V1717" i="9" s="1"/>
  <c r="S2051" i="9"/>
  <c r="W2051" i="9" s="1"/>
  <c r="R2051" i="9"/>
  <c r="V2051" i="9" s="1"/>
  <c r="Q2051" i="9"/>
  <c r="U2051" i="9" s="1"/>
  <c r="P2051" i="9"/>
  <c r="T2051" i="9" s="1"/>
  <c r="R1749" i="9"/>
  <c r="V1749" i="9" s="1"/>
  <c r="Q1749" i="9"/>
  <c r="U1749" i="9" s="1"/>
  <c r="P1749" i="9"/>
  <c r="T1749" i="9" s="1"/>
  <c r="S1749" i="9"/>
  <c r="W1749" i="9" s="1"/>
  <c r="R1370" i="9"/>
  <c r="V1370" i="9" s="1"/>
  <c r="Q1370" i="9"/>
  <c r="U1370" i="9" s="1"/>
  <c r="P1370" i="9"/>
  <c r="T1370" i="9" s="1"/>
  <c r="S1370" i="9"/>
  <c r="W1370" i="9" s="1"/>
  <c r="Q1085" i="9"/>
  <c r="U1085" i="9" s="1"/>
  <c r="P1085" i="9"/>
  <c r="T1085" i="9" s="1"/>
  <c r="S1085" i="9"/>
  <c r="W1085" i="9" s="1"/>
  <c r="R1085" i="9"/>
  <c r="V1085" i="9" s="1"/>
  <c r="Q223" i="9"/>
  <c r="U223" i="9" s="1"/>
  <c r="P223" i="9"/>
  <c r="T223" i="9" s="1"/>
  <c r="S223" i="9"/>
  <c r="W223" i="9" s="1"/>
  <c r="R223" i="9"/>
  <c r="V223" i="9" s="1"/>
  <c r="R815" i="9"/>
  <c r="V815" i="9" s="1"/>
  <c r="Q815" i="9"/>
  <c r="U815" i="9" s="1"/>
  <c r="P815" i="9"/>
  <c r="T815" i="9" s="1"/>
  <c r="S815" i="9"/>
  <c r="W815" i="9" s="1"/>
  <c r="R820" i="9"/>
  <c r="V820" i="9" s="1"/>
  <c r="Q820" i="9"/>
  <c r="U820" i="9" s="1"/>
  <c r="P820" i="9"/>
  <c r="T820" i="9" s="1"/>
  <c r="S820" i="9"/>
  <c r="W820" i="9" s="1"/>
  <c r="R1020" i="9"/>
  <c r="V1020" i="9" s="1"/>
  <c r="S1847" i="9"/>
  <c r="W1847" i="9" s="1"/>
  <c r="P2493" i="9"/>
  <c r="T2493" i="9" s="1"/>
  <c r="P2250" i="9"/>
  <c r="T2250" i="9" s="1"/>
  <c r="Q1219" i="9"/>
  <c r="U1219" i="9" s="1"/>
  <c r="S2328" i="9"/>
  <c r="W2328" i="9" s="1"/>
  <c r="R2328" i="9"/>
  <c r="V2328" i="9" s="1"/>
  <c r="Q2328" i="9"/>
  <c r="U2328" i="9" s="1"/>
  <c r="P2328" i="9"/>
  <c r="T2328" i="9" s="1"/>
  <c r="S2357" i="9"/>
  <c r="W2357" i="9" s="1"/>
  <c r="R2357" i="9"/>
  <c r="V2357" i="9" s="1"/>
  <c r="Q2357" i="9"/>
  <c r="U2357" i="9" s="1"/>
  <c r="P2357" i="9"/>
  <c r="T2357" i="9" s="1"/>
  <c r="S2158" i="9"/>
  <c r="W2158" i="9" s="1"/>
  <c r="R2158" i="9"/>
  <c r="V2158" i="9" s="1"/>
  <c r="Q2158" i="9"/>
  <c r="U2158" i="9" s="1"/>
  <c r="P2158" i="9"/>
  <c r="T2158" i="9" s="1"/>
  <c r="S2256" i="9"/>
  <c r="W2256" i="9" s="1"/>
  <c r="R2256" i="9"/>
  <c r="V2256" i="9" s="1"/>
  <c r="Q2256" i="9"/>
  <c r="U2256" i="9" s="1"/>
  <c r="P2256" i="9"/>
  <c r="T2256" i="9" s="1"/>
  <c r="S184" i="9"/>
  <c r="W184" i="9" s="1"/>
  <c r="R184" i="9"/>
  <c r="V184" i="9" s="1"/>
  <c r="Q184" i="9"/>
  <c r="U184" i="9" s="1"/>
  <c r="P184" i="9"/>
  <c r="T184" i="9" s="1"/>
  <c r="S900" i="9"/>
  <c r="W900" i="9" s="1"/>
  <c r="Q900" i="9"/>
  <c r="U900" i="9" s="1"/>
  <c r="R900" i="9"/>
  <c r="V900" i="9" s="1"/>
  <c r="P900" i="9"/>
  <c r="T900" i="9" s="1"/>
  <c r="R1169" i="9"/>
  <c r="V1169" i="9" s="1"/>
  <c r="Q1169" i="9"/>
  <c r="U1169" i="9" s="1"/>
  <c r="P1169" i="9"/>
  <c r="T1169" i="9" s="1"/>
  <c r="S1750" i="9"/>
  <c r="W1750" i="9" s="1"/>
  <c r="R1750" i="9"/>
  <c r="V1750" i="9" s="1"/>
  <c r="Q1750" i="9"/>
  <c r="U1750" i="9" s="1"/>
  <c r="P1750" i="9"/>
  <c r="T1750" i="9" s="1"/>
  <c r="S1371" i="9"/>
  <c r="W1371" i="9" s="1"/>
  <c r="R1371" i="9"/>
  <c r="V1371" i="9" s="1"/>
  <c r="Q1371" i="9"/>
  <c r="U1371" i="9" s="1"/>
  <c r="P1371" i="9"/>
  <c r="T1371" i="9" s="1"/>
  <c r="S859" i="9"/>
  <c r="W859" i="9" s="1"/>
  <c r="R859" i="9"/>
  <c r="V859" i="9" s="1"/>
  <c r="Q859" i="9"/>
  <c r="U859" i="9" s="1"/>
  <c r="P859" i="9"/>
  <c r="T859" i="9" s="1"/>
  <c r="S2625" i="9"/>
  <c r="W2625" i="9" s="1"/>
  <c r="R2625" i="9"/>
  <c r="V2625" i="9" s="1"/>
  <c r="Q2625" i="9"/>
  <c r="U2625" i="9" s="1"/>
  <c r="Q2204" i="9"/>
  <c r="U2204" i="9" s="1"/>
  <c r="P2204" i="9"/>
  <c r="T2204" i="9" s="1"/>
  <c r="S2204" i="9"/>
  <c r="W2204" i="9" s="1"/>
  <c r="P1063" i="9"/>
  <c r="T1063" i="9" s="1"/>
  <c r="S1063" i="9"/>
  <c r="W1063" i="9" s="1"/>
  <c r="R1063" i="9"/>
  <c r="V1063" i="9" s="1"/>
  <c r="S2126" i="9"/>
  <c r="W2126" i="9" s="1"/>
  <c r="R2126" i="9"/>
  <c r="V2126" i="9" s="1"/>
  <c r="Q2126" i="9"/>
  <c r="U2126" i="9" s="1"/>
  <c r="P2126" i="9"/>
  <c r="T2126" i="9" s="1"/>
  <c r="Q1189" i="9"/>
  <c r="U1189" i="9" s="1"/>
  <c r="P1189" i="9"/>
  <c r="T1189" i="9" s="1"/>
  <c r="S1189" i="9"/>
  <c r="W1189" i="9" s="1"/>
  <c r="S909" i="9"/>
  <c r="W909" i="9" s="1"/>
  <c r="R909" i="9"/>
  <c r="V909" i="9" s="1"/>
  <c r="Q909" i="9"/>
  <c r="U909" i="9" s="1"/>
  <c r="P909" i="9"/>
  <c r="T909" i="9" s="1"/>
  <c r="P1025" i="9"/>
  <c r="T1025" i="9" s="1"/>
  <c r="S1025" i="9"/>
  <c r="W1025" i="9" s="1"/>
  <c r="R1025" i="9"/>
  <c r="V1025" i="9" s="1"/>
  <c r="P1019" i="9"/>
  <c r="T1019" i="9" s="1"/>
  <c r="S1019" i="9"/>
  <c r="W1019" i="9" s="1"/>
  <c r="R1019" i="9"/>
  <c r="V1019" i="9" s="1"/>
  <c r="Q1846" i="9"/>
  <c r="U1846" i="9" s="1"/>
  <c r="P1846" i="9"/>
  <c r="T1846" i="9" s="1"/>
  <c r="S1846" i="9"/>
  <c r="W1846" i="9" s="1"/>
  <c r="Q2329" i="9"/>
  <c r="U2329" i="9" s="1"/>
  <c r="P2329" i="9"/>
  <c r="T2329" i="9" s="1"/>
  <c r="S2329" i="9"/>
  <c r="W2329" i="9" s="1"/>
  <c r="Q2200" i="9"/>
  <c r="U2200" i="9" s="1"/>
  <c r="P2200" i="9"/>
  <c r="T2200" i="9" s="1"/>
  <c r="S2200" i="9"/>
  <c r="W2200" i="9" s="1"/>
  <c r="Q2361" i="9"/>
  <c r="U2361" i="9" s="1"/>
  <c r="P2361" i="9"/>
  <c r="T2361" i="9" s="1"/>
  <c r="Q12" i="9"/>
  <c r="U12" i="9" s="1"/>
  <c r="P12" i="9"/>
  <c r="T12" i="9" s="1"/>
  <c r="S12" i="9"/>
  <c r="W12" i="9" s="1"/>
  <c r="Q2162" i="9"/>
  <c r="U2162" i="9" s="1"/>
  <c r="P2162" i="9"/>
  <c r="T2162" i="9" s="1"/>
  <c r="S2162" i="9"/>
  <c r="W2162" i="9" s="1"/>
  <c r="Q929" i="9"/>
  <c r="U929" i="9" s="1"/>
  <c r="P929" i="9"/>
  <c r="T929" i="9" s="1"/>
  <c r="S929" i="9"/>
  <c r="W929" i="9" s="1"/>
  <c r="Q2244" i="9"/>
  <c r="U2244" i="9" s="1"/>
  <c r="P2244" i="9"/>
  <c r="T2244" i="9" s="1"/>
  <c r="S2244" i="9"/>
  <c r="W2244" i="9" s="1"/>
  <c r="Q1216" i="9"/>
  <c r="U1216" i="9" s="1"/>
  <c r="P1216" i="9"/>
  <c r="T1216" i="9" s="1"/>
  <c r="S1216" i="9"/>
  <c r="W1216" i="9" s="1"/>
  <c r="S958" i="9"/>
  <c r="W958" i="9" s="1"/>
  <c r="R958" i="9"/>
  <c r="V958" i="9" s="1"/>
  <c r="Q958" i="9"/>
  <c r="U958" i="9" s="1"/>
  <c r="P958" i="9"/>
  <c r="T958" i="9" s="1"/>
  <c r="S1318" i="9"/>
  <c r="W1318" i="9" s="1"/>
  <c r="R1318" i="9"/>
  <c r="V1318" i="9" s="1"/>
  <c r="Q1318" i="9"/>
  <c r="U1318" i="9" s="1"/>
  <c r="P1318" i="9"/>
  <c r="T1318" i="9" s="1"/>
  <c r="S524" i="9"/>
  <c r="W524" i="9" s="1"/>
  <c r="R524" i="9"/>
  <c r="V524" i="9" s="1"/>
  <c r="Q524" i="9"/>
  <c r="U524" i="9" s="1"/>
  <c r="P524" i="9"/>
  <c r="T524" i="9" s="1"/>
  <c r="S530" i="9"/>
  <c r="W530" i="9" s="1"/>
  <c r="R530" i="9"/>
  <c r="V530" i="9" s="1"/>
  <c r="Q530" i="9"/>
  <c r="U530" i="9" s="1"/>
  <c r="P530" i="9"/>
  <c r="T530" i="9" s="1"/>
  <c r="S540" i="9"/>
  <c r="W540" i="9" s="1"/>
  <c r="R540" i="9"/>
  <c r="V540" i="9" s="1"/>
  <c r="Q540" i="9"/>
  <c r="U540" i="9" s="1"/>
  <c r="P540" i="9"/>
  <c r="T540" i="9" s="1"/>
  <c r="S280" i="9"/>
  <c r="W280" i="9" s="1"/>
  <c r="R280" i="9"/>
  <c r="V280" i="9" s="1"/>
  <c r="Q280" i="9"/>
  <c r="U280" i="9" s="1"/>
  <c r="P280" i="9"/>
  <c r="T280" i="9" s="1"/>
  <c r="S745" i="9"/>
  <c r="W745" i="9" s="1"/>
  <c r="R745" i="9"/>
  <c r="V745" i="9" s="1"/>
  <c r="Q745" i="9"/>
  <c r="U745" i="9" s="1"/>
  <c r="P745" i="9"/>
  <c r="T745" i="9" s="1"/>
  <c r="S594" i="9"/>
  <c r="W594" i="9" s="1"/>
  <c r="R594" i="9"/>
  <c r="V594" i="9" s="1"/>
  <c r="Q594" i="9"/>
  <c r="U594" i="9" s="1"/>
  <c r="P594" i="9"/>
  <c r="T594" i="9" s="1"/>
  <c r="S616" i="9"/>
  <c r="W616" i="9" s="1"/>
  <c r="R616" i="9"/>
  <c r="V616" i="9" s="1"/>
  <c r="Q616" i="9"/>
  <c r="U616" i="9" s="1"/>
  <c r="P616" i="9"/>
  <c r="T616" i="9" s="1"/>
  <c r="S171" i="9"/>
  <c r="W171" i="9" s="1"/>
  <c r="R171" i="9"/>
  <c r="V171" i="9" s="1"/>
  <c r="Q171" i="9"/>
  <c r="U171" i="9" s="1"/>
  <c r="P171" i="9"/>
  <c r="T171" i="9" s="1"/>
  <c r="S178" i="9"/>
  <c r="W178" i="9" s="1"/>
  <c r="R178" i="9"/>
  <c r="V178" i="9" s="1"/>
  <c r="Q178" i="9"/>
  <c r="U178" i="9" s="1"/>
  <c r="P178" i="9"/>
  <c r="T178" i="9" s="1"/>
  <c r="S157" i="9"/>
  <c r="W157" i="9" s="1"/>
  <c r="R157" i="9"/>
  <c r="V157" i="9" s="1"/>
  <c r="Q157" i="9"/>
  <c r="U157" i="9" s="1"/>
  <c r="P157" i="9"/>
  <c r="T157" i="9" s="1"/>
  <c r="S191" i="9"/>
  <c r="W191" i="9" s="1"/>
  <c r="R191" i="9"/>
  <c r="V191" i="9" s="1"/>
  <c r="Q191" i="9"/>
  <c r="U191" i="9" s="1"/>
  <c r="P191" i="9"/>
  <c r="T191" i="9" s="1"/>
  <c r="S824" i="9"/>
  <c r="W824" i="9" s="1"/>
  <c r="R824" i="9"/>
  <c r="V824" i="9" s="1"/>
  <c r="Q824" i="9"/>
  <c r="U824" i="9" s="1"/>
  <c r="P824" i="9"/>
  <c r="T824" i="9" s="1"/>
  <c r="S834" i="9"/>
  <c r="W834" i="9" s="1"/>
  <c r="R834" i="9"/>
  <c r="V834" i="9" s="1"/>
  <c r="Q834" i="9"/>
  <c r="U834" i="9" s="1"/>
  <c r="P834" i="9"/>
  <c r="T834" i="9" s="1"/>
  <c r="Q840" i="9"/>
  <c r="U840" i="9" s="1"/>
  <c r="P840" i="9"/>
  <c r="T840" i="9" s="1"/>
  <c r="S838" i="9"/>
  <c r="W838" i="9" s="1"/>
  <c r="R838" i="9"/>
  <c r="V838" i="9" s="1"/>
  <c r="P838" i="9"/>
  <c r="T838" i="9" s="1"/>
  <c r="Q838" i="9"/>
  <c r="U838" i="9" s="1"/>
  <c r="S1182" i="9"/>
  <c r="W1182" i="9" s="1"/>
  <c r="R1182" i="9"/>
  <c r="V1182" i="9" s="1"/>
  <c r="Q1182" i="9"/>
  <c r="U1182" i="9" s="1"/>
  <c r="P1182" i="9"/>
  <c r="T1182" i="9" s="1"/>
  <c r="S285" i="9"/>
  <c r="W285" i="9" s="1"/>
  <c r="R285" i="9"/>
  <c r="V285" i="9" s="1"/>
  <c r="Q285" i="9"/>
  <c r="U285" i="9" s="1"/>
  <c r="P285" i="9"/>
  <c r="T285" i="9" s="1"/>
  <c r="S1494" i="9"/>
  <c r="W1494" i="9" s="1"/>
  <c r="R1494" i="9"/>
  <c r="V1494" i="9" s="1"/>
  <c r="Q1494" i="9"/>
  <c r="U1494" i="9" s="1"/>
  <c r="P1494" i="9"/>
  <c r="T1494" i="9" s="1"/>
  <c r="S1333" i="9"/>
  <c r="W1333" i="9" s="1"/>
  <c r="R1333" i="9"/>
  <c r="V1333" i="9" s="1"/>
  <c r="Q1333" i="9"/>
  <c r="U1333" i="9" s="1"/>
  <c r="P1333" i="9"/>
  <c r="T1333" i="9" s="1"/>
  <c r="S1226" i="9"/>
  <c r="W1226" i="9" s="1"/>
  <c r="R1226" i="9"/>
  <c r="V1226" i="9" s="1"/>
  <c r="P1226" i="9"/>
  <c r="T1226" i="9" s="1"/>
  <c r="Q1226" i="9"/>
  <c r="U1226" i="9" s="1"/>
  <c r="S2320" i="9"/>
  <c r="W2320" i="9" s="1"/>
  <c r="R2320" i="9"/>
  <c r="V2320" i="9" s="1"/>
  <c r="P2320" i="9"/>
  <c r="T2320" i="9" s="1"/>
  <c r="Q2320" i="9"/>
  <c r="U2320" i="9" s="1"/>
  <c r="R478" i="9"/>
  <c r="V478" i="9" s="1"/>
  <c r="Q478" i="9"/>
  <c r="U478" i="9" s="1"/>
  <c r="P478" i="9"/>
  <c r="T478" i="9" s="1"/>
  <c r="S478" i="9"/>
  <c r="W478" i="9" s="1"/>
  <c r="S480" i="9"/>
  <c r="W480" i="9" s="1"/>
  <c r="R480" i="9"/>
  <c r="V480" i="9" s="1"/>
  <c r="P480" i="9"/>
  <c r="T480" i="9" s="1"/>
  <c r="Q480" i="9"/>
  <c r="U480" i="9" s="1"/>
  <c r="R1167" i="9"/>
  <c r="V1167" i="9" s="1"/>
  <c r="P1167" i="9"/>
  <c r="T1167" i="9" s="1"/>
  <c r="Q1167" i="9"/>
  <c r="U1167" i="9" s="1"/>
  <c r="S2549" i="9"/>
  <c r="W2549" i="9" s="1"/>
  <c r="R2549" i="9"/>
  <c r="V2549" i="9" s="1"/>
  <c r="P2549" i="9"/>
  <c r="T2549" i="9" s="1"/>
  <c r="Q2549" i="9"/>
  <c r="U2549" i="9" s="1"/>
  <c r="S468" i="9"/>
  <c r="W468" i="9" s="1"/>
  <c r="R468" i="9"/>
  <c r="V468" i="9" s="1"/>
  <c r="Q468" i="9"/>
  <c r="U468" i="9" s="1"/>
  <c r="P468" i="9"/>
  <c r="T468" i="9" s="1"/>
  <c r="S473" i="9"/>
  <c r="W473" i="9" s="1"/>
  <c r="R473" i="9"/>
  <c r="V473" i="9" s="1"/>
  <c r="Q473" i="9"/>
  <c r="U473" i="9" s="1"/>
  <c r="P473" i="9"/>
  <c r="T473" i="9" s="1"/>
  <c r="R1174" i="9"/>
  <c r="V1174" i="9" s="1"/>
  <c r="Q1174" i="9"/>
  <c r="U1174" i="9" s="1"/>
  <c r="P1174" i="9"/>
  <c r="T1174" i="9" s="1"/>
  <c r="S306" i="9"/>
  <c r="W306" i="9" s="1"/>
  <c r="R306" i="9"/>
  <c r="V306" i="9" s="1"/>
  <c r="Q306" i="9"/>
  <c r="U306" i="9" s="1"/>
  <c r="P306" i="9"/>
  <c r="T306" i="9" s="1"/>
  <c r="R1714" i="9"/>
  <c r="V1714" i="9" s="1"/>
  <c r="Q1714" i="9"/>
  <c r="U1714" i="9" s="1"/>
  <c r="P1714" i="9"/>
  <c r="T1714" i="9" s="1"/>
  <c r="S1714" i="9"/>
  <c r="W1714" i="9" s="1"/>
  <c r="S2036" i="9"/>
  <c r="W2036" i="9" s="1"/>
  <c r="R2036" i="9"/>
  <c r="V2036" i="9" s="1"/>
  <c r="Q2036" i="9"/>
  <c r="U2036" i="9" s="1"/>
  <c r="P2036" i="9"/>
  <c r="T2036" i="9" s="1"/>
  <c r="P2048" i="9"/>
  <c r="T2048" i="9" s="1"/>
  <c r="S2048" i="9"/>
  <c r="W2048" i="9" s="1"/>
  <c r="R2048" i="9"/>
  <c r="V2048" i="9" s="1"/>
  <c r="Q2048" i="9"/>
  <c r="U2048" i="9" s="1"/>
  <c r="S1757" i="9"/>
  <c r="W1757" i="9" s="1"/>
  <c r="R1757" i="9"/>
  <c r="V1757" i="9" s="1"/>
  <c r="Q1757" i="9"/>
  <c r="U1757" i="9" s="1"/>
  <c r="P1757" i="9"/>
  <c r="T1757" i="9" s="1"/>
  <c r="Q1765" i="9"/>
  <c r="U1765" i="9" s="1"/>
  <c r="P1765" i="9"/>
  <c r="T1765" i="9" s="1"/>
  <c r="S1765" i="9"/>
  <c r="W1765" i="9" s="1"/>
  <c r="R1765" i="9"/>
  <c r="V1765" i="9" s="1"/>
  <c r="S1761" i="9"/>
  <c r="W1761" i="9" s="1"/>
  <c r="R1761" i="9"/>
  <c r="V1761" i="9" s="1"/>
  <c r="Q1761" i="9"/>
  <c r="U1761" i="9" s="1"/>
  <c r="P1761" i="9"/>
  <c r="T1761" i="9" s="1"/>
  <c r="Q783" i="9"/>
  <c r="U783" i="9" s="1"/>
  <c r="P783" i="9"/>
  <c r="T783" i="9" s="1"/>
  <c r="S783" i="9"/>
  <c r="W783" i="9" s="1"/>
  <c r="R783" i="9"/>
  <c r="V783" i="9" s="1"/>
  <c r="S1376" i="9"/>
  <c r="W1376" i="9" s="1"/>
  <c r="R1376" i="9"/>
  <c r="V1376" i="9" s="1"/>
  <c r="Q1376" i="9"/>
  <c r="U1376" i="9" s="1"/>
  <c r="P1376" i="9"/>
  <c r="T1376" i="9" s="1"/>
  <c r="S931" i="9"/>
  <c r="W931" i="9" s="1"/>
  <c r="R931" i="9"/>
  <c r="V931" i="9" s="1"/>
  <c r="Q931" i="9"/>
  <c r="U931" i="9" s="1"/>
  <c r="P931" i="9"/>
  <c r="T931" i="9" s="1"/>
  <c r="S1086" i="9"/>
  <c r="W1086" i="9" s="1"/>
  <c r="R1086" i="9"/>
  <c r="V1086" i="9" s="1"/>
  <c r="Q1086" i="9"/>
  <c r="U1086" i="9" s="1"/>
  <c r="P1086" i="9"/>
  <c r="T1086" i="9" s="1"/>
  <c r="S1129" i="9"/>
  <c r="W1129" i="9" s="1"/>
  <c r="R1129" i="9"/>
  <c r="V1129" i="9" s="1"/>
  <c r="Q1129" i="9"/>
  <c r="U1129" i="9" s="1"/>
  <c r="P1129" i="9"/>
  <c r="T1129" i="9" s="1"/>
  <c r="S1609" i="9"/>
  <c r="W1609" i="9" s="1"/>
  <c r="R1609" i="9"/>
  <c r="V1609" i="9" s="1"/>
  <c r="Q1609" i="9"/>
  <c r="U1609" i="9" s="1"/>
  <c r="P1609" i="9"/>
  <c r="T1609" i="9" s="1"/>
  <c r="S1412" i="9"/>
  <c r="W1412" i="9" s="1"/>
  <c r="R1412" i="9"/>
  <c r="V1412" i="9" s="1"/>
  <c r="Q1412" i="9"/>
  <c r="U1412" i="9" s="1"/>
  <c r="P1412" i="9"/>
  <c r="T1412" i="9" s="1"/>
  <c r="S812" i="9"/>
  <c r="W812" i="9" s="1"/>
  <c r="R812" i="9"/>
  <c r="V812" i="9" s="1"/>
  <c r="P812" i="9"/>
  <c r="T812" i="9" s="1"/>
  <c r="Q812" i="9"/>
  <c r="U812" i="9" s="1"/>
  <c r="Q2086" i="9"/>
  <c r="U2086" i="9" s="1"/>
  <c r="S1052" i="9"/>
  <c r="W1052" i="9" s="1"/>
  <c r="P2107" i="9"/>
  <c r="T2107" i="9" s="1"/>
  <c r="P2146" i="9"/>
  <c r="T2146" i="9" s="1"/>
  <c r="R1314" i="9"/>
  <c r="V1314" i="9" s="1"/>
  <c r="R840" i="9"/>
  <c r="V840" i="9" s="1"/>
  <c r="R1212" i="9"/>
  <c r="V1212" i="9" s="1"/>
  <c r="Q1212" i="9"/>
  <c r="U1212" i="9" s="1"/>
  <c r="P1212" i="9"/>
  <c r="T1212" i="9" s="1"/>
  <c r="S1016" i="9"/>
  <c r="W1016" i="9" s="1"/>
  <c r="R1016" i="9"/>
  <c r="V1016" i="9" s="1"/>
  <c r="Q1016" i="9"/>
  <c r="U1016" i="9" s="1"/>
  <c r="P1016" i="9"/>
  <c r="T1016" i="9" s="1"/>
  <c r="S2259" i="9"/>
  <c r="W2259" i="9" s="1"/>
  <c r="R2259" i="9"/>
  <c r="V2259" i="9" s="1"/>
  <c r="Q2259" i="9"/>
  <c r="U2259" i="9" s="1"/>
  <c r="P2259" i="9"/>
  <c r="T2259" i="9" s="1"/>
  <c r="Q216" i="9"/>
  <c r="U216" i="9" s="1"/>
  <c r="P216" i="9"/>
  <c r="T216" i="9" s="1"/>
  <c r="S216" i="9"/>
  <c r="W216" i="9" s="1"/>
  <c r="R216" i="9"/>
  <c r="V216" i="9" s="1"/>
  <c r="Q265" i="9"/>
  <c r="U265" i="9" s="1"/>
  <c r="P265" i="9"/>
  <c r="T265" i="9" s="1"/>
  <c r="S265" i="9"/>
  <c r="W265" i="9" s="1"/>
  <c r="R265" i="9"/>
  <c r="V265" i="9" s="1"/>
  <c r="Q626" i="9"/>
  <c r="U626" i="9" s="1"/>
  <c r="P626" i="9"/>
  <c r="T626" i="9" s="1"/>
  <c r="S626" i="9"/>
  <c r="W626" i="9" s="1"/>
  <c r="R626" i="9"/>
  <c r="V626" i="9" s="1"/>
  <c r="S654" i="9"/>
  <c r="W654" i="9" s="1"/>
  <c r="R654" i="9"/>
  <c r="V654" i="9" s="1"/>
  <c r="Q654" i="9"/>
  <c r="U654" i="9" s="1"/>
  <c r="P654" i="9"/>
  <c r="T654" i="9" s="1"/>
  <c r="S276" i="9"/>
  <c r="W276" i="9" s="1"/>
  <c r="Q276" i="9"/>
  <c r="U276" i="9" s="1"/>
  <c r="P276" i="9"/>
  <c r="T276" i="9" s="1"/>
  <c r="S160" i="9"/>
  <c r="W160" i="9" s="1"/>
  <c r="R160" i="9"/>
  <c r="V160" i="9" s="1"/>
  <c r="Q160" i="9"/>
  <c r="U160" i="9" s="1"/>
  <c r="P160" i="9"/>
  <c r="T160" i="9" s="1"/>
  <c r="S1933" i="9"/>
  <c r="W1933" i="9" s="1"/>
  <c r="R1933" i="9"/>
  <c r="V1933" i="9" s="1"/>
  <c r="Q1933" i="9"/>
  <c r="U1933" i="9" s="1"/>
  <c r="P1933" i="9"/>
  <c r="T1933" i="9" s="1"/>
  <c r="S464" i="9"/>
  <c r="W464" i="9" s="1"/>
  <c r="R464" i="9"/>
  <c r="V464" i="9" s="1"/>
  <c r="Q464" i="9"/>
  <c r="U464" i="9" s="1"/>
  <c r="P464" i="9"/>
  <c r="T464" i="9" s="1"/>
  <c r="S2467" i="9"/>
  <c r="W2467" i="9" s="1"/>
  <c r="R2467" i="9"/>
  <c r="V2467" i="9" s="1"/>
  <c r="Q2467" i="9"/>
  <c r="U2467" i="9" s="1"/>
  <c r="P2467" i="9"/>
  <c r="T2467" i="9" s="1"/>
  <c r="S2463" i="9"/>
  <c r="W2463" i="9" s="1"/>
  <c r="R2463" i="9"/>
  <c r="V2463" i="9" s="1"/>
  <c r="Q2463" i="9"/>
  <c r="U2463" i="9" s="1"/>
  <c r="R1423" i="9"/>
  <c r="V1423" i="9" s="1"/>
  <c r="Q1423" i="9"/>
  <c r="U1423" i="9" s="1"/>
  <c r="P1423" i="9"/>
  <c r="T1423" i="9" s="1"/>
  <c r="R1211" i="9"/>
  <c r="V1211" i="9" s="1"/>
  <c r="Q1211" i="9"/>
  <c r="U1211" i="9" s="1"/>
  <c r="P1211" i="9"/>
  <c r="T1211" i="9" s="1"/>
  <c r="R207" i="9"/>
  <c r="V207" i="9" s="1"/>
  <c r="Q207" i="9"/>
  <c r="U207" i="9" s="1"/>
  <c r="P207" i="9"/>
  <c r="T207" i="9" s="1"/>
  <c r="S1022" i="9"/>
  <c r="W1022" i="9" s="1"/>
  <c r="R1022" i="9"/>
  <c r="V1022" i="9" s="1"/>
  <c r="Q1022" i="9"/>
  <c r="U1022" i="9" s="1"/>
  <c r="S1017" i="9"/>
  <c r="W1017" i="9" s="1"/>
  <c r="R1017" i="9"/>
  <c r="V1017" i="9" s="1"/>
  <c r="Q1017" i="9"/>
  <c r="U1017" i="9" s="1"/>
  <c r="S1043" i="9"/>
  <c r="W1043" i="9" s="1"/>
  <c r="R1043" i="9"/>
  <c r="V1043" i="9" s="1"/>
  <c r="Q1043" i="9"/>
  <c r="U1043" i="9" s="1"/>
  <c r="P1043" i="9"/>
  <c r="T1043" i="9" s="1"/>
  <c r="S2060" i="9"/>
  <c r="W2060" i="9" s="1"/>
  <c r="R2060" i="9"/>
  <c r="V2060" i="9" s="1"/>
  <c r="Q2060" i="9"/>
  <c r="U2060" i="9" s="1"/>
  <c r="P2060" i="9"/>
  <c r="T2060" i="9" s="1"/>
  <c r="S2330" i="9"/>
  <c r="W2330" i="9" s="1"/>
  <c r="R2330" i="9"/>
  <c r="V2330" i="9" s="1"/>
  <c r="Q2330" i="9"/>
  <c r="U2330" i="9" s="1"/>
  <c r="P2330" i="9"/>
  <c r="T2330" i="9" s="1"/>
  <c r="S2358" i="9"/>
  <c r="W2358" i="9" s="1"/>
  <c r="R2358" i="9"/>
  <c r="V2358" i="9" s="1"/>
  <c r="Q2358" i="9"/>
  <c r="U2358" i="9" s="1"/>
  <c r="P2358" i="9"/>
  <c r="T2358" i="9" s="1"/>
  <c r="S2106" i="9"/>
  <c r="W2106" i="9" s="1"/>
  <c r="R2106" i="9"/>
  <c r="V2106" i="9" s="1"/>
  <c r="Q2106" i="9"/>
  <c r="U2106" i="9" s="1"/>
  <c r="P2106" i="9"/>
  <c r="T2106" i="9" s="1"/>
  <c r="S520" i="9"/>
  <c r="W520" i="9" s="1"/>
  <c r="R520" i="9"/>
  <c r="V520" i="9" s="1"/>
  <c r="Q520" i="9"/>
  <c r="U520" i="9" s="1"/>
  <c r="P520" i="9"/>
  <c r="T520" i="9" s="1"/>
  <c r="S2159" i="9"/>
  <c r="W2159" i="9" s="1"/>
  <c r="R2159" i="9"/>
  <c r="V2159" i="9" s="1"/>
  <c r="Q2159" i="9"/>
  <c r="U2159" i="9" s="1"/>
  <c r="P2159" i="9"/>
  <c r="T2159" i="9" s="1"/>
  <c r="S892" i="9"/>
  <c r="W892" i="9" s="1"/>
  <c r="R892" i="9"/>
  <c r="V892" i="9" s="1"/>
  <c r="Q892" i="9"/>
  <c r="U892" i="9" s="1"/>
  <c r="P892" i="9"/>
  <c r="T892" i="9" s="1"/>
  <c r="S2145" i="9"/>
  <c r="W2145" i="9" s="1"/>
  <c r="R2145" i="9"/>
  <c r="V2145" i="9" s="1"/>
  <c r="Q2145" i="9"/>
  <c r="U2145" i="9" s="1"/>
  <c r="P2145" i="9"/>
  <c r="T2145" i="9" s="1"/>
  <c r="S2249" i="9"/>
  <c r="W2249" i="9" s="1"/>
  <c r="R2249" i="9"/>
  <c r="V2249" i="9" s="1"/>
  <c r="Q2249" i="9"/>
  <c r="U2249" i="9" s="1"/>
  <c r="P2249" i="9"/>
  <c r="T2249" i="9" s="1"/>
  <c r="S2257" i="9"/>
  <c r="W2257" i="9" s="1"/>
  <c r="R2257" i="9"/>
  <c r="V2257" i="9" s="1"/>
  <c r="Q2257" i="9"/>
  <c r="U2257" i="9" s="1"/>
  <c r="P2257" i="9"/>
  <c r="T2257" i="9" s="1"/>
  <c r="S1213" i="9"/>
  <c r="W1213" i="9" s="1"/>
  <c r="R1213" i="9"/>
  <c r="V1213" i="9" s="1"/>
  <c r="Q1213" i="9"/>
  <c r="U1213" i="9" s="1"/>
  <c r="P1213" i="9"/>
  <c r="T1213" i="9" s="1"/>
  <c r="R874" i="9"/>
  <c r="V874" i="9" s="1"/>
  <c r="Q874" i="9"/>
  <c r="U874" i="9" s="1"/>
  <c r="P874" i="9"/>
  <c r="T874" i="9" s="1"/>
  <c r="R1301" i="9"/>
  <c r="V1301" i="9" s="1"/>
  <c r="Q1301" i="9"/>
  <c r="U1301" i="9" s="1"/>
  <c r="P1301" i="9"/>
  <c r="T1301" i="9" s="1"/>
  <c r="S1301" i="9"/>
  <c r="W1301" i="9" s="1"/>
  <c r="R1311" i="9"/>
  <c r="V1311" i="9" s="1"/>
  <c r="Q1311" i="9"/>
  <c r="U1311" i="9" s="1"/>
  <c r="P1311" i="9"/>
  <c r="T1311" i="9" s="1"/>
  <c r="S1311" i="9"/>
  <c r="W1311" i="9" s="1"/>
  <c r="R1315" i="9"/>
  <c r="V1315" i="9" s="1"/>
  <c r="Q1315" i="9"/>
  <c r="U1315" i="9" s="1"/>
  <c r="P1315" i="9"/>
  <c r="T1315" i="9" s="1"/>
  <c r="S1315" i="9"/>
  <c r="W1315" i="9" s="1"/>
  <c r="R1147" i="9"/>
  <c r="V1147" i="9" s="1"/>
  <c r="Q1147" i="9"/>
  <c r="U1147" i="9" s="1"/>
  <c r="P1147" i="9"/>
  <c r="T1147" i="9" s="1"/>
  <c r="S1147" i="9"/>
  <c r="W1147" i="9" s="1"/>
  <c r="R537" i="9"/>
  <c r="V537" i="9" s="1"/>
  <c r="Q537" i="9"/>
  <c r="U537" i="9" s="1"/>
  <c r="P537" i="9"/>
  <c r="T537" i="9" s="1"/>
  <c r="S537" i="9"/>
  <c r="W537" i="9" s="1"/>
  <c r="R741" i="9"/>
  <c r="V741" i="9" s="1"/>
  <c r="Q741" i="9"/>
  <c r="U741" i="9" s="1"/>
  <c r="P741" i="9"/>
  <c r="T741" i="9" s="1"/>
  <c r="S741" i="9"/>
  <c r="W741" i="9" s="1"/>
  <c r="R551" i="9"/>
  <c r="V551" i="9" s="1"/>
  <c r="Q551" i="9"/>
  <c r="U551" i="9" s="1"/>
  <c r="P551" i="9"/>
  <c r="T551" i="9" s="1"/>
  <c r="R625" i="9"/>
  <c r="V625" i="9" s="1"/>
  <c r="Q625" i="9"/>
  <c r="U625" i="9" s="1"/>
  <c r="P625" i="9"/>
  <c r="T625" i="9" s="1"/>
  <c r="S625" i="9"/>
  <c r="W625" i="9" s="1"/>
  <c r="R582" i="9"/>
  <c r="V582" i="9" s="1"/>
  <c r="Q582" i="9"/>
  <c r="U582" i="9" s="1"/>
  <c r="P582" i="9"/>
  <c r="T582" i="9" s="1"/>
  <c r="S582" i="9"/>
  <c r="W582" i="9" s="1"/>
  <c r="S618" i="9"/>
  <c r="W618" i="9" s="1"/>
  <c r="R618" i="9"/>
  <c r="V618" i="9" s="1"/>
  <c r="Q618" i="9"/>
  <c r="U618" i="9" s="1"/>
  <c r="P618" i="9"/>
  <c r="T618" i="9" s="1"/>
  <c r="S655" i="9"/>
  <c r="W655" i="9" s="1"/>
  <c r="R655" i="9"/>
  <c r="V655" i="9" s="1"/>
  <c r="Q655" i="9"/>
  <c r="U655" i="9" s="1"/>
  <c r="P655" i="9"/>
  <c r="T655" i="9" s="1"/>
  <c r="S185" i="9"/>
  <c r="W185" i="9" s="1"/>
  <c r="R185" i="9"/>
  <c r="V185" i="9" s="1"/>
  <c r="Q185" i="9"/>
  <c r="U185" i="9" s="1"/>
  <c r="P185" i="9"/>
  <c r="T185" i="9" s="1"/>
  <c r="S176" i="9"/>
  <c r="W176" i="9" s="1"/>
  <c r="R176" i="9"/>
  <c r="V176" i="9" s="1"/>
  <c r="Q176" i="9"/>
  <c r="U176" i="9" s="1"/>
  <c r="P176" i="9"/>
  <c r="T176" i="9" s="1"/>
  <c r="S161" i="9"/>
  <c r="W161" i="9" s="1"/>
  <c r="R161" i="9"/>
  <c r="V161" i="9" s="1"/>
  <c r="Q161" i="9"/>
  <c r="U161" i="9" s="1"/>
  <c r="P161" i="9"/>
  <c r="T161" i="9" s="1"/>
  <c r="S835" i="9"/>
  <c r="W835" i="9" s="1"/>
  <c r="R835" i="9"/>
  <c r="V835" i="9" s="1"/>
  <c r="Q835" i="9"/>
  <c r="U835" i="9" s="1"/>
  <c r="P835" i="9"/>
  <c r="T835" i="9" s="1"/>
  <c r="S901" i="9"/>
  <c r="W901" i="9" s="1"/>
  <c r="R901" i="9"/>
  <c r="V901" i="9" s="1"/>
  <c r="Q901" i="9"/>
  <c r="U901" i="9" s="1"/>
  <c r="P901" i="9"/>
  <c r="T901" i="9" s="1"/>
  <c r="P368" i="9"/>
  <c r="T368" i="9" s="1"/>
  <c r="R368" i="9"/>
  <c r="V368" i="9" s="1"/>
  <c r="S368" i="9"/>
  <c r="W368" i="9" s="1"/>
  <c r="P1329" i="9"/>
  <c r="T1329" i="9" s="1"/>
  <c r="R1329" i="9"/>
  <c r="V1329" i="9" s="1"/>
  <c r="S1329" i="9"/>
  <c r="W1329" i="9" s="1"/>
  <c r="Q1329" i="9"/>
  <c r="U1329" i="9" s="1"/>
  <c r="P989" i="9"/>
  <c r="T989" i="9" s="1"/>
  <c r="R989" i="9"/>
  <c r="V989" i="9" s="1"/>
  <c r="S989" i="9"/>
  <c r="W989" i="9" s="1"/>
  <c r="Q989" i="9"/>
  <c r="U989" i="9" s="1"/>
  <c r="P995" i="9"/>
  <c r="T995" i="9" s="1"/>
  <c r="R995" i="9"/>
  <c r="V995" i="9" s="1"/>
  <c r="S995" i="9"/>
  <c r="W995" i="9" s="1"/>
  <c r="Q995" i="9"/>
  <c r="U995" i="9" s="1"/>
  <c r="P1389" i="9"/>
  <c r="T1389" i="9" s="1"/>
  <c r="R1389" i="9"/>
  <c r="V1389" i="9" s="1"/>
  <c r="S1389" i="9"/>
  <c r="W1389" i="9" s="1"/>
  <c r="Q1389" i="9"/>
  <c r="U1389" i="9" s="1"/>
  <c r="S1232" i="9"/>
  <c r="W1232" i="9" s="1"/>
  <c r="R1232" i="9"/>
  <c r="V1232" i="9" s="1"/>
  <c r="Q1232" i="9"/>
  <c r="U1232" i="9" s="1"/>
  <c r="P1232" i="9"/>
  <c r="T1232" i="9" s="1"/>
  <c r="S1237" i="9"/>
  <c r="W1237" i="9" s="1"/>
  <c r="R1237" i="9"/>
  <c r="V1237" i="9" s="1"/>
  <c r="Q1237" i="9"/>
  <c r="U1237" i="9" s="1"/>
  <c r="P1237" i="9"/>
  <c r="T1237" i="9" s="1"/>
  <c r="S1117" i="9"/>
  <c r="W1117" i="9" s="1"/>
  <c r="R1117" i="9"/>
  <c r="V1117" i="9" s="1"/>
  <c r="Q1117" i="9"/>
  <c r="U1117" i="9" s="1"/>
  <c r="P1117" i="9"/>
  <c r="T1117" i="9" s="1"/>
  <c r="S2551" i="9"/>
  <c r="W2551" i="9" s="1"/>
  <c r="R2551" i="9"/>
  <c r="V2551" i="9" s="1"/>
  <c r="Q2551" i="9"/>
  <c r="U2551" i="9" s="1"/>
  <c r="P2551" i="9"/>
  <c r="T2551" i="9" s="1"/>
  <c r="S465" i="9"/>
  <c r="W465" i="9" s="1"/>
  <c r="R465" i="9"/>
  <c r="V465" i="9" s="1"/>
  <c r="Q465" i="9"/>
  <c r="U465" i="9" s="1"/>
  <c r="P465" i="9"/>
  <c r="T465" i="9" s="1"/>
  <c r="R1170" i="9"/>
  <c r="V1170" i="9" s="1"/>
  <c r="Q1170" i="9"/>
  <c r="U1170" i="9" s="1"/>
  <c r="P1170" i="9"/>
  <c r="T1170" i="9" s="1"/>
  <c r="S475" i="9"/>
  <c r="W475" i="9" s="1"/>
  <c r="R475" i="9"/>
  <c r="V475" i="9" s="1"/>
  <c r="Q475" i="9"/>
  <c r="U475" i="9" s="1"/>
  <c r="P475" i="9"/>
  <c r="T475" i="9" s="1"/>
  <c r="S37" i="9"/>
  <c r="W37" i="9" s="1"/>
  <c r="R37" i="9"/>
  <c r="V37" i="9" s="1"/>
  <c r="Q37" i="9"/>
  <c r="U37" i="9" s="1"/>
  <c r="P37" i="9"/>
  <c r="T37" i="9" s="1"/>
  <c r="S2044" i="9"/>
  <c r="W2044" i="9" s="1"/>
  <c r="R2044" i="9"/>
  <c r="V2044" i="9" s="1"/>
  <c r="Q2044" i="9"/>
  <c r="U2044" i="9" s="1"/>
  <c r="P2044" i="9"/>
  <c r="T2044" i="9" s="1"/>
  <c r="R2053" i="9"/>
  <c r="V2053" i="9" s="1"/>
  <c r="Q2053" i="9"/>
  <c r="U2053" i="9" s="1"/>
  <c r="P2053" i="9"/>
  <c r="T2053" i="9" s="1"/>
  <c r="S2053" i="9"/>
  <c r="W2053" i="9" s="1"/>
  <c r="S1754" i="9"/>
  <c r="W1754" i="9" s="1"/>
  <c r="R1754" i="9"/>
  <c r="V1754" i="9" s="1"/>
  <c r="Q1754" i="9"/>
  <c r="U1754" i="9" s="1"/>
  <c r="P1754" i="9"/>
  <c r="T1754" i="9" s="1"/>
  <c r="R1762" i="9"/>
  <c r="V1762" i="9" s="1"/>
  <c r="Q1762" i="9"/>
  <c r="U1762" i="9" s="1"/>
  <c r="P1762" i="9"/>
  <c r="T1762" i="9" s="1"/>
  <c r="S1762" i="9"/>
  <c r="W1762" i="9" s="1"/>
  <c r="P1758" i="9"/>
  <c r="T1758" i="9" s="1"/>
  <c r="S1758" i="9"/>
  <c r="W1758" i="9" s="1"/>
  <c r="R1758" i="9"/>
  <c r="V1758" i="9" s="1"/>
  <c r="Q1758" i="9"/>
  <c r="U1758" i="9" s="1"/>
  <c r="S1373" i="9"/>
  <c r="W1373" i="9" s="1"/>
  <c r="R1373" i="9"/>
  <c r="V1373" i="9" s="1"/>
  <c r="Q1373" i="9"/>
  <c r="U1373" i="9" s="1"/>
  <c r="P1373" i="9"/>
  <c r="T1373" i="9" s="1"/>
  <c r="S1386" i="9"/>
  <c r="W1386" i="9" s="1"/>
  <c r="R1386" i="9"/>
  <c r="V1386" i="9" s="1"/>
  <c r="Q1386" i="9"/>
  <c r="U1386" i="9" s="1"/>
  <c r="P1386" i="9"/>
  <c r="T1386" i="9" s="1"/>
  <c r="S1125" i="9"/>
  <c r="W1125" i="9" s="1"/>
  <c r="R1125" i="9"/>
  <c r="V1125" i="9" s="1"/>
  <c r="Q1125" i="9"/>
  <c r="U1125" i="9" s="1"/>
  <c r="P1125" i="9"/>
  <c r="T1125" i="9" s="1"/>
  <c r="S226" i="9"/>
  <c r="W226" i="9" s="1"/>
  <c r="R226" i="9"/>
  <c r="V226" i="9" s="1"/>
  <c r="Q226" i="9"/>
  <c r="U226" i="9" s="1"/>
  <c r="P226" i="9"/>
  <c r="T226" i="9" s="1"/>
  <c r="Q2088" i="9"/>
  <c r="U2088" i="9" s="1"/>
  <c r="R2204" i="9"/>
  <c r="V2204" i="9" s="1"/>
  <c r="S258" i="9"/>
  <c r="W258" i="9" s="1"/>
  <c r="S1023" i="9"/>
  <c r="W1023" i="9" s="1"/>
  <c r="P2359" i="9"/>
  <c r="T2359" i="9" s="1"/>
  <c r="R12" i="9"/>
  <c r="V12" i="9" s="1"/>
  <c r="P927" i="9"/>
  <c r="T927" i="9" s="1"/>
  <c r="S2163" i="9"/>
  <c r="W2163" i="9" s="1"/>
  <c r="S2096" i="9"/>
  <c r="W2096" i="9" s="1"/>
  <c r="R2096" i="9"/>
  <c r="V2096" i="9" s="1"/>
  <c r="Q2096" i="9"/>
  <c r="U2096" i="9" s="1"/>
  <c r="P2096" i="9"/>
  <c r="T2096" i="9" s="1"/>
  <c r="S1051" i="9"/>
  <c r="W1051" i="9" s="1"/>
  <c r="R1051" i="9"/>
  <c r="V1051" i="9" s="1"/>
  <c r="Q1051" i="9"/>
  <c r="U1051" i="9" s="1"/>
  <c r="P1051" i="9"/>
  <c r="T1051" i="9" s="1"/>
  <c r="Q552" i="9"/>
  <c r="U552" i="9" s="1"/>
  <c r="P552" i="9"/>
  <c r="T552" i="9" s="1"/>
  <c r="S552" i="9"/>
  <c r="W552" i="9" s="1"/>
  <c r="R552" i="9"/>
  <c r="V552" i="9" s="1"/>
  <c r="R2550" i="9"/>
  <c r="V2550" i="9" s="1"/>
  <c r="Q2550" i="9"/>
  <c r="U2550" i="9" s="1"/>
  <c r="P2550" i="9"/>
  <c r="T2550" i="9" s="1"/>
  <c r="S2550" i="9"/>
  <c r="W2550" i="9" s="1"/>
  <c r="P2056" i="9"/>
  <c r="T2056" i="9" s="1"/>
  <c r="S2056" i="9"/>
  <c r="W2056" i="9" s="1"/>
  <c r="R2056" i="9"/>
  <c r="V2056" i="9" s="1"/>
  <c r="Q2056" i="9"/>
  <c r="U2056" i="9" s="1"/>
  <c r="S1254" i="9"/>
  <c r="W1254" i="9" s="1"/>
  <c r="R1254" i="9"/>
  <c r="V1254" i="9" s="1"/>
  <c r="Q1254" i="9"/>
  <c r="U1254" i="9" s="1"/>
  <c r="P1254" i="9"/>
  <c r="T1254" i="9" s="1"/>
  <c r="S2211" i="9"/>
  <c r="W2211" i="9" s="1"/>
  <c r="R2211" i="9"/>
  <c r="V2211" i="9" s="1"/>
  <c r="Q2211" i="9"/>
  <c r="U2211" i="9" s="1"/>
  <c r="P2211" i="9"/>
  <c r="T2211" i="9" s="1"/>
  <c r="S2327" i="9"/>
  <c r="W2327" i="9" s="1"/>
  <c r="R2327" i="9"/>
  <c r="V2327" i="9" s="1"/>
  <c r="Q2327" i="9"/>
  <c r="U2327" i="9" s="1"/>
  <c r="P2327" i="9"/>
  <c r="T2327" i="9" s="1"/>
  <c r="S2110" i="9"/>
  <c r="W2110" i="9" s="1"/>
  <c r="R2110" i="9"/>
  <c r="V2110" i="9" s="1"/>
  <c r="Q2110" i="9"/>
  <c r="U2110" i="9" s="1"/>
  <c r="P2110" i="9"/>
  <c r="T2110" i="9" s="1"/>
  <c r="S2202" i="9"/>
  <c r="W2202" i="9" s="1"/>
  <c r="R2202" i="9"/>
  <c r="V2202" i="9" s="1"/>
  <c r="Q2202" i="9"/>
  <c r="U2202" i="9" s="1"/>
  <c r="P2202" i="9"/>
  <c r="T2202" i="9" s="1"/>
  <c r="S2494" i="9"/>
  <c r="W2494" i="9" s="1"/>
  <c r="R2494" i="9"/>
  <c r="V2494" i="9" s="1"/>
  <c r="Q2494" i="9"/>
  <c r="U2494" i="9" s="1"/>
  <c r="P2494" i="9"/>
  <c r="T2494" i="9" s="1"/>
  <c r="S14" i="9"/>
  <c r="W14" i="9" s="1"/>
  <c r="R14" i="9"/>
  <c r="V14" i="9" s="1"/>
  <c r="Q14" i="9"/>
  <c r="U14" i="9" s="1"/>
  <c r="P14" i="9"/>
  <c r="T14" i="9" s="1"/>
  <c r="S2156" i="9"/>
  <c r="W2156" i="9" s="1"/>
  <c r="R2156" i="9"/>
  <c r="V2156" i="9" s="1"/>
  <c r="Q2156" i="9"/>
  <c r="U2156" i="9" s="1"/>
  <c r="P2156" i="9"/>
  <c r="T2156" i="9" s="1"/>
  <c r="S2246" i="9"/>
  <c r="W2246" i="9" s="1"/>
  <c r="R2246" i="9"/>
  <c r="V2246" i="9" s="1"/>
  <c r="Q2246" i="9"/>
  <c r="U2246" i="9" s="1"/>
  <c r="P2246" i="9"/>
  <c r="T2246" i="9" s="1"/>
  <c r="S2254" i="9"/>
  <c r="W2254" i="9" s="1"/>
  <c r="R2254" i="9"/>
  <c r="V2254" i="9" s="1"/>
  <c r="Q2254" i="9"/>
  <c r="U2254" i="9" s="1"/>
  <c r="P2254" i="9"/>
  <c r="T2254" i="9" s="1"/>
  <c r="S2164" i="9"/>
  <c r="W2164" i="9" s="1"/>
  <c r="R2164" i="9"/>
  <c r="V2164" i="9" s="1"/>
  <c r="Q2164" i="9"/>
  <c r="U2164" i="9" s="1"/>
  <c r="P2164" i="9"/>
  <c r="T2164" i="9" s="1"/>
  <c r="S1218" i="9"/>
  <c r="W1218" i="9" s="1"/>
  <c r="Q1218" i="9"/>
  <c r="U1218" i="9" s="1"/>
  <c r="R1218" i="9"/>
  <c r="V1218" i="9" s="1"/>
  <c r="P1218" i="9"/>
  <c r="T1218" i="9" s="1"/>
  <c r="S871" i="9"/>
  <c r="W871" i="9" s="1"/>
  <c r="Q871" i="9"/>
  <c r="U871" i="9" s="1"/>
  <c r="R871" i="9"/>
  <c r="V871" i="9" s="1"/>
  <c r="P871" i="9"/>
  <c r="T871" i="9" s="1"/>
  <c r="S214" i="9"/>
  <c r="W214" i="9" s="1"/>
  <c r="Q214" i="9"/>
  <c r="U214" i="9" s="1"/>
  <c r="R214" i="9"/>
  <c r="V214" i="9" s="1"/>
  <c r="S1320" i="9"/>
  <c r="W1320" i="9" s="1"/>
  <c r="Q1320" i="9"/>
  <c r="U1320" i="9" s="1"/>
  <c r="R1320" i="9"/>
  <c r="V1320" i="9" s="1"/>
  <c r="P1320" i="9"/>
  <c r="T1320" i="9" s="1"/>
  <c r="S528" i="9"/>
  <c r="W528" i="9" s="1"/>
  <c r="Q528" i="9"/>
  <c r="U528" i="9" s="1"/>
  <c r="R528" i="9"/>
  <c r="V528" i="9" s="1"/>
  <c r="S538" i="9"/>
  <c r="W538" i="9" s="1"/>
  <c r="Q538" i="9"/>
  <c r="U538" i="9" s="1"/>
  <c r="R538" i="9"/>
  <c r="V538" i="9" s="1"/>
  <c r="P538" i="9"/>
  <c r="T538" i="9" s="1"/>
  <c r="S544" i="9"/>
  <c r="W544" i="9" s="1"/>
  <c r="Q544" i="9"/>
  <c r="U544" i="9" s="1"/>
  <c r="R544" i="9"/>
  <c r="V544" i="9" s="1"/>
  <c r="P544" i="9"/>
  <c r="T544" i="9" s="1"/>
  <c r="S743" i="9"/>
  <c r="W743" i="9" s="1"/>
  <c r="Q743" i="9"/>
  <c r="U743" i="9" s="1"/>
  <c r="R743" i="9"/>
  <c r="V743" i="9" s="1"/>
  <c r="S570" i="9"/>
  <c r="W570" i="9" s="1"/>
  <c r="Q570" i="9"/>
  <c r="U570" i="9" s="1"/>
  <c r="R570" i="9"/>
  <c r="V570" i="9" s="1"/>
  <c r="P570" i="9"/>
  <c r="T570" i="9" s="1"/>
  <c r="S592" i="9"/>
  <c r="W592" i="9" s="1"/>
  <c r="Q592" i="9"/>
  <c r="U592" i="9" s="1"/>
  <c r="R592" i="9"/>
  <c r="V592" i="9" s="1"/>
  <c r="P592" i="9"/>
  <c r="T592" i="9" s="1"/>
  <c r="S182" i="9"/>
  <c r="W182" i="9" s="1"/>
  <c r="R182" i="9"/>
  <c r="V182" i="9" s="1"/>
  <c r="Q182" i="9"/>
  <c r="U182" i="9" s="1"/>
  <c r="P182" i="9"/>
  <c r="T182" i="9" s="1"/>
  <c r="S173" i="9"/>
  <c r="W173" i="9" s="1"/>
  <c r="R173" i="9"/>
  <c r="V173" i="9" s="1"/>
  <c r="Q173" i="9"/>
  <c r="U173" i="9" s="1"/>
  <c r="P173" i="9"/>
  <c r="T173" i="9" s="1"/>
  <c r="S180" i="9"/>
  <c r="W180" i="9" s="1"/>
  <c r="R180" i="9"/>
  <c r="V180" i="9" s="1"/>
  <c r="Q180" i="9"/>
  <c r="U180" i="9" s="1"/>
  <c r="P180" i="9"/>
  <c r="T180" i="9" s="1"/>
  <c r="S189" i="9"/>
  <c r="W189" i="9" s="1"/>
  <c r="R189" i="9"/>
  <c r="V189" i="9" s="1"/>
  <c r="Q189" i="9"/>
  <c r="U189" i="9" s="1"/>
  <c r="P189" i="9"/>
  <c r="T189" i="9" s="1"/>
  <c r="S831" i="9"/>
  <c r="W831" i="9" s="1"/>
  <c r="R831" i="9"/>
  <c r="V831" i="9" s="1"/>
  <c r="Q831" i="9"/>
  <c r="U831" i="9" s="1"/>
  <c r="P831" i="9"/>
  <c r="T831" i="9" s="1"/>
  <c r="P842" i="9"/>
  <c r="T842" i="9" s="1"/>
  <c r="R842" i="9"/>
  <c r="V842" i="9" s="1"/>
  <c r="S842" i="9"/>
  <c r="W842" i="9" s="1"/>
  <c r="Q842" i="9"/>
  <c r="U842" i="9" s="1"/>
  <c r="S1184" i="9"/>
  <c r="W1184" i="9" s="1"/>
  <c r="R1184" i="9"/>
  <c r="V1184" i="9" s="1"/>
  <c r="Q1184" i="9"/>
  <c r="U1184" i="9" s="1"/>
  <c r="P1184" i="9"/>
  <c r="T1184" i="9" s="1"/>
  <c r="S1000" i="9"/>
  <c r="W1000" i="9" s="1"/>
  <c r="R1000" i="9"/>
  <c r="V1000" i="9" s="1"/>
  <c r="Q1000" i="9"/>
  <c r="U1000" i="9" s="1"/>
  <c r="P1000" i="9"/>
  <c r="T1000" i="9" s="1"/>
  <c r="S304" i="9"/>
  <c r="W304" i="9" s="1"/>
  <c r="R304" i="9"/>
  <c r="V304" i="9" s="1"/>
  <c r="Q304" i="9"/>
  <c r="U304" i="9" s="1"/>
  <c r="P304" i="9"/>
  <c r="T304" i="9" s="1"/>
  <c r="S1228" i="9"/>
  <c r="W1228" i="9" s="1"/>
  <c r="R1228" i="9"/>
  <c r="V1228" i="9" s="1"/>
  <c r="Q1228" i="9"/>
  <c r="U1228" i="9" s="1"/>
  <c r="P1228" i="9"/>
  <c r="T1228" i="9" s="1"/>
  <c r="P450" i="9"/>
  <c r="T450" i="9" s="1"/>
  <c r="R450" i="9"/>
  <c r="V450" i="9" s="1"/>
  <c r="S450" i="9"/>
  <c r="W450" i="9" s="1"/>
  <c r="Q450" i="9"/>
  <c r="U450" i="9" s="1"/>
  <c r="S1082" i="9"/>
  <c r="W1082" i="9" s="1"/>
  <c r="R1082" i="9"/>
  <c r="V1082" i="9" s="1"/>
  <c r="P1082" i="9"/>
  <c r="T1082" i="9" s="1"/>
  <c r="Q1082" i="9"/>
  <c r="U1082" i="9" s="1"/>
  <c r="S669" i="9"/>
  <c r="W669" i="9" s="1"/>
  <c r="R669" i="9"/>
  <c r="V669" i="9" s="1"/>
  <c r="Q669" i="9"/>
  <c r="U669" i="9" s="1"/>
  <c r="P669" i="9"/>
  <c r="T669" i="9" s="1"/>
  <c r="S470" i="9"/>
  <c r="W470" i="9" s="1"/>
  <c r="Q470" i="9"/>
  <c r="U470" i="9" s="1"/>
  <c r="R470" i="9"/>
  <c r="V470" i="9" s="1"/>
  <c r="P470" i="9"/>
  <c r="T470" i="9" s="1"/>
  <c r="S62" i="9"/>
  <c r="W62" i="9" s="1"/>
  <c r="Q62" i="9"/>
  <c r="U62" i="9" s="1"/>
  <c r="R62" i="9"/>
  <c r="V62" i="9" s="1"/>
  <c r="P62" i="9"/>
  <c r="T62" i="9" s="1"/>
  <c r="S1716" i="9"/>
  <c r="W1716" i="9" s="1"/>
  <c r="R1716" i="9"/>
  <c r="V1716" i="9" s="1"/>
  <c r="Q1716" i="9"/>
  <c r="U1716" i="9" s="1"/>
  <c r="P1716" i="9"/>
  <c r="T1716" i="9" s="1"/>
  <c r="R2038" i="9"/>
  <c r="V2038" i="9" s="1"/>
  <c r="Q2038" i="9"/>
  <c r="U2038" i="9" s="1"/>
  <c r="P2038" i="9"/>
  <c r="T2038" i="9" s="1"/>
  <c r="S2038" i="9"/>
  <c r="W2038" i="9" s="1"/>
  <c r="S2050" i="9"/>
  <c r="W2050" i="9" s="1"/>
  <c r="R2050" i="9"/>
  <c r="V2050" i="9" s="1"/>
  <c r="Q2050" i="9"/>
  <c r="U2050" i="9" s="1"/>
  <c r="P2050" i="9"/>
  <c r="T2050" i="9" s="1"/>
  <c r="S1748" i="9"/>
  <c r="W1748" i="9" s="1"/>
  <c r="R1748" i="9"/>
  <c r="V1748" i="9" s="1"/>
  <c r="Q1748" i="9"/>
  <c r="U1748" i="9" s="1"/>
  <c r="P1748" i="9"/>
  <c r="T1748" i="9" s="1"/>
  <c r="P1378" i="9"/>
  <c r="T1378" i="9" s="1"/>
  <c r="S1378" i="9"/>
  <c r="W1378" i="9" s="1"/>
  <c r="R1378" i="9"/>
  <c r="V1378" i="9" s="1"/>
  <c r="Q1378" i="9"/>
  <c r="U1378" i="9" s="1"/>
  <c r="P1369" i="9"/>
  <c r="T1369" i="9" s="1"/>
  <c r="S1369" i="9"/>
  <c r="W1369" i="9" s="1"/>
  <c r="R1369" i="9"/>
  <c r="V1369" i="9" s="1"/>
  <c r="Q1369" i="9"/>
  <c r="U1369" i="9" s="1"/>
  <c r="Q2515" i="9"/>
  <c r="U2515" i="9" s="1"/>
  <c r="P2515" i="9"/>
  <c r="T2515" i="9" s="1"/>
  <c r="S2515" i="9"/>
  <c r="W2515" i="9" s="1"/>
  <c r="R2515" i="9"/>
  <c r="V2515" i="9" s="1"/>
  <c r="S1084" i="9"/>
  <c r="W1084" i="9" s="1"/>
  <c r="R1084" i="9"/>
  <c r="V1084" i="9" s="1"/>
  <c r="Q1084" i="9"/>
  <c r="U1084" i="9" s="1"/>
  <c r="P1084" i="9"/>
  <c r="T1084" i="9" s="1"/>
  <c r="S225" i="9"/>
  <c r="W225" i="9" s="1"/>
  <c r="R225" i="9"/>
  <c r="V225" i="9" s="1"/>
  <c r="Q225" i="9"/>
  <c r="U225" i="9" s="1"/>
  <c r="P225" i="9"/>
  <c r="T225" i="9" s="1"/>
  <c r="P814" i="9"/>
  <c r="T814" i="9" s="1"/>
  <c r="S814" i="9"/>
  <c r="W814" i="9" s="1"/>
  <c r="R814" i="9"/>
  <c r="V814" i="9" s="1"/>
  <c r="Q814" i="9"/>
  <c r="U814" i="9" s="1"/>
  <c r="P819" i="9"/>
  <c r="T819" i="9" s="1"/>
  <c r="S819" i="9"/>
  <c r="W819" i="9" s="1"/>
  <c r="R819" i="9"/>
  <c r="V819" i="9" s="1"/>
  <c r="Q819" i="9"/>
  <c r="U819" i="9" s="1"/>
  <c r="S2089" i="9"/>
  <c r="W2089" i="9" s="1"/>
  <c r="S714" i="9"/>
  <c r="W714" i="9" s="1"/>
  <c r="S1026" i="9"/>
  <c r="W1026" i="9" s="1"/>
  <c r="Q2127" i="9"/>
  <c r="U2127" i="9" s="1"/>
  <c r="S207" i="9"/>
  <c r="W207" i="9" s="1"/>
  <c r="Q1025" i="9"/>
  <c r="U1025" i="9" s="1"/>
  <c r="R1154" i="9"/>
  <c r="V1154" i="9" s="1"/>
  <c r="Q1041" i="9"/>
  <c r="U1041" i="9" s="1"/>
  <c r="P2090" i="9"/>
  <c r="T2090" i="9" s="1"/>
  <c r="S13" i="9"/>
  <c r="W13" i="9" s="1"/>
  <c r="P2160" i="9"/>
  <c r="T2160" i="9" s="1"/>
  <c r="R2244" i="9"/>
  <c r="V2244" i="9" s="1"/>
  <c r="P528" i="9"/>
  <c r="T528" i="9" s="1"/>
  <c r="S2459" i="9"/>
  <c r="W2459" i="9" s="1"/>
  <c r="R2459" i="9"/>
  <c r="V2459" i="9" s="1"/>
  <c r="Q2459" i="9"/>
  <c r="U2459" i="9" s="1"/>
  <c r="P2459" i="9"/>
  <c r="T2459" i="9" s="1"/>
  <c r="P2213" i="9"/>
  <c r="T2213" i="9" s="1"/>
  <c r="S2213" i="9"/>
  <c r="W2213" i="9" s="1"/>
  <c r="R2213" i="9"/>
  <c r="V2213" i="9" s="1"/>
  <c r="S2492" i="9"/>
  <c r="W2492" i="9" s="1"/>
  <c r="R2492" i="9"/>
  <c r="V2492" i="9" s="1"/>
  <c r="Q2492" i="9"/>
  <c r="U2492" i="9" s="1"/>
  <c r="P2492" i="9"/>
  <c r="T2492" i="9" s="1"/>
  <c r="S891" i="9"/>
  <c r="W891" i="9" s="1"/>
  <c r="R891" i="9"/>
  <c r="V891" i="9" s="1"/>
  <c r="Q891" i="9"/>
  <c r="U891" i="9" s="1"/>
  <c r="P891" i="9"/>
  <c r="T891" i="9" s="1"/>
  <c r="Q568" i="9"/>
  <c r="U568" i="9" s="1"/>
  <c r="P568" i="9"/>
  <c r="T568" i="9" s="1"/>
  <c r="S568" i="9"/>
  <c r="W568" i="9" s="1"/>
  <c r="R568" i="9"/>
  <c r="V568" i="9" s="1"/>
  <c r="R1116" i="9"/>
  <c r="V1116" i="9" s="1"/>
  <c r="Q1116" i="9"/>
  <c r="U1116" i="9" s="1"/>
  <c r="P1116" i="9"/>
  <c r="T1116" i="9" s="1"/>
  <c r="S1116" i="9"/>
  <c r="W1116" i="9" s="1"/>
  <c r="S1128" i="9"/>
  <c r="W1128" i="9" s="1"/>
  <c r="R1128" i="9"/>
  <c r="V1128" i="9" s="1"/>
  <c r="Q1128" i="9"/>
  <c r="U1128" i="9" s="1"/>
  <c r="P1128" i="9"/>
  <c r="T1128" i="9" s="1"/>
  <c r="S224" i="9"/>
  <c r="W224" i="9" s="1"/>
  <c r="R224" i="9"/>
  <c r="V224" i="9" s="1"/>
  <c r="Q224" i="9"/>
  <c r="U224" i="9" s="1"/>
  <c r="P224" i="9"/>
  <c r="T224" i="9" s="1"/>
  <c r="S816" i="9"/>
  <c r="W816" i="9" s="1"/>
  <c r="R816" i="9"/>
  <c r="V816" i="9" s="1"/>
  <c r="P816" i="9"/>
  <c r="T816" i="9" s="1"/>
  <c r="Q816" i="9"/>
  <c r="U816" i="9" s="1"/>
  <c r="S2198" i="9"/>
  <c r="W2198" i="9" s="1"/>
  <c r="R2198" i="9"/>
  <c r="V2198" i="9" s="1"/>
  <c r="Q2198" i="9"/>
  <c r="U2198" i="9" s="1"/>
  <c r="S2460" i="9"/>
  <c r="W2460" i="9" s="1"/>
  <c r="R2460" i="9"/>
  <c r="V2460" i="9" s="1"/>
  <c r="Q2460" i="9"/>
  <c r="U2460" i="9" s="1"/>
  <c r="P2460" i="9"/>
  <c r="T2460" i="9" s="1"/>
  <c r="S2087" i="9"/>
  <c r="W2087" i="9" s="1"/>
  <c r="R2087" i="9"/>
  <c r="V2087" i="9" s="1"/>
  <c r="Q2087" i="9"/>
  <c r="U2087" i="9" s="1"/>
  <c r="P2087" i="9"/>
  <c r="T2087" i="9" s="1"/>
  <c r="S1034" i="9"/>
  <c r="W1034" i="9" s="1"/>
  <c r="R1034" i="9"/>
  <c r="V1034" i="9" s="1"/>
  <c r="Q1034" i="9"/>
  <c r="U1034" i="9" s="1"/>
  <c r="S2128" i="9"/>
  <c r="W2128" i="9" s="1"/>
  <c r="R2128" i="9"/>
  <c r="V2128" i="9" s="1"/>
  <c r="Q2128" i="9"/>
  <c r="U2128" i="9" s="1"/>
  <c r="P2128" i="9"/>
  <c r="T2128" i="9" s="1"/>
  <c r="S1054" i="9"/>
  <c r="W1054" i="9" s="1"/>
  <c r="R1054" i="9"/>
  <c r="V1054" i="9" s="1"/>
  <c r="Q1054" i="9"/>
  <c r="U1054" i="9" s="1"/>
  <c r="S1156" i="9"/>
  <c r="W1156" i="9" s="1"/>
  <c r="R1156" i="9"/>
  <c r="V1156" i="9" s="1"/>
  <c r="Q1156" i="9"/>
  <c r="U1156" i="9" s="1"/>
  <c r="P1156" i="9"/>
  <c r="T1156" i="9" s="1"/>
  <c r="S1546" i="9"/>
  <c r="W1546" i="9" s="1"/>
  <c r="R1546" i="9"/>
  <c r="V1546" i="9" s="1"/>
  <c r="Q1546" i="9"/>
  <c r="U1546" i="9" s="1"/>
  <c r="P1546" i="9"/>
  <c r="T1546" i="9" s="1"/>
  <c r="S858" i="9"/>
  <c r="W858" i="9" s="1"/>
  <c r="R858" i="9"/>
  <c r="V858" i="9" s="1"/>
  <c r="Q858" i="9"/>
  <c r="U858" i="9" s="1"/>
  <c r="P858" i="9"/>
  <c r="T858" i="9" s="1"/>
  <c r="S770" i="9"/>
  <c r="W770" i="9" s="1"/>
  <c r="R770" i="9"/>
  <c r="V770" i="9" s="1"/>
  <c r="Q770" i="9"/>
  <c r="U770" i="9" s="1"/>
  <c r="P770" i="9"/>
  <c r="T770" i="9" s="1"/>
  <c r="S2203" i="9"/>
  <c r="W2203" i="9" s="1"/>
  <c r="R2203" i="9"/>
  <c r="V2203" i="9" s="1"/>
  <c r="Q2203" i="9"/>
  <c r="U2203" i="9" s="1"/>
  <c r="S2462" i="9"/>
  <c r="W2462" i="9" s="1"/>
  <c r="R2462" i="9"/>
  <c r="V2462" i="9" s="1"/>
  <c r="Q2462" i="9"/>
  <c r="U2462" i="9" s="1"/>
  <c r="P2462" i="9"/>
  <c r="T2462" i="9" s="1"/>
  <c r="S1062" i="9"/>
  <c r="W1062" i="9" s="1"/>
  <c r="R1062" i="9"/>
  <c r="V1062" i="9" s="1"/>
  <c r="Q1062" i="9"/>
  <c r="U1062" i="9" s="1"/>
  <c r="P1062" i="9"/>
  <c r="T1062" i="9" s="1"/>
  <c r="S1960" i="9"/>
  <c r="W1960" i="9" s="1"/>
  <c r="R1960" i="9"/>
  <c r="V1960" i="9" s="1"/>
  <c r="Q1960" i="9"/>
  <c r="U1960" i="9" s="1"/>
  <c r="P1960" i="9"/>
  <c r="T1960" i="9" s="1"/>
  <c r="S1190" i="9"/>
  <c r="W1190" i="9" s="1"/>
  <c r="R1190" i="9"/>
  <c r="V1190" i="9" s="1"/>
  <c r="Q1190" i="9"/>
  <c r="U1190" i="9" s="1"/>
  <c r="P1190" i="9"/>
  <c r="T1190" i="9" s="1"/>
  <c r="Q908" i="9"/>
  <c r="U908" i="9" s="1"/>
  <c r="P908" i="9"/>
  <c r="T908" i="9" s="1"/>
  <c r="S908" i="9"/>
  <c r="W908" i="9" s="1"/>
  <c r="S1024" i="9"/>
  <c r="W1024" i="9" s="1"/>
  <c r="R1024" i="9"/>
  <c r="V1024" i="9" s="1"/>
  <c r="Q1024" i="9"/>
  <c r="U1024" i="9" s="1"/>
  <c r="P1024" i="9"/>
  <c r="T1024" i="9" s="1"/>
  <c r="S1018" i="9"/>
  <c r="W1018" i="9" s="1"/>
  <c r="R1018" i="9"/>
  <c r="V1018" i="9" s="1"/>
  <c r="Q1018" i="9"/>
  <c r="U1018" i="9" s="1"/>
  <c r="P1018" i="9"/>
  <c r="T1018" i="9" s="1"/>
  <c r="S864" i="9"/>
  <c r="W864" i="9" s="1"/>
  <c r="R864" i="9"/>
  <c r="V864" i="9" s="1"/>
  <c r="Q864" i="9"/>
  <c r="U864" i="9" s="1"/>
  <c r="S1845" i="9"/>
  <c r="W1845" i="9" s="1"/>
  <c r="R1845" i="9"/>
  <c r="V1845" i="9" s="1"/>
  <c r="Q1845" i="9"/>
  <c r="U1845" i="9" s="1"/>
  <c r="P2062" i="9"/>
  <c r="T2062" i="9" s="1"/>
  <c r="S2062" i="9"/>
  <c r="W2062" i="9" s="1"/>
  <c r="R2062" i="9"/>
  <c r="V2062" i="9" s="1"/>
  <c r="P2199" i="9"/>
  <c r="T2199" i="9" s="1"/>
  <c r="S2199" i="9"/>
  <c r="W2199" i="9" s="1"/>
  <c r="R2199" i="9"/>
  <c r="V2199" i="9" s="1"/>
  <c r="P2360" i="9"/>
  <c r="T2360" i="9" s="1"/>
  <c r="R2360" i="9"/>
  <c r="V2360" i="9" s="1"/>
  <c r="P1703" i="9"/>
  <c r="T1703" i="9" s="1"/>
  <c r="S1703" i="9"/>
  <c r="W1703" i="9" s="1"/>
  <c r="R1703" i="9"/>
  <c r="V1703" i="9" s="1"/>
  <c r="P210" i="9"/>
  <c r="T210" i="9" s="1"/>
  <c r="S210" i="9"/>
  <c r="W210" i="9" s="1"/>
  <c r="R210" i="9"/>
  <c r="V210" i="9" s="1"/>
  <c r="P522" i="9"/>
  <c r="T522" i="9" s="1"/>
  <c r="S522" i="9"/>
  <c r="W522" i="9" s="1"/>
  <c r="R522" i="9"/>
  <c r="V522" i="9" s="1"/>
  <c r="P2161" i="9"/>
  <c r="T2161" i="9" s="1"/>
  <c r="S2161" i="9"/>
  <c r="W2161" i="9" s="1"/>
  <c r="R2161" i="9"/>
  <c r="V2161" i="9" s="1"/>
  <c r="P928" i="9"/>
  <c r="T928" i="9" s="1"/>
  <c r="S928" i="9"/>
  <c r="W928" i="9" s="1"/>
  <c r="R928" i="9"/>
  <c r="V928" i="9" s="1"/>
  <c r="P2147" i="9"/>
  <c r="T2147" i="9" s="1"/>
  <c r="S2147" i="9"/>
  <c r="W2147" i="9" s="1"/>
  <c r="R2147" i="9"/>
  <c r="V2147" i="9" s="1"/>
  <c r="P2251" i="9"/>
  <c r="T2251" i="9" s="1"/>
  <c r="S2251" i="9"/>
  <c r="W2251" i="9" s="1"/>
  <c r="R2251" i="9"/>
  <c r="V2251" i="9" s="1"/>
  <c r="P1215" i="9"/>
  <c r="T1215" i="9" s="1"/>
  <c r="S1215" i="9"/>
  <c r="W1215" i="9" s="1"/>
  <c r="R1215" i="9"/>
  <c r="V1215" i="9" s="1"/>
  <c r="S957" i="9"/>
  <c r="W957" i="9" s="1"/>
  <c r="R957" i="9"/>
  <c r="V957" i="9" s="1"/>
  <c r="Q957" i="9"/>
  <c r="U957" i="9" s="1"/>
  <c r="P957" i="9"/>
  <c r="T957" i="9" s="1"/>
  <c r="S1303" i="9"/>
  <c r="W1303" i="9" s="1"/>
  <c r="R1303" i="9"/>
  <c r="V1303" i="9" s="1"/>
  <c r="Q1303" i="9"/>
  <c r="U1303" i="9" s="1"/>
  <c r="P1303" i="9"/>
  <c r="T1303" i="9" s="1"/>
  <c r="S1317" i="9"/>
  <c r="W1317" i="9" s="1"/>
  <c r="R1317" i="9"/>
  <c r="V1317" i="9" s="1"/>
  <c r="Q1317" i="9"/>
  <c r="U1317" i="9" s="1"/>
  <c r="P1317" i="9"/>
  <c r="T1317" i="9" s="1"/>
  <c r="S525" i="9"/>
  <c r="W525" i="9" s="1"/>
  <c r="R525" i="9"/>
  <c r="V525" i="9" s="1"/>
  <c r="Q525" i="9"/>
  <c r="U525" i="9" s="1"/>
  <c r="P525" i="9"/>
  <c r="T525" i="9" s="1"/>
  <c r="S531" i="9"/>
  <c r="W531" i="9" s="1"/>
  <c r="R531" i="9"/>
  <c r="V531" i="9" s="1"/>
  <c r="Q531" i="9"/>
  <c r="U531" i="9" s="1"/>
  <c r="P531" i="9"/>
  <c r="T531" i="9" s="1"/>
  <c r="S535" i="9"/>
  <c r="W535" i="9" s="1"/>
  <c r="R535" i="9"/>
  <c r="V535" i="9" s="1"/>
  <c r="Q535" i="9"/>
  <c r="U535" i="9" s="1"/>
  <c r="P535" i="9"/>
  <c r="T535" i="9" s="1"/>
  <c r="S739" i="9"/>
  <c r="W739" i="9" s="1"/>
  <c r="R739" i="9"/>
  <c r="V739" i="9" s="1"/>
  <c r="Q739" i="9"/>
  <c r="U739" i="9" s="1"/>
  <c r="P739" i="9"/>
  <c r="T739" i="9" s="1"/>
  <c r="S541" i="9"/>
  <c r="W541" i="9" s="1"/>
  <c r="R541" i="9"/>
  <c r="V541" i="9" s="1"/>
  <c r="Q541" i="9"/>
  <c r="U541" i="9" s="1"/>
  <c r="P541" i="9"/>
  <c r="T541" i="9" s="1"/>
  <c r="S580" i="9"/>
  <c r="W580" i="9" s="1"/>
  <c r="R580" i="9"/>
  <c r="V580" i="9" s="1"/>
  <c r="Q580" i="9"/>
  <c r="U580" i="9" s="1"/>
  <c r="P580" i="9"/>
  <c r="T580" i="9" s="1"/>
  <c r="S1120" i="9"/>
  <c r="W1120" i="9" s="1"/>
  <c r="R1120" i="9"/>
  <c r="V1120" i="9" s="1"/>
  <c r="Q1120" i="9"/>
  <c r="U1120" i="9" s="1"/>
  <c r="P1120" i="9"/>
  <c r="T1120" i="9" s="1"/>
  <c r="S617" i="9"/>
  <c r="W617" i="9" s="1"/>
  <c r="R617" i="9"/>
  <c r="V617" i="9" s="1"/>
  <c r="Q617" i="9"/>
  <c r="U617" i="9" s="1"/>
  <c r="P617" i="9"/>
  <c r="T617" i="9" s="1"/>
  <c r="S170" i="9"/>
  <c r="W170" i="9" s="1"/>
  <c r="R170" i="9"/>
  <c r="V170" i="9" s="1"/>
  <c r="Q170" i="9"/>
  <c r="U170" i="9" s="1"/>
  <c r="P170" i="9"/>
  <c r="T170" i="9" s="1"/>
  <c r="S166" i="9"/>
  <c r="W166" i="9" s="1"/>
  <c r="R166" i="9"/>
  <c r="V166" i="9" s="1"/>
  <c r="Q166" i="9"/>
  <c r="U166" i="9" s="1"/>
  <c r="P166" i="9"/>
  <c r="T166" i="9" s="1"/>
  <c r="S156" i="9"/>
  <c r="W156" i="9" s="1"/>
  <c r="R156" i="9"/>
  <c r="V156" i="9" s="1"/>
  <c r="Q156" i="9"/>
  <c r="U156" i="9" s="1"/>
  <c r="P156" i="9"/>
  <c r="T156" i="9" s="1"/>
  <c r="S163" i="9"/>
  <c r="W163" i="9" s="1"/>
  <c r="R163" i="9"/>
  <c r="V163" i="9" s="1"/>
  <c r="Q163" i="9"/>
  <c r="U163" i="9" s="1"/>
  <c r="P163" i="9"/>
  <c r="T163" i="9" s="1"/>
  <c r="S825" i="9"/>
  <c r="W825" i="9" s="1"/>
  <c r="R825" i="9"/>
  <c r="V825" i="9" s="1"/>
  <c r="Q825" i="9"/>
  <c r="U825" i="9" s="1"/>
  <c r="P825" i="9"/>
  <c r="T825" i="9" s="1"/>
  <c r="S833" i="9"/>
  <c r="W833" i="9" s="1"/>
  <c r="R833" i="9"/>
  <c r="V833" i="9" s="1"/>
  <c r="Q833" i="9"/>
  <c r="U833" i="9" s="1"/>
  <c r="P833" i="9"/>
  <c r="T833" i="9" s="1"/>
  <c r="S837" i="9"/>
  <c r="W837" i="9" s="1"/>
  <c r="R837" i="9"/>
  <c r="V837" i="9" s="1"/>
  <c r="Q837" i="9"/>
  <c r="U837" i="9" s="1"/>
  <c r="P837" i="9"/>
  <c r="T837" i="9" s="1"/>
  <c r="P1937" i="9"/>
  <c r="T1937" i="9" s="1"/>
  <c r="R1937" i="9"/>
  <c r="V1937" i="9" s="1"/>
  <c r="S1937" i="9"/>
  <c r="W1937" i="9" s="1"/>
  <c r="P1331" i="9"/>
  <c r="T1331" i="9" s="1"/>
  <c r="R1331" i="9"/>
  <c r="V1331" i="9" s="1"/>
  <c r="S1331" i="9"/>
  <c r="W1331" i="9" s="1"/>
  <c r="Q1331" i="9"/>
  <c r="U1331" i="9" s="1"/>
  <c r="P1493" i="9"/>
  <c r="T1493" i="9" s="1"/>
  <c r="R1493" i="9"/>
  <c r="V1493" i="9" s="1"/>
  <c r="S1493" i="9"/>
  <c r="W1493" i="9" s="1"/>
  <c r="Q1493" i="9"/>
  <c r="U1493" i="9" s="1"/>
  <c r="P1332" i="9"/>
  <c r="T1332" i="9" s="1"/>
  <c r="R1332" i="9"/>
  <c r="V1332" i="9" s="1"/>
  <c r="S1332" i="9"/>
  <c r="W1332" i="9" s="1"/>
  <c r="Q1332" i="9"/>
  <c r="U1332" i="9" s="1"/>
  <c r="P1391" i="9"/>
  <c r="T1391" i="9" s="1"/>
  <c r="R1391" i="9"/>
  <c r="V1391" i="9" s="1"/>
  <c r="S1391" i="9"/>
  <c r="W1391" i="9" s="1"/>
  <c r="Q1391" i="9"/>
  <c r="U1391" i="9" s="1"/>
  <c r="S1225" i="9"/>
  <c r="W1225" i="9" s="1"/>
  <c r="R1225" i="9"/>
  <c r="V1225" i="9" s="1"/>
  <c r="Q1225" i="9"/>
  <c r="U1225" i="9" s="1"/>
  <c r="P1225" i="9"/>
  <c r="T1225" i="9" s="1"/>
  <c r="S267" i="9"/>
  <c r="W267" i="9" s="1"/>
  <c r="R267" i="9"/>
  <c r="V267" i="9" s="1"/>
  <c r="Q267" i="9"/>
  <c r="U267" i="9" s="1"/>
  <c r="P267" i="9"/>
  <c r="T267" i="9" s="1"/>
  <c r="S2319" i="9"/>
  <c r="W2319" i="9" s="1"/>
  <c r="R2319" i="9"/>
  <c r="V2319" i="9" s="1"/>
  <c r="Q2319" i="9"/>
  <c r="U2319" i="9" s="1"/>
  <c r="P2319" i="9"/>
  <c r="T2319" i="9" s="1"/>
  <c r="S477" i="9"/>
  <c r="W477" i="9" s="1"/>
  <c r="Q477" i="9"/>
  <c r="U477" i="9" s="1"/>
  <c r="R477" i="9"/>
  <c r="V477" i="9" s="1"/>
  <c r="P477" i="9"/>
  <c r="T477" i="9" s="1"/>
  <c r="S479" i="9"/>
  <c r="W479" i="9" s="1"/>
  <c r="R479" i="9"/>
  <c r="V479" i="9" s="1"/>
  <c r="Q479" i="9"/>
  <c r="U479" i="9" s="1"/>
  <c r="P479" i="9"/>
  <c r="T479" i="9" s="1"/>
  <c r="R1166" i="9"/>
  <c r="V1166" i="9" s="1"/>
  <c r="Q1166" i="9"/>
  <c r="U1166" i="9" s="1"/>
  <c r="P1166" i="9"/>
  <c r="T1166" i="9" s="1"/>
  <c r="S2548" i="9"/>
  <c r="W2548" i="9" s="1"/>
  <c r="R2548" i="9"/>
  <c r="V2548" i="9" s="1"/>
  <c r="Q2548" i="9"/>
  <c r="U2548" i="9" s="1"/>
  <c r="P2548" i="9"/>
  <c r="T2548" i="9" s="1"/>
  <c r="Q467" i="9"/>
  <c r="U467" i="9" s="1"/>
  <c r="P467" i="9"/>
  <c r="T467" i="9" s="1"/>
  <c r="S467" i="9"/>
  <c r="W467" i="9" s="1"/>
  <c r="R467" i="9"/>
  <c r="V467" i="9" s="1"/>
  <c r="Q472" i="9"/>
  <c r="U472" i="9" s="1"/>
  <c r="P472" i="9"/>
  <c r="T472" i="9" s="1"/>
  <c r="S472" i="9"/>
  <c r="W472" i="9" s="1"/>
  <c r="R472" i="9"/>
  <c r="V472" i="9" s="1"/>
  <c r="Q1173" i="9"/>
  <c r="U1173" i="9" s="1"/>
  <c r="P1173" i="9"/>
  <c r="T1173" i="9" s="1"/>
  <c r="R1173" i="9"/>
  <c r="V1173" i="9" s="1"/>
  <c r="Q151" i="9"/>
  <c r="U151" i="9" s="1"/>
  <c r="P151" i="9"/>
  <c r="T151" i="9" s="1"/>
  <c r="S151" i="9"/>
  <c r="W151" i="9" s="1"/>
  <c r="R151" i="9"/>
  <c r="V151" i="9" s="1"/>
  <c r="S1713" i="9"/>
  <c r="W1713" i="9" s="1"/>
  <c r="R1713" i="9"/>
  <c r="V1713" i="9" s="1"/>
  <c r="Q1713" i="9"/>
  <c r="U1713" i="9" s="1"/>
  <c r="P1713" i="9"/>
  <c r="T1713" i="9" s="1"/>
  <c r="S2046" i="9"/>
  <c r="W2046" i="9" s="1"/>
  <c r="R2046" i="9"/>
  <c r="V2046" i="9" s="1"/>
  <c r="Q2046" i="9"/>
  <c r="U2046" i="9" s="1"/>
  <c r="P2046" i="9"/>
  <c r="T2046" i="9" s="1"/>
  <c r="S2047" i="9"/>
  <c r="W2047" i="9" s="1"/>
  <c r="R2047" i="9"/>
  <c r="V2047" i="9" s="1"/>
  <c r="Q2047" i="9"/>
  <c r="U2047" i="9" s="1"/>
  <c r="P2047" i="9"/>
  <c r="T2047" i="9" s="1"/>
  <c r="R1756" i="9"/>
  <c r="V1756" i="9" s="1"/>
  <c r="Q1756" i="9"/>
  <c r="U1756" i="9" s="1"/>
  <c r="P1756" i="9"/>
  <c r="T1756" i="9" s="1"/>
  <c r="S1756" i="9"/>
  <c r="W1756" i="9" s="1"/>
  <c r="S1764" i="9"/>
  <c r="W1764" i="9" s="1"/>
  <c r="R1764" i="9"/>
  <c r="V1764" i="9" s="1"/>
  <c r="Q1764" i="9"/>
  <c r="U1764" i="9" s="1"/>
  <c r="P1764" i="9"/>
  <c r="T1764" i="9" s="1"/>
  <c r="S1760" i="9"/>
  <c r="W1760" i="9" s="1"/>
  <c r="R1760" i="9"/>
  <c r="V1760" i="9" s="1"/>
  <c r="Q1760" i="9"/>
  <c r="U1760" i="9" s="1"/>
  <c r="P1760" i="9"/>
  <c r="T1760" i="9" s="1"/>
  <c r="R1375" i="9"/>
  <c r="V1375" i="9" s="1"/>
  <c r="Q1375" i="9"/>
  <c r="U1375" i="9" s="1"/>
  <c r="P1375" i="9"/>
  <c r="T1375" i="9" s="1"/>
  <c r="S1375" i="9"/>
  <c r="W1375" i="9" s="1"/>
  <c r="R1388" i="9"/>
  <c r="V1388" i="9" s="1"/>
  <c r="Q1388" i="9"/>
  <c r="U1388" i="9" s="1"/>
  <c r="P1388" i="9"/>
  <c r="T1388" i="9" s="1"/>
  <c r="S1388" i="9"/>
  <c r="W1388" i="9" s="1"/>
  <c r="Q930" i="9"/>
  <c r="U930" i="9" s="1"/>
  <c r="P930" i="9"/>
  <c r="T930" i="9" s="1"/>
  <c r="S930" i="9"/>
  <c r="W930" i="9" s="1"/>
  <c r="R930" i="9"/>
  <c r="V930" i="9" s="1"/>
  <c r="Q1127" i="9"/>
  <c r="U1127" i="9" s="1"/>
  <c r="P1127" i="9"/>
  <c r="T1127" i="9" s="1"/>
  <c r="S1127" i="9"/>
  <c r="W1127" i="9" s="1"/>
  <c r="R1127" i="9"/>
  <c r="V1127" i="9" s="1"/>
  <c r="Q1608" i="9"/>
  <c r="U1608" i="9" s="1"/>
  <c r="P1608" i="9"/>
  <c r="T1608" i="9" s="1"/>
  <c r="S1608" i="9"/>
  <c r="W1608" i="9" s="1"/>
  <c r="R1608" i="9"/>
  <c r="V1608" i="9" s="1"/>
  <c r="Q1411" i="9"/>
  <c r="U1411" i="9" s="1"/>
  <c r="P1411" i="9"/>
  <c r="T1411" i="9" s="1"/>
  <c r="S1411" i="9"/>
  <c r="W1411" i="9" s="1"/>
  <c r="R1411" i="9"/>
  <c r="V1411" i="9" s="1"/>
  <c r="R811" i="9"/>
  <c r="V811" i="9" s="1"/>
  <c r="Q811" i="9"/>
  <c r="U811" i="9" s="1"/>
  <c r="P811" i="9"/>
  <c r="T811" i="9" s="1"/>
  <c r="S811" i="9"/>
  <c r="W811" i="9" s="1"/>
  <c r="R769" i="9"/>
  <c r="V769" i="9" s="1"/>
  <c r="Q1063" i="9"/>
  <c r="U1063" i="9" s="1"/>
  <c r="P2463" i="9"/>
  <c r="T2463" i="9" s="1"/>
  <c r="R908" i="9"/>
  <c r="V908" i="9" s="1"/>
  <c r="R1042" i="9"/>
  <c r="V1042" i="9" s="1"/>
  <c r="P2061" i="9"/>
  <c r="T2061" i="9" s="1"/>
  <c r="Q2199" i="9"/>
  <c r="U2199" i="9" s="1"/>
  <c r="R2361" i="9"/>
  <c r="V2361" i="9" s="1"/>
  <c r="P521" i="9"/>
  <c r="T521" i="9" s="1"/>
  <c r="Q2161" i="9"/>
  <c r="U2161" i="9" s="1"/>
  <c r="R929" i="9"/>
  <c r="V929" i="9" s="1"/>
  <c r="S2245" i="9"/>
  <c r="W2245" i="9" s="1"/>
  <c r="S874" i="9"/>
  <c r="W874" i="9" s="1"/>
  <c r="Q569" i="9"/>
  <c r="U569" i="9" s="1"/>
  <c r="X2090" i="9" l="1"/>
  <c r="X2493" i="9"/>
  <c r="X927" i="9"/>
  <c r="X2250" i="9"/>
  <c r="X2359" i="9"/>
  <c r="X1211" i="9"/>
  <c r="X2160" i="9"/>
  <c r="X2061" i="9"/>
  <c r="X2548" i="9"/>
  <c r="X2128" i="9"/>
  <c r="X1320" i="9"/>
  <c r="X1016" i="9"/>
  <c r="X184" i="9"/>
  <c r="X2158" i="9"/>
  <c r="X2328" i="9"/>
  <c r="X1027" i="9"/>
  <c r="X1081" i="9"/>
  <c r="X451" i="9"/>
  <c r="X841" i="9"/>
  <c r="X830" i="9"/>
  <c r="X158" i="9"/>
  <c r="X172" i="9"/>
  <c r="X1188" i="9"/>
  <c r="X480" i="9"/>
  <c r="X2320" i="9"/>
  <c r="X838" i="9"/>
  <c r="X235" i="9"/>
  <c r="X1934" i="9"/>
  <c r="X1424" i="9"/>
  <c r="X2550" i="9"/>
  <c r="X1714" i="9"/>
  <c r="X2162" i="9"/>
  <c r="X2200" i="9"/>
  <c r="X223" i="9"/>
  <c r="X45" i="9"/>
  <c r="X471" i="9"/>
  <c r="X1083" i="9"/>
  <c r="X2552" i="9"/>
  <c r="X1224" i="9"/>
  <c r="X568" i="9"/>
  <c r="X2062" i="9"/>
  <c r="X1215" i="9"/>
  <c r="X1703" i="9"/>
  <c r="X543" i="9"/>
  <c r="X1227" i="9"/>
  <c r="X303" i="9"/>
  <c r="X286" i="9"/>
  <c r="X910" i="9"/>
  <c r="X528" i="9"/>
  <c r="X1388" i="9"/>
  <c r="X1756" i="9"/>
  <c r="X833" i="9"/>
  <c r="X163" i="9"/>
  <c r="X166" i="9"/>
  <c r="X617" i="9"/>
  <c r="X580" i="9"/>
  <c r="X739" i="9"/>
  <c r="X531" i="9"/>
  <c r="X1317" i="9"/>
  <c r="X957" i="9"/>
  <c r="X1190" i="9"/>
  <c r="X473" i="9"/>
  <c r="X859" i="9"/>
  <c r="X670" i="9"/>
  <c r="X195" i="9"/>
  <c r="X2258" i="9"/>
  <c r="X2255" i="9"/>
  <c r="X1028" i="9"/>
  <c r="X2495" i="9"/>
  <c r="X2114" i="9"/>
  <c r="X1844" i="9"/>
  <c r="X1372" i="9"/>
  <c r="X305" i="9"/>
  <c r="X477" i="9"/>
  <c r="X267" i="9"/>
  <c r="X1024" i="9"/>
  <c r="X2460" i="9"/>
  <c r="X1218" i="9"/>
  <c r="X2254" i="9"/>
  <c r="X2156" i="9"/>
  <c r="X2494" i="9"/>
  <c r="X2110" i="9"/>
  <c r="X2211" i="9"/>
  <c r="X2096" i="9"/>
  <c r="X1125" i="9"/>
  <c r="X1373" i="9"/>
  <c r="X37" i="9"/>
  <c r="X1170" i="9"/>
  <c r="X2257" i="9"/>
  <c r="X2145" i="9"/>
  <c r="X2159" i="9"/>
  <c r="X2106" i="9"/>
  <c r="X2330" i="9"/>
  <c r="X1043" i="9"/>
  <c r="X1423" i="9"/>
  <c r="X2468" i="9"/>
  <c r="X908" i="9"/>
  <c r="X1041" i="9"/>
  <c r="X1026" i="9"/>
  <c r="X769" i="9"/>
  <c r="X155" i="9"/>
  <c r="X1845" i="9"/>
  <c r="X1062" i="9"/>
  <c r="X224" i="9"/>
  <c r="X891" i="9"/>
  <c r="X225" i="9"/>
  <c r="X2050" i="9"/>
  <c r="X1716" i="9"/>
  <c r="X470" i="9"/>
  <c r="X1228" i="9"/>
  <c r="X1000" i="9"/>
  <c r="X189" i="9"/>
  <c r="X173" i="9"/>
  <c r="X592" i="9"/>
  <c r="X2551" i="9"/>
  <c r="X1237" i="9"/>
  <c r="X582" i="9"/>
  <c r="X2157" i="9"/>
  <c r="X1609" i="9"/>
  <c r="X1086" i="9"/>
  <c r="X1376" i="9"/>
  <c r="X1761" i="9"/>
  <c r="X1757" i="9"/>
  <c r="X2036" i="9"/>
  <c r="X306" i="9"/>
  <c r="X824" i="9"/>
  <c r="X157" i="9"/>
  <c r="X171" i="9"/>
  <c r="X594" i="9"/>
  <c r="X280" i="9"/>
  <c r="X530" i="9"/>
  <c r="X1318" i="9"/>
  <c r="X1607" i="9"/>
  <c r="X1172" i="9"/>
  <c r="X2466" i="9"/>
  <c r="X671" i="9"/>
  <c r="X813" i="9"/>
  <c r="X175" i="9"/>
  <c r="X1029" i="9"/>
  <c r="X1021" i="9"/>
  <c r="X1166" i="9"/>
  <c r="X1212" i="9"/>
  <c r="X907" i="9"/>
  <c r="X1969" i="9"/>
  <c r="X1608" i="9"/>
  <c r="X930" i="9"/>
  <c r="X479" i="9"/>
  <c r="X2319" i="9"/>
  <c r="X1225" i="9"/>
  <c r="X2161" i="9"/>
  <c r="X1018" i="9"/>
  <c r="X2087" i="9"/>
  <c r="X816" i="9"/>
  <c r="X2038" i="9"/>
  <c r="X871" i="9"/>
  <c r="X2164" i="9"/>
  <c r="X2246" i="9"/>
  <c r="X14" i="9"/>
  <c r="X2202" i="9"/>
  <c r="X2327" i="9"/>
  <c r="X1254" i="9"/>
  <c r="X1051" i="9"/>
  <c r="X226" i="9"/>
  <c r="X1386" i="9"/>
  <c r="X1754" i="9"/>
  <c r="X2044" i="9"/>
  <c r="X475" i="9"/>
  <c r="X1213" i="9"/>
  <c r="X2249" i="9"/>
  <c r="X892" i="9"/>
  <c r="X520" i="9"/>
  <c r="X2358" i="9"/>
  <c r="X2060" i="9"/>
  <c r="X1412" i="9"/>
  <c r="X1129" i="9"/>
  <c r="X931" i="9"/>
  <c r="X1174" i="9"/>
  <c r="X1167" i="9"/>
  <c r="X834" i="9"/>
  <c r="X191" i="9"/>
  <c r="X178" i="9"/>
  <c r="X616" i="9"/>
  <c r="X745" i="9"/>
  <c r="X540" i="9"/>
  <c r="X524" i="9"/>
  <c r="X958" i="9"/>
  <c r="X820" i="9"/>
  <c r="X1370" i="9"/>
  <c r="X569" i="9"/>
  <c r="X1410" i="9"/>
  <c r="X1126" i="9"/>
  <c r="X1763" i="9"/>
  <c r="X2054" i="9"/>
  <c r="X46" i="9"/>
  <c r="X1210" i="9"/>
  <c r="X2461" i="9"/>
  <c r="X821" i="9"/>
  <c r="X1236" i="9"/>
  <c r="X2245" i="9"/>
  <c r="X2086" i="9"/>
  <c r="X1328" i="9"/>
  <c r="X2115" i="9"/>
  <c r="X1214" i="9"/>
  <c r="X864" i="9"/>
  <c r="X2201" i="9"/>
  <c r="X1760" i="9"/>
  <c r="X2046" i="9"/>
  <c r="X2147" i="9"/>
  <c r="X858" i="9"/>
  <c r="X1156" i="9"/>
  <c r="X814" i="9"/>
  <c r="X1369" i="9"/>
  <c r="X450" i="9"/>
  <c r="X538" i="9"/>
  <c r="X995" i="9"/>
  <c r="X1329" i="9"/>
  <c r="X835" i="9"/>
  <c r="X176" i="9"/>
  <c r="X655" i="9"/>
  <c r="X551" i="9"/>
  <c r="X537" i="9"/>
  <c r="X1315" i="9"/>
  <c r="X1301" i="9"/>
  <c r="X2467" i="9"/>
  <c r="X1933" i="9"/>
  <c r="X276" i="9"/>
  <c r="X783" i="9"/>
  <c r="X1765" i="9"/>
  <c r="X1333" i="9"/>
  <c r="X285" i="9"/>
  <c r="X1371" i="9"/>
  <c r="X1169" i="9"/>
  <c r="X1230" i="9"/>
  <c r="X1327" i="9"/>
  <c r="X183" i="9"/>
  <c r="X1219" i="9"/>
  <c r="X2212" i="9"/>
  <c r="X1547" i="9"/>
  <c r="X1052" i="9"/>
  <c r="X1718" i="9"/>
  <c r="X2496" i="9"/>
  <c r="X2089" i="9"/>
  <c r="X466" i="9"/>
  <c r="X1390" i="9"/>
  <c r="X990" i="9"/>
  <c r="X1936" i="9"/>
  <c r="X826" i="9"/>
  <c r="X181" i="9"/>
  <c r="X169" i="9"/>
  <c r="X619" i="9"/>
  <c r="X581" i="9"/>
  <c r="X542" i="9"/>
  <c r="X536" i="9"/>
  <c r="X1316" i="9"/>
  <c r="X1302" i="9"/>
  <c r="X1023" i="9"/>
  <c r="X2052" i="9"/>
  <c r="X1610" i="9"/>
  <c r="X1087" i="9"/>
  <c r="X2514" i="9"/>
  <c r="X1747" i="9"/>
  <c r="X61" i="9"/>
  <c r="X474" i="9"/>
  <c r="X593" i="9"/>
  <c r="X539" i="9"/>
  <c r="X523" i="9"/>
  <c r="X213" i="9"/>
  <c r="X1217" i="9"/>
  <c r="X1545" i="9"/>
  <c r="X873" i="9"/>
  <c r="X1022" i="9"/>
  <c r="X743" i="9"/>
  <c r="X2463" i="9"/>
  <c r="X2360" i="9"/>
  <c r="X1758" i="9"/>
  <c r="X626" i="9"/>
  <c r="X216" i="9"/>
  <c r="X2146" i="9"/>
  <c r="X2048" i="9"/>
  <c r="X2244" i="9"/>
  <c r="X1019" i="9"/>
  <c r="X1321" i="9"/>
  <c r="X215" i="9"/>
  <c r="X258" i="9"/>
  <c r="X1374" i="9"/>
  <c r="X1935" i="9"/>
  <c r="X1168" i="9"/>
  <c r="X13" i="9"/>
  <c r="X2127" i="9"/>
  <c r="X2626" i="9"/>
  <c r="X2198" i="9"/>
  <c r="X214" i="9"/>
  <c r="X522" i="9"/>
  <c r="X1127" i="9"/>
  <c r="X151" i="9"/>
  <c r="X1116" i="9"/>
  <c r="X1082" i="9"/>
  <c r="X2107" i="9"/>
  <c r="X2549" i="9"/>
  <c r="X12" i="9"/>
  <c r="X2329" i="9"/>
  <c r="X1189" i="9"/>
  <c r="X1063" i="9"/>
  <c r="X815" i="9"/>
  <c r="X1749" i="9"/>
  <c r="X744" i="9"/>
  <c r="X527" i="9"/>
  <c r="X526" i="9"/>
  <c r="X1314" i="9"/>
  <c r="X1334" i="9"/>
  <c r="X1495" i="9"/>
  <c r="X1183" i="9"/>
  <c r="X2109" i="9"/>
  <c r="X2203" i="9"/>
  <c r="X1332" i="9"/>
  <c r="X521" i="9"/>
  <c r="X928" i="9"/>
  <c r="X2213" i="9"/>
  <c r="X2515" i="9"/>
  <c r="X1762" i="9"/>
  <c r="X2053" i="9"/>
  <c r="X368" i="9"/>
  <c r="X874" i="9"/>
  <c r="X654" i="9"/>
  <c r="X2259" i="9"/>
  <c r="X812" i="9"/>
  <c r="X1216" i="9"/>
  <c r="X900" i="9"/>
  <c r="X2256" i="9"/>
  <c r="X2357" i="9"/>
  <c r="X1085" i="9"/>
  <c r="X1717" i="9"/>
  <c r="X150" i="9"/>
  <c r="X1020" i="9"/>
  <c r="X2129" i="9"/>
  <c r="X1137" i="9"/>
  <c r="X2088" i="9"/>
  <c r="X1759" i="9"/>
  <c r="X1118" i="9"/>
  <c r="X1238" i="9"/>
  <c r="X714" i="9"/>
  <c r="X2037" i="9"/>
  <c r="X66" i="9"/>
  <c r="X204" i="9"/>
  <c r="X164" i="9"/>
  <c r="X405" i="9"/>
  <c r="X398" i="9"/>
  <c r="X2163" i="9"/>
  <c r="X1053" i="9"/>
  <c r="X1231" i="9"/>
  <c r="X1054" i="9"/>
  <c r="X2625" i="9"/>
  <c r="X1017" i="9"/>
  <c r="X1764" i="9"/>
  <c r="X2047" i="9"/>
  <c r="X1713" i="9"/>
  <c r="X1937" i="9"/>
  <c r="X210" i="9"/>
  <c r="X2199" i="9"/>
  <c r="X770" i="9"/>
  <c r="X1546" i="9"/>
  <c r="X2459" i="9"/>
  <c r="X819" i="9"/>
  <c r="X1378" i="9"/>
  <c r="X842" i="9"/>
  <c r="X544" i="9"/>
  <c r="X552" i="9"/>
  <c r="X1389" i="9"/>
  <c r="X989" i="9"/>
  <c r="X901" i="9"/>
  <c r="X161" i="9"/>
  <c r="X185" i="9"/>
  <c r="X618" i="9"/>
  <c r="X741" i="9"/>
  <c r="X1147" i="9"/>
  <c r="X1311" i="9"/>
  <c r="X207" i="9"/>
  <c r="X464" i="9"/>
  <c r="X160" i="9"/>
  <c r="X1494" i="9"/>
  <c r="X1182" i="9"/>
  <c r="X840" i="9"/>
  <c r="X929" i="9"/>
  <c r="X2361" i="9"/>
  <c r="X1025" i="9"/>
  <c r="X2126" i="9"/>
  <c r="X2204" i="9"/>
  <c r="X1750" i="9"/>
  <c r="X1229" i="9"/>
  <c r="X1001" i="9"/>
  <c r="X1932" i="9"/>
  <c r="X174" i="9"/>
  <c r="X1155" i="9"/>
  <c r="X994" i="9"/>
  <c r="X823" i="9"/>
  <c r="X2248" i="9"/>
  <c r="X1138" i="9"/>
  <c r="X476" i="9"/>
  <c r="X996" i="9"/>
  <c r="X1330" i="9"/>
  <c r="X832" i="9"/>
  <c r="X162" i="9"/>
  <c r="X165" i="9"/>
  <c r="X653" i="9"/>
  <c r="X1119" i="9"/>
  <c r="X624" i="9"/>
  <c r="X740" i="9"/>
  <c r="X1148" i="9"/>
  <c r="X1312" i="9"/>
  <c r="X875" i="9"/>
  <c r="X2464" i="9"/>
  <c r="X2166" i="9"/>
  <c r="X1413" i="9"/>
  <c r="X1130" i="9"/>
  <c r="X932" i="9"/>
  <c r="X1377" i="9"/>
  <c r="X1715" i="9"/>
  <c r="X149" i="9"/>
  <c r="X469" i="9"/>
  <c r="X742" i="9"/>
  <c r="X529" i="9"/>
  <c r="X1319" i="9"/>
  <c r="X870" i="9"/>
  <c r="X2362" i="9"/>
  <c r="X1034" i="9"/>
  <c r="X472" i="9"/>
  <c r="X1331" i="9"/>
  <c r="X1411" i="9"/>
  <c r="X811" i="9"/>
  <c r="X1375" i="9"/>
  <c r="X1173" i="9"/>
  <c r="X467" i="9"/>
  <c r="X1391" i="9"/>
  <c r="X1493" i="9"/>
  <c r="X837" i="9"/>
  <c r="X825" i="9"/>
  <c r="X156" i="9"/>
  <c r="X170" i="9"/>
  <c r="X1120" i="9"/>
  <c r="X541" i="9"/>
  <c r="X535" i="9"/>
  <c r="X525" i="9"/>
  <c r="X1303" i="9"/>
  <c r="X2251" i="9"/>
  <c r="X1960" i="9"/>
  <c r="X2462" i="9"/>
  <c r="X1128" i="9"/>
  <c r="X2492" i="9"/>
  <c r="X1084" i="9"/>
  <c r="X1748" i="9"/>
  <c r="X62" i="9"/>
  <c r="X669" i="9"/>
  <c r="X304" i="9"/>
  <c r="X1184" i="9"/>
  <c r="X831" i="9"/>
  <c r="X180" i="9"/>
  <c r="X182" i="9"/>
  <c r="X570" i="9"/>
  <c r="X2056" i="9"/>
  <c r="X465" i="9"/>
  <c r="X1117" i="9"/>
  <c r="X1232" i="9"/>
  <c r="X625" i="9"/>
  <c r="X265" i="9"/>
  <c r="X468" i="9"/>
  <c r="X478" i="9"/>
  <c r="X1226" i="9"/>
  <c r="X1846" i="9"/>
  <c r="X909" i="9"/>
  <c r="X2051" i="9"/>
  <c r="X899" i="9"/>
  <c r="X159" i="9"/>
  <c r="X1322" i="9"/>
  <c r="X1313" i="9"/>
  <c r="X872" i="9"/>
  <c r="X2165" i="9"/>
  <c r="X2247" i="9"/>
  <c r="X890" i="9"/>
  <c r="X2491" i="9"/>
  <c r="X2356" i="9"/>
  <c r="X1154" i="9"/>
  <c r="X1253" i="9"/>
  <c r="X1968" i="9"/>
  <c r="X1387" i="9"/>
  <c r="X1755" i="9"/>
  <c r="X2045" i="9"/>
  <c r="X1171" i="9"/>
  <c r="X1015" i="9"/>
  <c r="X36" i="9"/>
  <c r="X203" i="9"/>
  <c r="X1042" i="9"/>
  <c r="X19" i="9"/>
  <c r="X2049" i="9"/>
  <c r="X481" i="9"/>
  <c r="X839" i="9"/>
  <c r="X1847" i="9"/>
  <c r="X1033" i="9"/>
  <c r="D2651" i="9" l="1"/>
  <c r="W2636" i="9" l="1"/>
  <c r="S2636" i="9"/>
  <c r="V2636" i="9"/>
  <c r="R2636" i="9"/>
  <c r="Q2636" i="9" l="1"/>
  <c r="P2636" i="9"/>
  <c r="U2636" i="9"/>
  <c r="T2636" i="9"/>
  <c r="X2636" i="9" l="1"/>
  <c r="P32" i="2" l="1"/>
  <c r="U2638" i="9"/>
  <c r="T2638" i="9"/>
  <c r="S2637" i="9" l="1"/>
  <c r="Q2637" i="9"/>
  <c r="R2637" i="9"/>
  <c r="N2638" i="9" l="1"/>
  <c r="N2637" i="9"/>
  <c r="P2637" i="9"/>
  <c r="X2637" i="9" s="1"/>
  <c r="N2639" i="9" l="1"/>
  <c r="N2648" i="9" l="1"/>
  <c r="N2651" i="9" s="1"/>
  <c r="R32" i="2" s="1"/>
</calcChain>
</file>

<file path=xl/sharedStrings.xml><?xml version="1.0" encoding="utf-8"?>
<sst xmlns="http://schemas.openxmlformats.org/spreadsheetml/2006/main" count="18160" uniqueCount="6226">
  <si>
    <t>14714-DISG-I</t>
  </si>
  <si>
    <t>10307-10-I</t>
  </si>
  <si>
    <t>14116-14-I</t>
  </si>
  <si>
    <t>5904K-I</t>
  </si>
  <si>
    <t>5904L-I</t>
  </si>
  <si>
    <t>5904M-I</t>
  </si>
  <si>
    <t>6475K-I</t>
  </si>
  <si>
    <t>6475L-I</t>
  </si>
  <si>
    <t>11398W</t>
  </si>
  <si>
    <t>18921L</t>
  </si>
  <si>
    <t>18921M</t>
  </si>
  <si>
    <t>18921S</t>
  </si>
  <si>
    <t>26896L</t>
  </si>
  <si>
    <t>26896M</t>
  </si>
  <si>
    <t>26896S</t>
  </si>
  <si>
    <t>42986K</t>
  </si>
  <si>
    <t>42986L</t>
  </si>
  <si>
    <t>42986M</t>
  </si>
  <si>
    <t>44958V</t>
  </si>
  <si>
    <t>44958W</t>
  </si>
  <si>
    <t>44960V</t>
  </si>
  <si>
    <t>44960W</t>
  </si>
  <si>
    <t>50105M-I</t>
  </si>
  <si>
    <t>50105S-I</t>
  </si>
  <si>
    <t>Order Total Before Discount</t>
  </si>
  <si>
    <t>Licensed Accessory Discount %</t>
  </si>
  <si>
    <t>Licensed Costume Discount %</t>
  </si>
  <si>
    <t>ORDER TOTAL AFTER DISCOUNTS</t>
  </si>
  <si>
    <t>Off Invoice Def Allowance %</t>
  </si>
  <si>
    <t>STYLE#</t>
  </si>
  <si>
    <t>CAT</t>
  </si>
  <si>
    <t>QTY</t>
  </si>
  <si>
    <t>Class</t>
  </si>
  <si>
    <t>SIZE</t>
  </si>
  <si>
    <t>DESCRIPTION</t>
  </si>
  <si>
    <t>LIST PRICE</t>
  </si>
  <si>
    <t>UOM</t>
  </si>
  <si>
    <t>PA</t>
  </si>
  <si>
    <t>PC</t>
  </si>
  <si>
    <t>LA</t>
  </si>
  <si>
    <t>LC</t>
  </si>
  <si>
    <t>Ship to #:</t>
  </si>
  <si>
    <t>UPC</t>
  </si>
  <si>
    <t>Other Group #:</t>
  </si>
  <si>
    <t>Ship to Department:</t>
  </si>
  <si>
    <t>Buyer:</t>
  </si>
  <si>
    <t>Phone #:</t>
  </si>
  <si>
    <t xml:space="preserve">Cat:  </t>
  </si>
  <si>
    <t>Fax #:</t>
  </si>
  <si>
    <t xml:space="preserve">Sales Rep: </t>
  </si>
  <si>
    <t>#:</t>
  </si>
  <si>
    <t xml:space="preserve">CSR:  </t>
  </si>
  <si>
    <t>Email :</t>
  </si>
  <si>
    <t>Buyer's</t>
  </si>
  <si>
    <t>Pricing / Discount Explanation:</t>
  </si>
  <si>
    <t xml:space="preserve">Price Cl:  </t>
  </si>
  <si>
    <t>Signature:</t>
  </si>
  <si>
    <t>Initial Order</t>
  </si>
  <si>
    <t>Reorder</t>
  </si>
  <si>
    <t>Ship. Pri:</t>
  </si>
  <si>
    <t xml:space="preserve">Start Ship Date: </t>
  </si>
  <si>
    <t>Ship Contact Name:</t>
  </si>
  <si>
    <t xml:space="preserve">Subtotal  </t>
  </si>
  <si>
    <t>PCS.</t>
  </si>
  <si>
    <t>.</t>
  </si>
  <si>
    <t>Net PA</t>
  </si>
  <si>
    <t>Net PC</t>
  </si>
  <si>
    <t>Net LA</t>
  </si>
  <si>
    <t>Net LC</t>
  </si>
  <si>
    <t>Net Extended</t>
  </si>
  <si>
    <t>Extended List</t>
  </si>
  <si>
    <t xml:space="preserve">For new Customers, or to change set-up information on an existing customer, complete the information below (New Customers - also submit credit references and new account setup form):   </t>
  </si>
  <si>
    <t>Ship-to Email Notification :</t>
  </si>
  <si>
    <t xml:space="preserve">All orders must be submitted via email.  Faxed copies cannot be accepted.  </t>
  </si>
  <si>
    <t xml:space="preserve">Start Ship and Stop Ship Dates reflect the window for products to ship from Disguise.  Product will not leave the warehouse before the Start Ship Date or after the Stop Ship Date. </t>
  </si>
  <si>
    <t>Any backorders remaining on the order after the Stop Ship Date will be canceled.</t>
  </si>
  <si>
    <t xml:space="preserve">New Customer :  </t>
  </si>
  <si>
    <t>Y  /  N</t>
  </si>
  <si>
    <t xml:space="preserve">Address change :  </t>
  </si>
  <si>
    <t xml:space="preserve">Other Change:  </t>
  </si>
  <si>
    <t xml:space="preserve">Specify Change:  </t>
  </si>
  <si>
    <t xml:space="preserve">Payment Terms: </t>
  </si>
  <si>
    <t># of units</t>
  </si>
  <si>
    <t>Total Net $$</t>
  </si>
  <si>
    <t>Notes:</t>
  </si>
  <si>
    <t>Sales Order Number:</t>
  </si>
  <si>
    <t xml:space="preserve">Initials:  </t>
  </si>
  <si>
    <t>Note:</t>
  </si>
  <si>
    <t>ORDER FORM COVER</t>
  </si>
  <si>
    <t>PLEASE COMPLETE ALL INFORMATION IN NON-SHADED AREAS.  READ ALL CONDITIONS CAREFULLY.  THANK YOU!</t>
  </si>
  <si>
    <t>Customer PO#:</t>
  </si>
  <si>
    <t>Order Date:</t>
  </si>
  <si>
    <t>For new Customers, or to change set-up information on an existing customer, complete bottom section.</t>
  </si>
  <si>
    <t xml:space="preserve">Order Type:  </t>
  </si>
  <si>
    <t xml:space="preserve">Bill To # :  </t>
  </si>
  <si>
    <t>Ship To:</t>
  </si>
  <si>
    <t>Bill To:</t>
  </si>
  <si>
    <t>Buying Group :</t>
  </si>
  <si>
    <t xml:space="preserve">Member # : </t>
  </si>
  <si>
    <t>Boys</t>
  </si>
  <si>
    <t>Adult</t>
  </si>
  <si>
    <t>Girls</t>
  </si>
  <si>
    <t>71817G</t>
  </si>
  <si>
    <t>71817K</t>
  </si>
  <si>
    <t>71825E</t>
  </si>
  <si>
    <t>25975L</t>
  </si>
  <si>
    <t>25975M</t>
  </si>
  <si>
    <t>24872L</t>
  </si>
  <si>
    <t>24872M</t>
  </si>
  <si>
    <t>24872S</t>
  </si>
  <si>
    <t>3216M-I</t>
  </si>
  <si>
    <t>3216S-I</t>
  </si>
  <si>
    <t>39460L</t>
  </si>
  <si>
    <t>39460M</t>
  </si>
  <si>
    <t>Child</t>
  </si>
  <si>
    <t>14392-DISG-I</t>
  </si>
  <si>
    <t>14483-I</t>
  </si>
  <si>
    <t>66569L</t>
  </si>
  <si>
    <t>66569M</t>
  </si>
  <si>
    <t>66569S</t>
  </si>
  <si>
    <t>18233-I</t>
  </si>
  <si>
    <t>18234-I</t>
  </si>
  <si>
    <t>12157K</t>
  </si>
  <si>
    <t>12157L</t>
  </si>
  <si>
    <t>12157M</t>
  </si>
  <si>
    <t>27170K</t>
  </si>
  <si>
    <t>27170L</t>
  </si>
  <si>
    <t>74178K</t>
  </si>
  <si>
    <t>74178L</t>
  </si>
  <si>
    <t>74178M</t>
  </si>
  <si>
    <t>59084L</t>
  </si>
  <si>
    <t>59084M</t>
  </si>
  <si>
    <t>59090M</t>
  </si>
  <si>
    <t>69812L</t>
  </si>
  <si>
    <t>69812M</t>
  </si>
  <si>
    <t>42643M</t>
  </si>
  <si>
    <t>42646L</t>
  </si>
  <si>
    <t>42646M</t>
  </si>
  <si>
    <t>6579M-I</t>
  </si>
  <si>
    <t>6579S-I</t>
  </si>
  <si>
    <t>6579W-I</t>
  </si>
  <si>
    <t>6580L-I</t>
  </si>
  <si>
    <t>6580M-I</t>
  </si>
  <si>
    <t>6580W-I</t>
  </si>
  <si>
    <t>Generic Accessory Discount %</t>
  </si>
  <si>
    <t>Generic Costume Discount %</t>
  </si>
  <si>
    <t>Additonal Line Item Discount%</t>
  </si>
  <si>
    <t xml:space="preserve"> </t>
  </si>
  <si>
    <t>5955-DISG-I</t>
  </si>
  <si>
    <t>18281-I</t>
  </si>
  <si>
    <t>5093-DISG-I</t>
  </si>
  <si>
    <t>5036H-I</t>
  </si>
  <si>
    <t>5036-I</t>
  </si>
  <si>
    <t>58791B</t>
  </si>
  <si>
    <t>58791E</t>
  </si>
  <si>
    <t>58791F</t>
  </si>
  <si>
    <t>58791N</t>
  </si>
  <si>
    <t>58761V</t>
  </si>
  <si>
    <t>58761W</t>
  </si>
  <si>
    <t>58763V</t>
  </si>
  <si>
    <t>58763W</t>
  </si>
  <si>
    <t>58765L</t>
  </si>
  <si>
    <t>58765M</t>
  </si>
  <si>
    <t>58765S</t>
  </si>
  <si>
    <t>58768L</t>
  </si>
  <si>
    <t>58768M</t>
  </si>
  <si>
    <t>58768S</t>
  </si>
  <si>
    <t>58774L</t>
  </si>
  <si>
    <t>58774M</t>
  </si>
  <si>
    <t>58774S</t>
  </si>
  <si>
    <t>58781C</t>
  </si>
  <si>
    <t>58781D</t>
  </si>
  <si>
    <t>16828D</t>
  </si>
  <si>
    <t>11834B</t>
  </si>
  <si>
    <t>11834E</t>
  </si>
  <si>
    <t>11834N</t>
  </si>
  <si>
    <t>36463G</t>
  </si>
  <si>
    <t>36463J</t>
  </si>
  <si>
    <t>36463K</t>
  </si>
  <si>
    <t>5685F</t>
  </si>
  <si>
    <t>5685-I</t>
  </si>
  <si>
    <t>5685R</t>
  </si>
  <si>
    <t>5685T-I</t>
  </si>
  <si>
    <t>5686-DISG-I</t>
  </si>
  <si>
    <t>5686T-I</t>
  </si>
  <si>
    <t>5761-I</t>
  </si>
  <si>
    <t>5963K-I</t>
  </si>
  <si>
    <t>5963L-I</t>
  </si>
  <si>
    <t>5964-I</t>
  </si>
  <si>
    <t>5966K-I</t>
  </si>
  <si>
    <t>5966L-I</t>
  </si>
  <si>
    <t>5966M-I</t>
  </si>
  <si>
    <t>55626B</t>
  </si>
  <si>
    <t>55626E</t>
  </si>
  <si>
    <t>55626N</t>
  </si>
  <si>
    <t>18894-DISG-I</t>
  </si>
  <si>
    <t>25961M</t>
  </si>
  <si>
    <t>25961S</t>
  </si>
  <si>
    <t>25961W</t>
  </si>
  <si>
    <t>50070D-I</t>
  </si>
  <si>
    <t>50630D</t>
  </si>
  <si>
    <t>50631D</t>
  </si>
  <si>
    <t>52222M</t>
  </si>
  <si>
    <t>52222S</t>
  </si>
  <si>
    <t>55173M</t>
  </si>
  <si>
    <t>55173S</t>
  </si>
  <si>
    <t>6598L-I</t>
  </si>
  <si>
    <t>6598M-I</t>
  </si>
  <si>
    <t>6598S-I</t>
  </si>
  <si>
    <t>6598W-I</t>
  </si>
  <si>
    <t>6915L-I</t>
  </si>
  <si>
    <t>6915M-I</t>
  </si>
  <si>
    <t>6915S-I</t>
  </si>
  <si>
    <t>6915W-I</t>
  </si>
  <si>
    <t>Generic Order $ Before Disc.</t>
  </si>
  <si>
    <t>Licensed Order $ Before Disc.</t>
  </si>
  <si>
    <t>All pricing is in US Dollars.  All invoicing will be in US Dollars.</t>
  </si>
  <si>
    <t>85607V</t>
  </si>
  <si>
    <t>85611V</t>
  </si>
  <si>
    <t>85611W</t>
  </si>
  <si>
    <t>85613V</t>
  </si>
  <si>
    <t>85613W</t>
  </si>
  <si>
    <t>85626W</t>
  </si>
  <si>
    <t>85628W</t>
  </si>
  <si>
    <t>67807L</t>
  </si>
  <si>
    <t>67807M</t>
  </si>
  <si>
    <t>67807S</t>
  </si>
  <si>
    <t>76873M</t>
  </si>
  <si>
    <t>76873S</t>
  </si>
  <si>
    <t>76873V</t>
  </si>
  <si>
    <t>76873W</t>
  </si>
  <si>
    <t>76876M</t>
  </si>
  <si>
    <t>76876S</t>
  </si>
  <si>
    <t>76876W</t>
  </si>
  <si>
    <t>86516M</t>
  </si>
  <si>
    <t>86516S</t>
  </si>
  <si>
    <t>86516W</t>
  </si>
  <si>
    <t>86543D</t>
  </si>
  <si>
    <t>86545C</t>
  </si>
  <si>
    <t>86545D</t>
  </si>
  <si>
    <t>83151B</t>
  </si>
  <si>
    <t>83151E</t>
  </si>
  <si>
    <t>83151F</t>
  </si>
  <si>
    <t>83151N</t>
  </si>
  <si>
    <t>83176L</t>
  </si>
  <si>
    <t>83176M</t>
  </si>
  <si>
    <t>83176S</t>
  </si>
  <si>
    <t>83176W</t>
  </si>
  <si>
    <t>83179L</t>
  </si>
  <si>
    <t>83179M</t>
  </si>
  <si>
    <t>83179S</t>
  </si>
  <si>
    <t>83182M</t>
  </si>
  <si>
    <t>83182S</t>
  </si>
  <si>
    <t>84654M</t>
  </si>
  <si>
    <t>84654S</t>
  </si>
  <si>
    <t>84654W</t>
  </si>
  <si>
    <t>85258L</t>
  </si>
  <si>
    <t>85258M</t>
  </si>
  <si>
    <t>92994C</t>
  </si>
  <si>
    <t>92994D</t>
  </si>
  <si>
    <t>82893L</t>
  </si>
  <si>
    <t>82893M</t>
  </si>
  <si>
    <t>82893S</t>
  </si>
  <si>
    <t>82899L</t>
  </si>
  <si>
    <t>82899M</t>
  </si>
  <si>
    <t>82899S</t>
  </si>
  <si>
    <t>82896L</t>
  </si>
  <si>
    <t>82896M</t>
  </si>
  <si>
    <t>82896S</t>
  </si>
  <si>
    <t>82902L</t>
  </si>
  <si>
    <t>82902M</t>
  </si>
  <si>
    <t>82902S</t>
  </si>
  <si>
    <t>85694B</t>
  </si>
  <si>
    <t>85694E</t>
  </si>
  <si>
    <t>85694F</t>
  </si>
  <si>
    <t>85694N</t>
  </si>
  <si>
    <t>82911L</t>
  </si>
  <si>
    <t>82911M</t>
  </si>
  <si>
    <t>82911S</t>
  </si>
  <si>
    <t>85702B</t>
  </si>
  <si>
    <t>85702E</t>
  </si>
  <si>
    <t>85702F</t>
  </si>
  <si>
    <t>85702N</t>
  </si>
  <si>
    <t>82914L</t>
  </si>
  <si>
    <t>82914M</t>
  </si>
  <si>
    <t>82914S</t>
  </si>
  <si>
    <t>82905L</t>
  </si>
  <si>
    <t>82905M</t>
  </si>
  <si>
    <t>82905S</t>
  </si>
  <si>
    <t>86387AD</t>
  </si>
  <si>
    <t>86387CH</t>
  </si>
  <si>
    <t>85217AD</t>
  </si>
  <si>
    <t>85217CH</t>
  </si>
  <si>
    <t>85225CH</t>
  </si>
  <si>
    <t>85227AD</t>
  </si>
  <si>
    <t>85227CH</t>
  </si>
  <si>
    <t>85229AD</t>
  </si>
  <si>
    <t>85229CH</t>
  </si>
  <si>
    <t>85231AD</t>
  </si>
  <si>
    <t>85231CH</t>
  </si>
  <si>
    <t>85150AD</t>
  </si>
  <si>
    <t>85698B</t>
  </si>
  <si>
    <t>85698E</t>
  </si>
  <si>
    <t>85698F</t>
  </si>
  <si>
    <t>85698N</t>
  </si>
  <si>
    <t>88923B</t>
  </si>
  <si>
    <t>88923E</t>
  </si>
  <si>
    <t>88923N</t>
  </si>
  <si>
    <t>82847D</t>
  </si>
  <si>
    <t>DNO items - will not be manufactured, once inventory is depleted.</t>
  </si>
  <si>
    <t>PG #</t>
  </si>
  <si>
    <t>11007K</t>
  </si>
  <si>
    <t>11007L</t>
  </si>
  <si>
    <t>11007M</t>
  </si>
  <si>
    <t>87942G</t>
  </si>
  <si>
    <t>87942K</t>
  </si>
  <si>
    <t>87942L</t>
  </si>
  <si>
    <t>87945G</t>
  </si>
  <si>
    <t>87945K</t>
  </si>
  <si>
    <t>87945L</t>
  </si>
  <si>
    <t>97353K</t>
  </si>
  <si>
    <t>97353L</t>
  </si>
  <si>
    <t>98419C</t>
  </si>
  <si>
    <t>98541K</t>
  </si>
  <si>
    <t>98541L</t>
  </si>
  <si>
    <t>98541M</t>
  </si>
  <si>
    <t>98780G</t>
  </si>
  <si>
    <t>98780K</t>
  </si>
  <si>
    <t>98780L</t>
  </si>
  <si>
    <t>98796B</t>
  </si>
  <si>
    <t>98796F</t>
  </si>
  <si>
    <t>98838AD</t>
  </si>
  <si>
    <t>98842AD</t>
  </si>
  <si>
    <t>99844L</t>
  </si>
  <si>
    <t>99844M</t>
  </si>
  <si>
    <t>99847L</t>
  </si>
  <si>
    <t>99847M</t>
  </si>
  <si>
    <t>99882V</t>
  </si>
  <si>
    <t>99882W</t>
  </si>
  <si>
    <t>99888V</t>
  </si>
  <si>
    <t>99888W</t>
  </si>
  <si>
    <t>99894V</t>
  </si>
  <si>
    <t>99894W</t>
  </si>
  <si>
    <t>99911B</t>
  </si>
  <si>
    <t>99911E</t>
  </si>
  <si>
    <t>99911J</t>
  </si>
  <si>
    <t>99911N</t>
  </si>
  <si>
    <t>99925C</t>
  </si>
  <si>
    <t>99925D</t>
  </si>
  <si>
    <t>EA</t>
  </si>
  <si>
    <t>CUST NAME: ______________________</t>
  </si>
  <si>
    <t>17145L</t>
  </si>
  <si>
    <t>17145M</t>
  </si>
  <si>
    <t>17145S</t>
  </si>
  <si>
    <t>17150M</t>
  </si>
  <si>
    <t>17150S</t>
  </si>
  <si>
    <t>17156L</t>
  </si>
  <si>
    <t>17156M</t>
  </si>
  <si>
    <t>17156S</t>
  </si>
  <si>
    <t>17159L</t>
  </si>
  <si>
    <t>17159M</t>
  </si>
  <si>
    <t>17159S</t>
  </si>
  <si>
    <t>17166L</t>
  </si>
  <si>
    <t>17166M</t>
  </si>
  <si>
    <t>17166S</t>
  </si>
  <si>
    <t>17171L</t>
  </si>
  <si>
    <t>17171M</t>
  </si>
  <si>
    <t>17171S</t>
  </si>
  <si>
    <t>6475G</t>
  </si>
  <si>
    <t>LDTS</t>
  </si>
  <si>
    <t>20153V</t>
  </si>
  <si>
    <t>20153W</t>
  </si>
  <si>
    <t>19875L</t>
  </si>
  <si>
    <t>19875M</t>
  </si>
  <si>
    <t>19875S</t>
  </si>
  <si>
    <t>20300L</t>
  </si>
  <si>
    <t>20300M</t>
  </si>
  <si>
    <t>20300S</t>
  </si>
  <si>
    <t>20168L</t>
  </si>
  <si>
    <t>20168M</t>
  </si>
  <si>
    <t>20168S</t>
  </si>
  <si>
    <t>14037E</t>
  </si>
  <si>
    <t>14037F</t>
  </si>
  <si>
    <t>14037N</t>
  </si>
  <si>
    <t>21417B</t>
  </si>
  <si>
    <t>21417F</t>
  </si>
  <si>
    <t>21596C</t>
  </si>
  <si>
    <t>21596D</t>
  </si>
  <si>
    <t>21602G</t>
  </si>
  <si>
    <t>21602K</t>
  </si>
  <si>
    <t>21602L</t>
  </si>
  <si>
    <t>22454K</t>
  </si>
  <si>
    <t>22454L</t>
  </si>
  <si>
    <t>22457K</t>
  </si>
  <si>
    <t>22457L</t>
  </si>
  <si>
    <t>22462C</t>
  </si>
  <si>
    <t>22462D</t>
  </si>
  <si>
    <t>23064L</t>
  </si>
  <si>
    <t>23064M</t>
  </si>
  <si>
    <t>99475K</t>
  </si>
  <si>
    <t>99475L</t>
  </si>
  <si>
    <t>99475M</t>
  </si>
  <si>
    <t>65639G</t>
  </si>
  <si>
    <t>65639K</t>
  </si>
  <si>
    <t>65639L</t>
  </si>
  <si>
    <t>65642G</t>
  </si>
  <si>
    <t>65642K</t>
  </si>
  <si>
    <t>65642L</t>
  </si>
  <si>
    <t>65645G</t>
  </si>
  <si>
    <t>65645K</t>
  </si>
  <si>
    <t>65645L</t>
  </si>
  <si>
    <t>65648G</t>
  </si>
  <si>
    <t>65648K</t>
  </si>
  <si>
    <t>65651G</t>
  </si>
  <si>
    <t>65651K</t>
  </si>
  <si>
    <t>65651L</t>
  </si>
  <si>
    <t>65659G</t>
  </si>
  <si>
    <t>65659K</t>
  </si>
  <si>
    <t>65659L</t>
  </si>
  <si>
    <t>65662G</t>
  </si>
  <si>
    <t>65662K</t>
  </si>
  <si>
    <t>65662L</t>
  </si>
  <si>
    <t>65665G</t>
  </si>
  <si>
    <t>65665K</t>
  </si>
  <si>
    <t>65668K</t>
  </si>
  <si>
    <t>65668L</t>
  </si>
  <si>
    <t>65671K</t>
  </si>
  <si>
    <t>65671L</t>
  </si>
  <si>
    <t/>
  </si>
  <si>
    <t>11981V</t>
  </si>
  <si>
    <t>11981W</t>
  </si>
  <si>
    <t>66062V</t>
  </si>
  <si>
    <t>66062W</t>
  </si>
  <si>
    <t>66089M</t>
  </si>
  <si>
    <t>66089L</t>
  </si>
  <si>
    <t>11981S</t>
  </si>
  <si>
    <t>11981M</t>
  </si>
  <si>
    <t>85582AD</t>
  </si>
  <si>
    <t>67678L</t>
  </si>
  <si>
    <t>67678K</t>
  </si>
  <si>
    <t>67678G</t>
  </si>
  <si>
    <t>67684L</t>
  </si>
  <si>
    <t>67684K</t>
  </si>
  <si>
    <t>67684G</t>
  </si>
  <si>
    <t>67741B</t>
  </si>
  <si>
    <t>67741E</t>
  </si>
  <si>
    <t>12535V</t>
  </si>
  <si>
    <t>12535W</t>
  </si>
  <si>
    <t>12539S</t>
  </si>
  <si>
    <t>12539M</t>
  </si>
  <si>
    <t>66869S</t>
  </si>
  <si>
    <t>66869M</t>
  </si>
  <si>
    <t>12210L</t>
  </si>
  <si>
    <t>12210K</t>
  </si>
  <si>
    <t>12210G</t>
  </si>
  <si>
    <t>66873M</t>
  </si>
  <si>
    <t>66873L</t>
  </si>
  <si>
    <t>66835B</t>
  </si>
  <si>
    <t>66835E</t>
  </si>
  <si>
    <t>66844D</t>
  </si>
  <si>
    <t>66844C</t>
  </si>
  <si>
    <t>66840N</t>
  </si>
  <si>
    <t>66840B</t>
  </si>
  <si>
    <t>66840E</t>
  </si>
  <si>
    <t>66840F</t>
  </si>
  <si>
    <t>66889D</t>
  </si>
  <si>
    <t>5368C</t>
  </si>
  <si>
    <t>66886CH</t>
  </si>
  <si>
    <t>66886AD</t>
  </si>
  <si>
    <t>67208N</t>
  </si>
  <si>
    <t>67208B</t>
  </si>
  <si>
    <t>67208F</t>
  </si>
  <si>
    <t>67215T</t>
  </si>
  <si>
    <t>67215D</t>
  </si>
  <si>
    <t>12546D</t>
  </si>
  <si>
    <t>67368W</t>
  </si>
  <si>
    <t>67368S</t>
  </si>
  <si>
    <t>67381W</t>
  </si>
  <si>
    <t>67381S</t>
  </si>
  <si>
    <t>67381M</t>
  </si>
  <si>
    <t>67409L</t>
  </si>
  <si>
    <t>67409K</t>
  </si>
  <si>
    <t>67409G</t>
  </si>
  <si>
    <t>67333N</t>
  </si>
  <si>
    <t>67333B</t>
  </si>
  <si>
    <t>67333E</t>
  </si>
  <si>
    <t>67333F</t>
  </si>
  <si>
    <t>67364N</t>
  </si>
  <si>
    <t>67364B</t>
  </si>
  <si>
    <t>67364E</t>
  </si>
  <si>
    <t>79729D</t>
  </si>
  <si>
    <t>79731D</t>
  </si>
  <si>
    <t>67405L</t>
  </si>
  <si>
    <t>67405K</t>
  </si>
  <si>
    <t>67405G</t>
  </si>
  <si>
    <t>79733D</t>
  </si>
  <si>
    <t>79736D</t>
  </si>
  <si>
    <t>23172N</t>
  </si>
  <si>
    <t>23172B</t>
  </si>
  <si>
    <t>23172E</t>
  </si>
  <si>
    <t>85135W</t>
  </si>
  <si>
    <t>23167L</t>
  </si>
  <si>
    <t>23167K</t>
  </si>
  <si>
    <t>23167G</t>
  </si>
  <si>
    <t>73682S</t>
  </si>
  <si>
    <t>73682M</t>
  </si>
  <si>
    <t>73689M</t>
  </si>
  <si>
    <t>73689L</t>
  </si>
  <si>
    <t>73689K</t>
  </si>
  <si>
    <t>73689G</t>
  </si>
  <si>
    <t>98818L</t>
  </si>
  <si>
    <t>98818K</t>
  </si>
  <si>
    <t>98818G</t>
  </si>
  <si>
    <t>85150CH</t>
  </si>
  <si>
    <t>73684S</t>
  </si>
  <si>
    <t>73684M</t>
  </si>
  <si>
    <t>73692L</t>
  </si>
  <si>
    <t>73692K</t>
  </si>
  <si>
    <t>73692G</t>
  </si>
  <si>
    <t>85136S</t>
  </si>
  <si>
    <t>85136M</t>
  </si>
  <si>
    <t>85140L</t>
  </si>
  <si>
    <t>85140K</t>
  </si>
  <si>
    <t>85140G</t>
  </si>
  <si>
    <t>85170C</t>
  </si>
  <si>
    <t>85170D</t>
  </si>
  <si>
    <t>73686S</t>
  </si>
  <si>
    <t>73686M</t>
  </si>
  <si>
    <t>98821C</t>
  </si>
  <si>
    <t>98812L</t>
  </si>
  <si>
    <t>98812G</t>
  </si>
  <si>
    <t>85174C</t>
  </si>
  <si>
    <t>85174D</t>
  </si>
  <si>
    <t>85147L</t>
  </si>
  <si>
    <t>85147K</t>
  </si>
  <si>
    <t>85147G</t>
  </si>
  <si>
    <t>98815L</t>
  </si>
  <si>
    <t>98815G</t>
  </si>
  <si>
    <t>98823C</t>
  </si>
  <si>
    <t>85138S</t>
  </si>
  <si>
    <t>85138M</t>
  </si>
  <si>
    <t>85143L</t>
  </si>
  <si>
    <t>85143K</t>
  </si>
  <si>
    <t>85143G</t>
  </si>
  <si>
    <t>85225AD</t>
  </si>
  <si>
    <t>22866K</t>
  </si>
  <si>
    <t>22866G</t>
  </si>
  <si>
    <t>22866J</t>
  </si>
  <si>
    <t>22871T</t>
  </si>
  <si>
    <t>22871D</t>
  </si>
  <si>
    <t>85718L</t>
  </si>
  <si>
    <t>85718K</t>
  </si>
  <si>
    <t>85718G</t>
  </si>
  <si>
    <t>85718J</t>
  </si>
  <si>
    <t>85726L</t>
  </si>
  <si>
    <t>85726K</t>
  </si>
  <si>
    <t>85726G</t>
  </si>
  <si>
    <t>85726J</t>
  </si>
  <si>
    <t>90529T</t>
  </si>
  <si>
    <t>90529D</t>
  </si>
  <si>
    <t>90529C</t>
  </si>
  <si>
    <t>67753N</t>
  </si>
  <si>
    <t>67753B</t>
  </si>
  <si>
    <t>67753E</t>
  </si>
  <si>
    <t>98784L</t>
  </si>
  <si>
    <t>98784K</t>
  </si>
  <si>
    <t>98784G</t>
  </si>
  <si>
    <t>98788T</t>
  </si>
  <si>
    <t>98788D</t>
  </si>
  <si>
    <t>98796N</t>
  </si>
  <si>
    <t>98796E</t>
  </si>
  <si>
    <t>14238E</t>
  </si>
  <si>
    <t>24861-V2</t>
  </si>
  <si>
    <t>67471N</t>
  </si>
  <si>
    <t>67471B</t>
  </si>
  <si>
    <t>67471E</t>
  </si>
  <si>
    <t>67471F</t>
  </si>
  <si>
    <t>67475N</t>
  </si>
  <si>
    <t>67475B</t>
  </si>
  <si>
    <t>67475E</t>
  </si>
  <si>
    <t>67475F</t>
  </si>
  <si>
    <t>66110N</t>
  </si>
  <si>
    <t>66110B</t>
  </si>
  <si>
    <t>66110E</t>
  </si>
  <si>
    <t>66110F</t>
  </si>
  <si>
    <t>88663T</t>
  </si>
  <si>
    <t>88663D</t>
  </si>
  <si>
    <t>67480N</t>
  </si>
  <si>
    <t>67480B</t>
  </si>
  <si>
    <t>67480E</t>
  </si>
  <si>
    <t>67480F</t>
  </si>
  <si>
    <t>79506W</t>
  </si>
  <si>
    <t>79506S</t>
  </si>
  <si>
    <t>79506M</t>
  </si>
  <si>
    <t>79532W</t>
  </si>
  <si>
    <t>79532S</t>
  </si>
  <si>
    <t>79532M</t>
  </si>
  <si>
    <t>79577S</t>
  </si>
  <si>
    <t>79577M</t>
  </si>
  <si>
    <t>LDTS - items cannot be shipped after the date indicated in the LDTS column.</t>
  </si>
  <si>
    <t>CASE PACK</t>
  </si>
  <si>
    <t>5368-DISG-I</t>
  </si>
  <si>
    <t>5368T</t>
  </si>
  <si>
    <t>14004V</t>
  </si>
  <si>
    <t>14004W</t>
  </si>
  <si>
    <t>85609V</t>
  </si>
  <si>
    <t>11352V</t>
  </si>
  <si>
    <t>11352W</t>
  </si>
  <si>
    <t>15200D</t>
  </si>
  <si>
    <t>15201D</t>
  </si>
  <si>
    <t>15212B</t>
  </si>
  <si>
    <t>15212E</t>
  </si>
  <si>
    <t>15212N</t>
  </si>
  <si>
    <t>11374N</t>
  </si>
  <si>
    <t>11374B</t>
  </si>
  <si>
    <t>13578D</t>
  </si>
  <si>
    <t>13578C</t>
  </si>
  <si>
    <t>13579D</t>
  </si>
  <si>
    <t>13579C</t>
  </si>
  <si>
    <t>50549C-I</t>
  </si>
  <si>
    <t>50550D-I</t>
  </si>
  <si>
    <t>50550C-I</t>
  </si>
  <si>
    <t>50551B-I</t>
  </si>
  <si>
    <t>50551E-I</t>
  </si>
  <si>
    <t>11204-11-I</t>
  </si>
  <si>
    <t>18043-15-I</t>
  </si>
  <si>
    <t>100689K</t>
  </si>
  <si>
    <t>100689L</t>
  </si>
  <si>
    <t>100689M</t>
  </si>
  <si>
    <t>23532K</t>
  </si>
  <si>
    <t>23532L</t>
  </si>
  <si>
    <t>23664K</t>
  </si>
  <si>
    <t>50551F</t>
  </si>
  <si>
    <t>50551N</t>
  </si>
  <si>
    <t>11374F</t>
  </si>
  <si>
    <t>90192K</t>
  </si>
  <si>
    <t>90192L</t>
  </si>
  <si>
    <t>90192M</t>
  </si>
  <si>
    <t>23585K</t>
  </si>
  <si>
    <t>23585L</t>
  </si>
  <si>
    <t>23585M</t>
  </si>
  <si>
    <t>89216K</t>
  </si>
  <si>
    <t>89216L</t>
  </si>
  <si>
    <t>89216M</t>
  </si>
  <si>
    <t>89448AD</t>
  </si>
  <si>
    <t>23578K</t>
  </si>
  <si>
    <t>23578L</t>
  </si>
  <si>
    <t>23578M</t>
  </si>
  <si>
    <t>23727B</t>
  </si>
  <si>
    <t>23727E</t>
  </si>
  <si>
    <t>23727F</t>
  </si>
  <si>
    <t>23727N</t>
  </si>
  <si>
    <t>23991AD</t>
  </si>
  <si>
    <t>90108L</t>
  </si>
  <si>
    <t>90108M</t>
  </si>
  <si>
    <t>90121G</t>
  </si>
  <si>
    <t>90121K</t>
  </si>
  <si>
    <t>90121L</t>
  </si>
  <si>
    <t>90139G</t>
  </si>
  <si>
    <t>90139K</t>
  </si>
  <si>
    <t>90139L</t>
  </si>
  <si>
    <t>90163G</t>
  </si>
  <si>
    <t>90163K</t>
  </si>
  <si>
    <t>90163L</t>
  </si>
  <si>
    <t>10484G</t>
  </si>
  <si>
    <t>10484K</t>
  </si>
  <si>
    <t>11437G</t>
  </si>
  <si>
    <t>11437K</t>
  </si>
  <si>
    <t>11437L</t>
  </si>
  <si>
    <t>11458G</t>
  </si>
  <si>
    <t>11458K</t>
  </si>
  <si>
    <t>11458L</t>
  </si>
  <si>
    <t>10772G</t>
  </si>
  <si>
    <t>10772K</t>
  </si>
  <si>
    <t>10772L</t>
  </si>
  <si>
    <t>10773G</t>
  </si>
  <si>
    <t>10773K</t>
  </si>
  <si>
    <t>10773L</t>
  </si>
  <si>
    <t>10775C</t>
  </si>
  <si>
    <t>10775T</t>
  </si>
  <si>
    <t>11001C</t>
  </si>
  <si>
    <t>11001D</t>
  </si>
  <si>
    <t>11001T</t>
  </si>
  <si>
    <t>87877K</t>
  </si>
  <si>
    <t>87877L</t>
  </si>
  <si>
    <t>87877M</t>
  </si>
  <si>
    <t>87878K</t>
  </si>
  <si>
    <t>87878L</t>
  </si>
  <si>
    <t>87880K</t>
  </si>
  <si>
    <t>87880L</t>
  </si>
  <si>
    <t>87920K</t>
  </si>
  <si>
    <t>87920L</t>
  </si>
  <si>
    <t>22873K</t>
  </si>
  <si>
    <t>22873L</t>
  </si>
  <si>
    <t>22873M</t>
  </si>
  <si>
    <t>22873S</t>
  </si>
  <si>
    <t>22892K</t>
  </si>
  <si>
    <t>22892L</t>
  </si>
  <si>
    <t>22892M</t>
  </si>
  <si>
    <t>22913K</t>
  </si>
  <si>
    <t>22913L</t>
  </si>
  <si>
    <t>23170B</t>
  </si>
  <si>
    <t>23170F</t>
  </si>
  <si>
    <t>23170N</t>
  </si>
  <si>
    <t>23210B</t>
  </si>
  <si>
    <t>23210E</t>
  </si>
  <si>
    <t>23210F</t>
  </si>
  <si>
    <t>23210N</t>
  </si>
  <si>
    <t>22776C</t>
  </si>
  <si>
    <t>22776D</t>
  </si>
  <si>
    <t>22776T</t>
  </si>
  <si>
    <t>66624K</t>
  </si>
  <si>
    <t>66624L</t>
  </si>
  <si>
    <t>66624M</t>
  </si>
  <si>
    <t>66631K</t>
  </si>
  <si>
    <t>66631L</t>
  </si>
  <si>
    <t>66631M</t>
  </si>
  <si>
    <t>66594K</t>
  </si>
  <si>
    <t>66594L</t>
  </si>
  <si>
    <t>66594M</t>
  </si>
  <si>
    <t>66598K</t>
  </si>
  <si>
    <t>66598L</t>
  </si>
  <si>
    <t>66598M</t>
  </si>
  <si>
    <t>66618K</t>
  </si>
  <si>
    <t>66618L</t>
  </si>
  <si>
    <t>66618M</t>
  </si>
  <si>
    <t>66612K</t>
  </si>
  <si>
    <t>66612L</t>
  </si>
  <si>
    <t>66612M</t>
  </si>
  <si>
    <t>66586K</t>
  </si>
  <si>
    <t>66586L</t>
  </si>
  <si>
    <t>66586M</t>
  </si>
  <si>
    <t>66627K</t>
  </si>
  <si>
    <t>66627L</t>
  </si>
  <si>
    <t>66627M</t>
  </si>
  <si>
    <t>66634K</t>
  </si>
  <si>
    <t>66634L</t>
  </si>
  <si>
    <t>66634M</t>
  </si>
  <si>
    <t>66621K</t>
  </si>
  <si>
    <t>66621L</t>
  </si>
  <si>
    <t>66621M</t>
  </si>
  <si>
    <t>20298G</t>
  </si>
  <si>
    <t>20298J</t>
  </si>
  <si>
    <t>20298K</t>
  </si>
  <si>
    <t>20298L</t>
  </si>
  <si>
    <t>20301G</t>
  </si>
  <si>
    <t>20301J</t>
  </si>
  <si>
    <t>20301K</t>
  </si>
  <si>
    <t>20301L</t>
  </si>
  <si>
    <t>20357G</t>
  </si>
  <si>
    <t>20357J</t>
  </si>
  <si>
    <t>20357K</t>
  </si>
  <si>
    <t>20357L</t>
  </si>
  <si>
    <t>20415G</t>
  </si>
  <si>
    <t>20415J</t>
  </si>
  <si>
    <t>20415K</t>
  </si>
  <si>
    <t>20415L</t>
  </si>
  <si>
    <t>89451AD</t>
  </si>
  <si>
    <t>90160STD</t>
  </si>
  <si>
    <t>103509K</t>
  </si>
  <si>
    <t>103509L</t>
  </si>
  <si>
    <t>106739M</t>
  </si>
  <si>
    <t>106739L</t>
  </si>
  <si>
    <t>100229M</t>
  </si>
  <si>
    <t>Collect</t>
  </si>
  <si>
    <t>Prepaid</t>
  </si>
  <si>
    <t>Cancel Date:</t>
  </si>
  <si>
    <t>Prepay</t>
  </si>
  <si>
    <t>and Add</t>
  </si>
  <si>
    <t>Customer</t>
  </si>
  <si>
    <t>Routing</t>
  </si>
  <si>
    <t>107519L</t>
  </si>
  <si>
    <t>107519K</t>
  </si>
  <si>
    <t>107519G</t>
  </si>
  <si>
    <t>107529L</t>
  </si>
  <si>
    <t>107529K</t>
  </si>
  <si>
    <t>107529G</t>
  </si>
  <si>
    <t>107539L</t>
  </si>
  <si>
    <t>107539K</t>
  </si>
  <si>
    <t>107539G</t>
  </si>
  <si>
    <t>107729S</t>
  </si>
  <si>
    <t>107729M</t>
  </si>
  <si>
    <t>107729L</t>
  </si>
  <si>
    <t>107549T</t>
  </si>
  <si>
    <t>107549D</t>
  </si>
  <si>
    <t>107549C</t>
  </si>
  <si>
    <t>107579L</t>
  </si>
  <si>
    <t>107579K</t>
  </si>
  <si>
    <t>107579G</t>
  </si>
  <si>
    <t>107589L</t>
  </si>
  <si>
    <t>107589K</t>
  </si>
  <si>
    <t>107589G</t>
  </si>
  <si>
    <t>107679D</t>
  </si>
  <si>
    <t>107679C</t>
  </si>
  <si>
    <t>107709D</t>
  </si>
  <si>
    <t>107709C</t>
  </si>
  <si>
    <t>107739D</t>
  </si>
  <si>
    <t>107739C</t>
  </si>
  <si>
    <t>107809L</t>
  </si>
  <si>
    <t>107809K</t>
  </si>
  <si>
    <t>107809G</t>
  </si>
  <si>
    <t>107819L</t>
  </si>
  <si>
    <t>107819K</t>
  </si>
  <si>
    <t>107819G</t>
  </si>
  <si>
    <t>107829D</t>
  </si>
  <si>
    <t>107829C</t>
  </si>
  <si>
    <t>107849L</t>
  </si>
  <si>
    <t>107849K</t>
  </si>
  <si>
    <t>107849G</t>
  </si>
  <si>
    <t>107889L</t>
  </si>
  <si>
    <t>107889K</t>
  </si>
  <si>
    <t>107889G</t>
  </si>
  <si>
    <t>107929L</t>
  </si>
  <si>
    <t>107929K</t>
  </si>
  <si>
    <t>107929G</t>
  </si>
  <si>
    <t>107969J</t>
  </si>
  <si>
    <t>107969T</t>
  </si>
  <si>
    <t>107969D</t>
  </si>
  <si>
    <t>107969C</t>
  </si>
  <si>
    <t>108009J</t>
  </si>
  <si>
    <t>108009T</t>
  </si>
  <si>
    <t>108009D</t>
  </si>
  <si>
    <t>108009C</t>
  </si>
  <si>
    <t>108029L</t>
  </si>
  <si>
    <t>108029K</t>
  </si>
  <si>
    <t>108029G</t>
  </si>
  <si>
    <t>108069J</t>
  </si>
  <si>
    <t>108069T</t>
  </si>
  <si>
    <t>108069N</t>
  </si>
  <si>
    <t>108069B</t>
  </si>
  <si>
    <t>108069E</t>
  </si>
  <si>
    <t>108069F</t>
  </si>
  <si>
    <t>108269J</t>
  </si>
  <si>
    <t>108269T</t>
  </si>
  <si>
    <t>108269N</t>
  </si>
  <si>
    <t>108269B</t>
  </si>
  <si>
    <t>108269E</t>
  </si>
  <si>
    <t>108269F</t>
  </si>
  <si>
    <t>107859L</t>
  </si>
  <si>
    <t>107859K</t>
  </si>
  <si>
    <t>107859G</t>
  </si>
  <si>
    <t>107899L</t>
  </si>
  <si>
    <t>107899K</t>
  </si>
  <si>
    <t>107899G</t>
  </si>
  <si>
    <t>107939L</t>
  </si>
  <si>
    <t>107939K</t>
  </si>
  <si>
    <t>107939G</t>
  </si>
  <si>
    <t>108039L</t>
  </si>
  <si>
    <t>108039K</t>
  </si>
  <si>
    <t>108039G</t>
  </si>
  <si>
    <t>107869L</t>
  </si>
  <si>
    <t>107869K</t>
  </si>
  <si>
    <t>107869G</t>
  </si>
  <si>
    <t>107909L</t>
  </si>
  <si>
    <t>107909K</t>
  </si>
  <si>
    <t>107909G</t>
  </si>
  <si>
    <t>107949L</t>
  </si>
  <si>
    <t>107949K</t>
  </si>
  <si>
    <t>108049L</t>
  </si>
  <si>
    <t>108049K</t>
  </si>
  <si>
    <t>108049G</t>
  </si>
  <si>
    <t>107979J</t>
  </si>
  <si>
    <t>107979D</t>
  </si>
  <si>
    <t>107979C</t>
  </si>
  <si>
    <t>107989J</t>
  </si>
  <si>
    <t>107989T</t>
  </si>
  <si>
    <t>107989D</t>
  </si>
  <si>
    <t>107989C</t>
  </si>
  <si>
    <t>108079J</t>
  </si>
  <si>
    <t>108079T</t>
  </si>
  <si>
    <t>108079N</t>
  </si>
  <si>
    <t>108079B</t>
  </si>
  <si>
    <t>108079E</t>
  </si>
  <si>
    <t>108089J</t>
  </si>
  <si>
    <t>108089T</t>
  </si>
  <si>
    <t>108089E</t>
  </si>
  <si>
    <t>107879L</t>
  </si>
  <si>
    <t>107879K</t>
  </si>
  <si>
    <t>107879G</t>
  </si>
  <si>
    <t>107919L</t>
  </si>
  <si>
    <t>107919K</t>
  </si>
  <si>
    <t>107919G</t>
  </si>
  <si>
    <t>107959L</t>
  </si>
  <si>
    <t>107959K</t>
  </si>
  <si>
    <t>107959G</t>
  </si>
  <si>
    <t>108059L</t>
  </si>
  <si>
    <t>108059K</t>
  </si>
  <si>
    <t>108059G</t>
  </si>
  <si>
    <t>108019L</t>
  </si>
  <si>
    <t>108019K</t>
  </si>
  <si>
    <t>108019G</t>
  </si>
  <si>
    <t>107999J</t>
  </si>
  <si>
    <t>107999T</t>
  </si>
  <si>
    <t>107999D</t>
  </si>
  <si>
    <t>107999C</t>
  </si>
  <si>
    <t>108099J</t>
  </si>
  <si>
    <t>108099T</t>
  </si>
  <si>
    <t>108099E</t>
  </si>
  <si>
    <t>90763L</t>
  </si>
  <si>
    <t>90763K</t>
  </si>
  <si>
    <t>90763G</t>
  </si>
  <si>
    <t>105439L</t>
  </si>
  <si>
    <t>105439K</t>
  </si>
  <si>
    <t>105439G</t>
  </si>
  <si>
    <t>105449L</t>
  </si>
  <si>
    <t>105449K</t>
  </si>
  <si>
    <t>105449G</t>
  </si>
  <si>
    <t>105459L</t>
  </si>
  <si>
    <t>105459K</t>
  </si>
  <si>
    <t>105459G</t>
  </si>
  <si>
    <t>105469L</t>
  </si>
  <si>
    <t>105469K</t>
  </si>
  <si>
    <t>105469G</t>
  </si>
  <si>
    <t>90760L</t>
  </si>
  <si>
    <t>90760K</t>
  </si>
  <si>
    <t>90760G</t>
  </si>
  <si>
    <t>105509CH</t>
  </si>
  <si>
    <t>105509AD</t>
  </si>
  <si>
    <t>105099L</t>
  </si>
  <si>
    <t>105099K</t>
  </si>
  <si>
    <t>105099G</t>
  </si>
  <si>
    <t>105109L</t>
  </si>
  <si>
    <t>105109K</t>
  </si>
  <si>
    <t>105109G</t>
  </si>
  <si>
    <t>104989L</t>
  </si>
  <si>
    <t>104989K</t>
  </si>
  <si>
    <t>104989G</t>
  </si>
  <si>
    <t>104989J</t>
  </si>
  <si>
    <t>104999L</t>
  </si>
  <si>
    <t>104999K</t>
  </si>
  <si>
    <t>104999G</t>
  </si>
  <si>
    <t>104999J</t>
  </si>
  <si>
    <t>112319L</t>
  </si>
  <si>
    <t>112319K</t>
  </si>
  <si>
    <t>112319G</t>
  </si>
  <si>
    <t>108459T</t>
  </si>
  <si>
    <t>108459D</t>
  </si>
  <si>
    <t>108469T</t>
  </si>
  <si>
    <t>108469D</t>
  </si>
  <si>
    <t>10690K</t>
  </si>
  <si>
    <t>10690G</t>
  </si>
  <si>
    <t>10691L</t>
  </si>
  <si>
    <t>10691K</t>
  </si>
  <si>
    <t>10691G</t>
  </si>
  <si>
    <t>10694S</t>
  </si>
  <si>
    <t>10694M</t>
  </si>
  <si>
    <t>10693N</t>
  </si>
  <si>
    <t>10693B</t>
  </si>
  <si>
    <t>10693E</t>
  </si>
  <si>
    <t>10693F</t>
  </si>
  <si>
    <t>15674CH</t>
  </si>
  <si>
    <t>15674AD</t>
  </si>
  <si>
    <t>15668AD</t>
  </si>
  <si>
    <t>106959M</t>
  </si>
  <si>
    <t>106959L</t>
  </si>
  <si>
    <t>106959K</t>
  </si>
  <si>
    <t>25504G</t>
  </si>
  <si>
    <t>103209L</t>
  </si>
  <si>
    <t>103209K</t>
  </si>
  <si>
    <t>104909S</t>
  </si>
  <si>
    <t>104909M</t>
  </si>
  <si>
    <t>104929L</t>
  </si>
  <si>
    <t>104929K</t>
  </si>
  <si>
    <t>104929G</t>
  </si>
  <si>
    <t>104919G</t>
  </si>
  <si>
    <t>104899S</t>
  </si>
  <si>
    <t>104899M</t>
  </si>
  <si>
    <t>105129M</t>
  </si>
  <si>
    <t>105129L</t>
  </si>
  <si>
    <t>105129K</t>
  </si>
  <si>
    <t>105189N</t>
  </si>
  <si>
    <t>105189B</t>
  </si>
  <si>
    <t>105189E</t>
  </si>
  <si>
    <t>105199T</t>
  </si>
  <si>
    <t>105199C</t>
  </si>
  <si>
    <t>104269L</t>
  </si>
  <si>
    <t>104269K</t>
  </si>
  <si>
    <t>79493N</t>
  </si>
  <si>
    <t>79493B</t>
  </si>
  <si>
    <t>22906M</t>
  </si>
  <si>
    <t>22906L</t>
  </si>
  <si>
    <t>22906K</t>
  </si>
  <si>
    <t>104159N</t>
  </si>
  <si>
    <t>104159B</t>
  </si>
  <si>
    <t>104159E</t>
  </si>
  <si>
    <t>104159F</t>
  </si>
  <si>
    <t>23063M</t>
  </si>
  <si>
    <t>23063L</t>
  </si>
  <si>
    <t>23063K</t>
  </si>
  <si>
    <t>14039M</t>
  </si>
  <si>
    <t>14039L</t>
  </si>
  <si>
    <t>14039K</t>
  </si>
  <si>
    <t>67282N</t>
  </si>
  <si>
    <t>67282B</t>
  </si>
  <si>
    <t>67282E</t>
  </si>
  <si>
    <t>67282F</t>
  </si>
  <si>
    <t>103909N</t>
  </si>
  <si>
    <t>103909B</t>
  </si>
  <si>
    <t>103909E</t>
  </si>
  <si>
    <t>103909F</t>
  </si>
  <si>
    <t>88982N</t>
  </si>
  <si>
    <t>88982B</t>
  </si>
  <si>
    <t>88982E</t>
  </si>
  <si>
    <t>88982F</t>
  </si>
  <si>
    <t>67291N</t>
  </si>
  <si>
    <t>67291E</t>
  </si>
  <si>
    <t>67291F</t>
  </si>
  <si>
    <t>67261N</t>
  </si>
  <si>
    <t>67261B</t>
  </si>
  <si>
    <t>67261E</t>
  </si>
  <si>
    <t>67261F</t>
  </si>
  <si>
    <t>104719L</t>
  </si>
  <si>
    <t>104719K</t>
  </si>
  <si>
    <t>104329N</t>
  </si>
  <si>
    <t>104329B</t>
  </si>
  <si>
    <t>104329E</t>
  </si>
  <si>
    <t>104329F</t>
  </si>
  <si>
    <t>116499L</t>
  </si>
  <si>
    <t>116499M</t>
  </si>
  <si>
    <t>116499S</t>
  </si>
  <si>
    <t>116519L</t>
  </si>
  <si>
    <t>116519M</t>
  </si>
  <si>
    <t>116519S</t>
  </si>
  <si>
    <t>116539B</t>
  </si>
  <si>
    <t>116539E</t>
  </si>
  <si>
    <t>116539F</t>
  </si>
  <si>
    <t>116539N</t>
  </si>
  <si>
    <t>116549D</t>
  </si>
  <si>
    <t>116549T</t>
  </si>
  <si>
    <t>119899M</t>
  </si>
  <si>
    <t>119899S</t>
  </si>
  <si>
    <t>119899W</t>
  </si>
  <si>
    <t>119429B</t>
  </si>
  <si>
    <t>119429E</t>
  </si>
  <si>
    <t>119429F</t>
  </si>
  <si>
    <t>119689L</t>
  </si>
  <si>
    <t>119689M</t>
  </si>
  <si>
    <t>119689S</t>
  </si>
  <si>
    <t>119979S</t>
  </si>
  <si>
    <t>119989M</t>
  </si>
  <si>
    <t>119999M</t>
  </si>
  <si>
    <t>120539L</t>
  </si>
  <si>
    <t>120539M</t>
  </si>
  <si>
    <t>120539S</t>
  </si>
  <si>
    <t>116149L</t>
  </si>
  <si>
    <t>116149M</t>
  </si>
  <si>
    <t>116149S</t>
  </si>
  <si>
    <t>116159L</t>
  </si>
  <si>
    <t>116159M</t>
  </si>
  <si>
    <t>116169L</t>
  </si>
  <si>
    <t>116169M</t>
  </si>
  <si>
    <t>120679K</t>
  </si>
  <si>
    <t>120679L</t>
  </si>
  <si>
    <t>120679M</t>
  </si>
  <si>
    <t>120509K</t>
  </si>
  <si>
    <t>120509L</t>
  </si>
  <si>
    <t>120509M</t>
  </si>
  <si>
    <t>116039G</t>
  </si>
  <si>
    <t>116039K</t>
  </si>
  <si>
    <t>116039L</t>
  </si>
  <si>
    <t>116049B</t>
  </si>
  <si>
    <t>116049E</t>
  </si>
  <si>
    <t>116049F</t>
  </si>
  <si>
    <t>116049N</t>
  </si>
  <si>
    <t>119079S</t>
  </si>
  <si>
    <t>119089G</t>
  </si>
  <si>
    <t>119089K</t>
  </si>
  <si>
    <t>119089L</t>
  </si>
  <si>
    <t>119099G</t>
  </si>
  <si>
    <t>119099K</t>
  </si>
  <si>
    <t>119099L</t>
  </si>
  <si>
    <t>119109D</t>
  </si>
  <si>
    <t>119109T</t>
  </si>
  <si>
    <t>119119B</t>
  </si>
  <si>
    <t>119119E</t>
  </si>
  <si>
    <t>119119F</t>
  </si>
  <si>
    <t>119119N</t>
  </si>
  <si>
    <t>119159AD</t>
  </si>
  <si>
    <t>119179K</t>
  </si>
  <si>
    <t>119179L</t>
  </si>
  <si>
    <t>119179M</t>
  </si>
  <si>
    <t>119479C</t>
  </si>
  <si>
    <t>119479D</t>
  </si>
  <si>
    <t>119479T</t>
  </si>
  <si>
    <t>119499K</t>
  </si>
  <si>
    <t>119499L</t>
  </si>
  <si>
    <t>109159G</t>
  </si>
  <si>
    <t>109159J</t>
  </si>
  <si>
    <t>109159K</t>
  </si>
  <si>
    <t>109159L</t>
  </si>
  <si>
    <t>109249G</t>
  </si>
  <si>
    <t>109249J</t>
  </si>
  <si>
    <t>109249K</t>
  </si>
  <si>
    <t>109249L</t>
  </si>
  <si>
    <t>109259G</t>
  </si>
  <si>
    <t>109259J</t>
  </si>
  <si>
    <t>109259K</t>
  </si>
  <si>
    <t>109259L</t>
  </si>
  <si>
    <t>109749G</t>
  </si>
  <si>
    <t>109749K</t>
  </si>
  <si>
    <t>109749L</t>
  </si>
  <si>
    <t>116449G</t>
  </si>
  <si>
    <t>116449J</t>
  </si>
  <si>
    <t>116449K</t>
  </si>
  <si>
    <t>116449L</t>
  </si>
  <si>
    <t>108819G</t>
  </si>
  <si>
    <t>108819K</t>
  </si>
  <si>
    <t>108819L</t>
  </si>
  <si>
    <t>108829K</t>
  </si>
  <si>
    <t>108829L</t>
  </si>
  <si>
    <t>105009G</t>
  </si>
  <si>
    <t>105009K</t>
  </si>
  <si>
    <t>105009L</t>
  </si>
  <si>
    <t>105019D</t>
  </si>
  <si>
    <t>116369G</t>
  </si>
  <si>
    <t>116369K</t>
  </si>
  <si>
    <t>116369L</t>
  </si>
  <si>
    <t>116399G</t>
  </si>
  <si>
    <t>116399J</t>
  </si>
  <si>
    <t>116399K</t>
  </si>
  <si>
    <t>116399L</t>
  </si>
  <si>
    <t>116409G</t>
  </si>
  <si>
    <t>116409K</t>
  </si>
  <si>
    <t>116409L</t>
  </si>
  <si>
    <t>116419D</t>
  </si>
  <si>
    <t>116419T</t>
  </si>
  <si>
    <t>120519K</t>
  </si>
  <si>
    <t>120519L</t>
  </si>
  <si>
    <t>120519M</t>
  </si>
  <si>
    <t>115869G</t>
  </si>
  <si>
    <t>115869K</t>
  </si>
  <si>
    <t>115869L</t>
  </si>
  <si>
    <t>115879K</t>
  </si>
  <si>
    <t>115879L</t>
  </si>
  <si>
    <t>115909K</t>
  </si>
  <si>
    <t>115909L</t>
  </si>
  <si>
    <t>115919L</t>
  </si>
  <si>
    <t>115919M</t>
  </si>
  <si>
    <t>115919S</t>
  </si>
  <si>
    <t>115929L</t>
  </si>
  <si>
    <t>115929M</t>
  </si>
  <si>
    <t>104939K</t>
  </si>
  <si>
    <t>104939L</t>
  </si>
  <si>
    <t>109149S</t>
  </si>
  <si>
    <t>120529K</t>
  </si>
  <si>
    <t>120529L</t>
  </si>
  <si>
    <t>120529M</t>
  </si>
  <si>
    <t>117749L</t>
  </si>
  <si>
    <t>117749M</t>
  </si>
  <si>
    <t>117749S</t>
  </si>
  <si>
    <t>121189K</t>
  </si>
  <si>
    <t>121189L</t>
  </si>
  <si>
    <t>121189M</t>
  </si>
  <si>
    <t>120499K</t>
  </si>
  <si>
    <t>120499L</t>
  </si>
  <si>
    <t>120499M</t>
  </si>
  <si>
    <t>109099G</t>
  </si>
  <si>
    <t>109099J</t>
  </si>
  <si>
    <t>109099K</t>
  </si>
  <si>
    <t>109099L</t>
  </si>
  <si>
    <t>118809C</t>
  </si>
  <si>
    <t>118809D</t>
  </si>
  <si>
    <t>118809T</t>
  </si>
  <si>
    <t>1764W-I</t>
  </si>
  <si>
    <t>50487W-I</t>
  </si>
  <si>
    <t>125469V</t>
  </si>
  <si>
    <t>125469W</t>
  </si>
  <si>
    <t>116489V</t>
  </si>
  <si>
    <t>116489W</t>
  </si>
  <si>
    <t>85607W</t>
  </si>
  <si>
    <t>85609W</t>
  </si>
  <si>
    <t>128459V-V2</t>
  </si>
  <si>
    <t>128459W-V2</t>
  </si>
  <si>
    <t>128459S</t>
  </si>
  <si>
    <t>128459M</t>
  </si>
  <si>
    <t>121079S</t>
  </si>
  <si>
    <t>121079M</t>
  </si>
  <si>
    <t>121079L</t>
  </si>
  <si>
    <t>121089S</t>
  </si>
  <si>
    <t>121089M</t>
  </si>
  <si>
    <t>121089L</t>
  </si>
  <si>
    <t>125169V</t>
  </si>
  <si>
    <t>125169W</t>
  </si>
  <si>
    <t>125169S</t>
  </si>
  <si>
    <t>125179ADSM</t>
  </si>
  <si>
    <t>125179STD</t>
  </si>
  <si>
    <t>125189S</t>
  </si>
  <si>
    <t>125189M</t>
  </si>
  <si>
    <t>125189L</t>
  </si>
  <si>
    <t>125199S</t>
  </si>
  <si>
    <t>125199M</t>
  </si>
  <si>
    <t>125199L</t>
  </si>
  <si>
    <t>124209N</t>
  </si>
  <si>
    <t>124209E</t>
  </si>
  <si>
    <t>124219D</t>
  </si>
  <si>
    <t>17150L</t>
  </si>
  <si>
    <t>5036L-I</t>
  </si>
  <si>
    <t>125719M</t>
  </si>
  <si>
    <t>125719L</t>
  </si>
  <si>
    <t>125719K</t>
  </si>
  <si>
    <t>11374E</t>
  </si>
  <si>
    <t>50549D-I</t>
  </si>
  <si>
    <t>125059M</t>
  </si>
  <si>
    <t>125059L</t>
  </si>
  <si>
    <t>125069M</t>
  </si>
  <si>
    <t>125069L</t>
  </si>
  <si>
    <t>125089M</t>
  </si>
  <si>
    <t>125089L</t>
  </si>
  <si>
    <t>125089K</t>
  </si>
  <si>
    <t>125109T</t>
  </si>
  <si>
    <t>125109D</t>
  </si>
  <si>
    <t>125109C</t>
  </si>
  <si>
    <t>124739S</t>
  </si>
  <si>
    <t>124739M</t>
  </si>
  <si>
    <t>124749L</t>
  </si>
  <si>
    <t>124749K</t>
  </si>
  <si>
    <t>124749G</t>
  </si>
  <si>
    <t>124769L</t>
  </si>
  <si>
    <t>124769K</t>
  </si>
  <si>
    <t>124769G</t>
  </si>
  <si>
    <t>124779K</t>
  </si>
  <si>
    <t>124779G</t>
  </si>
  <si>
    <t>124759L</t>
  </si>
  <si>
    <t>124759K</t>
  </si>
  <si>
    <t>124759G</t>
  </si>
  <si>
    <t>107829T</t>
  </si>
  <si>
    <t>107979T</t>
  </si>
  <si>
    <t>107949G</t>
  </si>
  <si>
    <t>123769L</t>
  </si>
  <si>
    <t>123769K</t>
  </si>
  <si>
    <t>123769G</t>
  </si>
  <si>
    <t>120669L</t>
  </si>
  <si>
    <t>120669K</t>
  </si>
  <si>
    <t>120669G</t>
  </si>
  <si>
    <t>119189M</t>
  </si>
  <si>
    <t>119189L</t>
  </si>
  <si>
    <t>119189K</t>
  </si>
  <si>
    <t>120089W-V2</t>
  </si>
  <si>
    <t>120089M</t>
  </si>
  <si>
    <t>120259L</t>
  </si>
  <si>
    <t>120259K</t>
  </si>
  <si>
    <t>120259G</t>
  </si>
  <si>
    <t>120269T</t>
  </si>
  <si>
    <t>120269D</t>
  </si>
  <si>
    <t>120269C</t>
  </si>
  <si>
    <t>121229G</t>
  </si>
  <si>
    <t>121229K</t>
  </si>
  <si>
    <t>121229L</t>
  </si>
  <si>
    <t>124379C</t>
  </si>
  <si>
    <t>124379D</t>
  </si>
  <si>
    <t>124379T</t>
  </si>
  <si>
    <t>124389L</t>
  </si>
  <si>
    <t>124389M</t>
  </si>
  <si>
    <t>128569K</t>
  </si>
  <si>
    <t>128569L</t>
  </si>
  <si>
    <t>94703G</t>
  </si>
  <si>
    <t>94703J</t>
  </si>
  <si>
    <t>94703K</t>
  </si>
  <si>
    <t>94703L</t>
  </si>
  <si>
    <t>90160SM</t>
  </si>
  <si>
    <t>124349G</t>
  </si>
  <si>
    <t>124349K</t>
  </si>
  <si>
    <t>124349L</t>
  </si>
  <si>
    <t>124359G</t>
  </si>
  <si>
    <t>124359K</t>
  </si>
  <si>
    <t>124359L</t>
  </si>
  <si>
    <t>108829G</t>
  </si>
  <si>
    <t>118839CH</t>
  </si>
  <si>
    <t>123779K</t>
  </si>
  <si>
    <t>123779L</t>
  </si>
  <si>
    <t>123789SM</t>
  </si>
  <si>
    <t>123789STD</t>
  </si>
  <si>
    <t>123779G</t>
  </si>
  <si>
    <t>22866L</t>
  </si>
  <si>
    <t>10775D</t>
  </si>
  <si>
    <t>73692M</t>
  </si>
  <si>
    <t>10690L</t>
  </si>
  <si>
    <t>98812K</t>
  </si>
  <si>
    <t>98821D</t>
  </si>
  <si>
    <t>98815K</t>
  </si>
  <si>
    <t>98823D</t>
  </si>
  <si>
    <t>85219ADRED</t>
  </si>
  <si>
    <t>67215C</t>
  </si>
  <si>
    <t>67208E</t>
  </si>
  <si>
    <t>66835N</t>
  </si>
  <si>
    <t>66835F</t>
  </si>
  <si>
    <t>5963M-I</t>
  </si>
  <si>
    <t>104919L</t>
  </si>
  <si>
    <t>104919K</t>
  </si>
  <si>
    <t>67368M</t>
  </si>
  <si>
    <t>67364F</t>
  </si>
  <si>
    <t>105199D</t>
  </si>
  <si>
    <t>123759M</t>
  </si>
  <si>
    <t>123759L</t>
  </si>
  <si>
    <t>123759K</t>
  </si>
  <si>
    <t>83167N</t>
  </si>
  <si>
    <t>83167B</t>
  </si>
  <si>
    <t>71825N</t>
  </si>
  <si>
    <t>71825B</t>
  </si>
  <si>
    <t>71825F</t>
  </si>
  <si>
    <t>14238N</t>
  </si>
  <si>
    <t>14238B</t>
  </si>
  <si>
    <t>21417N</t>
  </si>
  <si>
    <t>21417E</t>
  </si>
  <si>
    <t>98419D</t>
  </si>
  <si>
    <t>67291B</t>
  </si>
  <si>
    <t>123659G</t>
  </si>
  <si>
    <t>123659J</t>
  </si>
  <si>
    <t>123659K</t>
  </si>
  <si>
    <t>123669B</t>
  </si>
  <si>
    <t>123669E</t>
  </si>
  <si>
    <t>123669F</t>
  </si>
  <si>
    <t>123669N</t>
  </si>
  <si>
    <t>124459D</t>
  </si>
  <si>
    <t>117679L</t>
  </si>
  <si>
    <t>144279SM</t>
  </si>
  <si>
    <t>144279STD</t>
  </si>
  <si>
    <t>144289SM</t>
  </si>
  <si>
    <t>144289STD</t>
  </si>
  <si>
    <t>109009B</t>
  </si>
  <si>
    <t>109009E</t>
  </si>
  <si>
    <t>109009F</t>
  </si>
  <si>
    <t>109009N</t>
  </si>
  <si>
    <t>109019B</t>
  </si>
  <si>
    <t>109019E</t>
  </si>
  <si>
    <t>109019F</t>
  </si>
  <si>
    <t>109019N</t>
  </si>
  <si>
    <t>109029B</t>
  </si>
  <si>
    <t>109029E</t>
  </si>
  <si>
    <t>109029F</t>
  </si>
  <si>
    <t>109029N</t>
  </si>
  <si>
    <t>14037B</t>
  </si>
  <si>
    <t>79577L</t>
  </si>
  <si>
    <t>118749C</t>
  </si>
  <si>
    <t>118749D</t>
  </si>
  <si>
    <t>118759B</t>
  </si>
  <si>
    <t>118759E</t>
  </si>
  <si>
    <t>118759F</t>
  </si>
  <si>
    <t>118759N</t>
  </si>
  <si>
    <t>118779M</t>
  </si>
  <si>
    <t>118779S</t>
  </si>
  <si>
    <t>120069SM</t>
  </si>
  <si>
    <t>120069STD</t>
  </si>
  <si>
    <t>NOT USED</t>
  </si>
  <si>
    <t>INNER PACK</t>
  </si>
  <si>
    <t>149779V</t>
  </si>
  <si>
    <t>149779W</t>
  </si>
  <si>
    <t>154969S</t>
  </si>
  <si>
    <t>154969M</t>
  </si>
  <si>
    <t>156879S</t>
  </si>
  <si>
    <t>156879M</t>
  </si>
  <si>
    <t>156879L</t>
  </si>
  <si>
    <t>149729D</t>
  </si>
  <si>
    <t>149719N</t>
  </si>
  <si>
    <t>149719B</t>
  </si>
  <si>
    <t>149719E</t>
  </si>
  <si>
    <t>128169S</t>
  </si>
  <si>
    <t>128169M</t>
  </si>
  <si>
    <t>128169L</t>
  </si>
  <si>
    <t>149939L</t>
  </si>
  <si>
    <t>149939M</t>
  </si>
  <si>
    <t>149949L</t>
  </si>
  <si>
    <t>149949M</t>
  </si>
  <si>
    <t>149969L</t>
  </si>
  <si>
    <t>149969M</t>
  </si>
  <si>
    <t>149979L</t>
  </si>
  <si>
    <t>149979M</t>
  </si>
  <si>
    <t>154719S</t>
  </si>
  <si>
    <t>145729S</t>
  </si>
  <si>
    <t>145729M</t>
  </si>
  <si>
    <t>145729L</t>
  </si>
  <si>
    <t>148459G</t>
  </si>
  <si>
    <t>148459K</t>
  </si>
  <si>
    <t>149999V</t>
  </si>
  <si>
    <t>149999W</t>
  </si>
  <si>
    <t>148589SM</t>
  </si>
  <si>
    <t>148589STD</t>
  </si>
  <si>
    <t>148529S</t>
  </si>
  <si>
    <t>148529M</t>
  </si>
  <si>
    <t>148529W-V2</t>
  </si>
  <si>
    <t>121179SM</t>
  </si>
  <si>
    <t>121179STD</t>
  </si>
  <si>
    <t>128299W</t>
  </si>
  <si>
    <t>128299S</t>
  </si>
  <si>
    <t>128299M</t>
  </si>
  <si>
    <t>128299L</t>
  </si>
  <si>
    <t>120479N</t>
  </si>
  <si>
    <t>120479B</t>
  </si>
  <si>
    <t>120479E</t>
  </si>
  <si>
    <t>120479F</t>
  </si>
  <si>
    <t>146409V</t>
  </si>
  <si>
    <t>146409W</t>
  </si>
  <si>
    <t>146319L</t>
  </si>
  <si>
    <t>146319K</t>
  </si>
  <si>
    <t>146319G</t>
  </si>
  <si>
    <t>146349SM</t>
  </si>
  <si>
    <t>146349STD</t>
  </si>
  <si>
    <t>146369L</t>
  </si>
  <si>
    <t>146369K</t>
  </si>
  <si>
    <t>146369G</t>
  </si>
  <si>
    <t>146419V</t>
  </si>
  <si>
    <t>146419W</t>
  </si>
  <si>
    <t>146399L</t>
  </si>
  <si>
    <t>146399K</t>
  </si>
  <si>
    <t>146399G</t>
  </si>
  <si>
    <t>146399J</t>
  </si>
  <si>
    <t>146389L</t>
  </si>
  <si>
    <t>146389K</t>
  </si>
  <si>
    <t>146389G</t>
  </si>
  <si>
    <t>146389J</t>
  </si>
  <si>
    <t>124649G</t>
  </si>
  <si>
    <t>124649K</t>
  </si>
  <si>
    <t>124649L</t>
  </si>
  <si>
    <t>124649M</t>
  </si>
  <si>
    <t>124659G</t>
  </si>
  <si>
    <t>124659K</t>
  </si>
  <si>
    <t>124659L</t>
  </si>
  <si>
    <t>124659M</t>
  </si>
  <si>
    <t>124669M</t>
  </si>
  <si>
    <t>124669S</t>
  </si>
  <si>
    <t>124679M</t>
  </si>
  <si>
    <t>124679S</t>
  </si>
  <si>
    <t>117789M</t>
  </si>
  <si>
    <t>117789L</t>
  </si>
  <si>
    <t>117789K</t>
  </si>
  <si>
    <t>117799M</t>
  </si>
  <si>
    <t>117799L</t>
  </si>
  <si>
    <t>117799K</t>
  </si>
  <si>
    <t>117819M</t>
  </si>
  <si>
    <t>117819L</t>
  </si>
  <si>
    <t>117819K</t>
  </si>
  <si>
    <t>117829M</t>
  </si>
  <si>
    <t>117829L</t>
  </si>
  <si>
    <t>117829K</t>
  </si>
  <si>
    <t>117839M</t>
  </si>
  <si>
    <t>117839L</t>
  </si>
  <si>
    <t>117839K</t>
  </si>
  <si>
    <t>117849M</t>
  </si>
  <si>
    <t>117849L</t>
  </si>
  <si>
    <t>117849K</t>
  </si>
  <si>
    <t>117859M</t>
  </si>
  <si>
    <t>117859L</t>
  </si>
  <si>
    <t>117859K</t>
  </si>
  <si>
    <t>125139M</t>
  </si>
  <si>
    <t>125139L</t>
  </si>
  <si>
    <t>125139K</t>
  </si>
  <si>
    <t>148869N</t>
  </si>
  <si>
    <t>148869B</t>
  </si>
  <si>
    <t>148869E</t>
  </si>
  <si>
    <t>148869F</t>
  </si>
  <si>
    <t>148879SM</t>
  </si>
  <si>
    <t>148879STD</t>
  </si>
  <si>
    <t>One Size Child</t>
  </si>
  <si>
    <t>One Size Adult</t>
  </si>
  <si>
    <t>NEMO ADULT FISH</t>
  </si>
  <si>
    <t>DORY ADULT FISH</t>
  </si>
  <si>
    <t>ELENA TIARA</t>
  </si>
  <si>
    <t>No Size</t>
  </si>
  <si>
    <t>ELENA SCEPTER</t>
  </si>
  <si>
    <t>OS (Up to Sz 6)</t>
  </si>
  <si>
    <t>PRINCESS SHOES</t>
  </si>
  <si>
    <t>KATANA SWORD</t>
  </si>
  <si>
    <t>"TANGLED" RAPUNZEL WIG</t>
  </si>
  <si>
    <t>MARY DELUXE WIG - ADULT</t>
  </si>
  <si>
    <t>WINI DELUXE WIG - ADULT</t>
  </si>
  <si>
    <t>COOKIE MONSTER HEADBAND</t>
  </si>
  <si>
    <t>ELMO HEADBAND</t>
  </si>
  <si>
    <t>BIG BIRD HEADBAND</t>
  </si>
  <si>
    <t>BELLE CHILD WIG</t>
  </si>
  <si>
    <t>CHIP DELUXE TODDLER</t>
  </si>
  <si>
    <t>MAL WIG</t>
  </si>
  <si>
    <t>UMA WIG</t>
  </si>
  <si>
    <t>AUDREY WIG</t>
  </si>
  <si>
    <t>CINDERELLA DELUXE CHILD WIG</t>
  </si>
  <si>
    <t>ARIEL MERMAID DELUXE CHILD WIG</t>
  </si>
  <si>
    <t>MOANA DELUXE CHILD WIG</t>
  </si>
  <si>
    <t>SALLY CHILD WIG</t>
  </si>
  <si>
    <t>JASMINE ADULT WIG</t>
  </si>
  <si>
    <t>OPTIMUS MOVIE SWORD</t>
  </si>
  <si>
    <t>OPTIMUS MOVIE SHIELD</t>
  </si>
  <si>
    <t>ELSA WIG - CHILD</t>
  </si>
  <si>
    <t>ANNA WIG - CHILD</t>
  </si>
  <si>
    <t>ELSA WIG - ADULT</t>
  </si>
  <si>
    <t>ANNA WIG - ADULT</t>
  </si>
  <si>
    <t>LINK BREATH OF THE WILD BOW &amp; ARROW</t>
  </si>
  <si>
    <t>LIGHTNING MCQUEEN 3D TODDLER</t>
  </si>
  <si>
    <t>Buzz Lightyear Adult Kit</t>
  </si>
  <si>
    <t>WOODY ADULT KIT</t>
  </si>
  <si>
    <t>MR./MRS. POTATO HEAD KIT</t>
  </si>
  <si>
    <t>REX INFLATABLE - CHILD</t>
  </si>
  <si>
    <t>MASTER CHIEF CHILD LIGHT-UP DELUXE HELMET</t>
  </si>
  <si>
    <t>MASTER CHIEF ADULT LIGHT-UP DELUXE HELMET</t>
  </si>
  <si>
    <t>JACK SKELLINGTON VACUFORM MASK</t>
  </si>
  <si>
    <t>RADIOACTIVE GLOWING SYRINGE</t>
  </si>
  <si>
    <t>TIANA TIARA</t>
  </si>
  <si>
    <t>NEMO DELUXE</t>
  </si>
  <si>
    <t>SIN SCYTHE</t>
  </si>
  <si>
    <t>MERIDA WIG</t>
  </si>
  <si>
    <t>BRAVE BOW AND ARROW</t>
  </si>
  <si>
    <t>HALO NEEDLER</t>
  </si>
  <si>
    <t>HALO ENERGY SWORD</t>
  </si>
  <si>
    <t>LINK BREATH OF THE WILD DELUXE BOW SET W/QUIVER &amp; ARROWS</t>
  </si>
  <si>
    <t>SORA'S KEYBLADE ACCESSORY</t>
  </si>
  <si>
    <t>SNOW WHITE SPARKLE SHOES</t>
  </si>
  <si>
    <t>CINDERELLA SPARKLE SHOES</t>
  </si>
  <si>
    <t>AURORA SPARKLE SHOES</t>
  </si>
  <si>
    <t>JASMINE SPARKLE SHOES</t>
  </si>
  <si>
    <t>BELLE SPARKLE SHOES</t>
  </si>
  <si>
    <t>RAPUNZEL SPARKLE SHOES</t>
  </si>
  <si>
    <t>JASMINE WIG</t>
  </si>
  <si>
    <t>STEVE HALF MASK CHILD</t>
  </si>
  <si>
    <t>CREEPER HALF MASK CHILD</t>
  </si>
  <si>
    <t>MINECRAFT SWORD</t>
  </si>
  <si>
    <t>MINECRAFT PICKAXE</t>
  </si>
  <si>
    <t>MARY POPPINS ACCESSORY KIT - ADULT</t>
  </si>
  <si>
    <t>HALO PLASMA RIFLE</t>
  </si>
  <si>
    <t>PLASMA BLASTER WEAPON</t>
  </si>
  <si>
    <t>BUMBLEBEE STINGER SWORD</t>
  </si>
  <si>
    <t>BUMBLEBEE PLASMA CANNON BLASTER</t>
  </si>
  <si>
    <t>STEVE CLASSIC ADULT</t>
  </si>
  <si>
    <t>CREEPER PRESTIGE ADULT</t>
  </si>
  <si>
    <t>MINECRAFT ARMOR CLASSIC ADULT</t>
  </si>
  <si>
    <t>MALEFICENT STAFF - CLASSIC</t>
  </si>
  <si>
    <t>MALEFICENT GLOWING STAFF - DELUXE</t>
  </si>
  <si>
    <t>DRAGON NINJA WEAPON SET</t>
  </si>
  <si>
    <t>DRAGON KATANA SWORD</t>
  </si>
  <si>
    <t>MARIO CHILD HAT</t>
  </si>
  <si>
    <t>LUIGI CHILD HAT</t>
  </si>
  <si>
    <t>MARIO CHILD HAT &amp; MUSTACHE</t>
  </si>
  <si>
    <t>LUIGI CHILD HAT &amp; MUSTACHE</t>
  </si>
  <si>
    <t>PRINCESS PEACH CROWN &amp; AMULET</t>
  </si>
  <si>
    <t>SUPER MARIO BROTHERS CHILD GLOVES</t>
  </si>
  <si>
    <t>PRINCESS PEACH CHILD GLOVES</t>
  </si>
  <si>
    <t>MARIO CHILD ACCESSORY KIT</t>
  </si>
  <si>
    <t>LUIGI CHILD ACCESSORY KIT</t>
  </si>
  <si>
    <t>PRINCESS PEACH CHILD ACCESSORY KIT</t>
  </si>
  <si>
    <t>PRINCESS PEACH CROWN</t>
  </si>
  <si>
    <t>MARIO ADULT HAT &amp; MUSTACHE</t>
  </si>
  <si>
    <t>LUIGI ADULT HAT &amp; MUSTACHE</t>
  </si>
  <si>
    <t>SUPER MARIO BROTHERS ADULT GLOVES</t>
  </si>
  <si>
    <t>PRINCESS PEACH ADULT GLOVES</t>
  </si>
  <si>
    <t>MARIO ADULT ACCESSORY KIT</t>
  </si>
  <si>
    <t>LUIGI ADULT ACCESSORY KIT</t>
  </si>
  <si>
    <t>PRINCESS PEACH ADULT ACCESSORY KIT</t>
  </si>
  <si>
    <t>PRINCESS PEACH ADULT WIG</t>
  </si>
  <si>
    <t>MARIO ADULT MASK</t>
  </si>
  <si>
    <t>LUIGI ADULT MASK</t>
  </si>
  <si>
    <t>ELSA CHILD WIG</t>
  </si>
  <si>
    <t>LOCK ADULT MASK</t>
  </si>
  <si>
    <t>SHOCK ADULT MASK</t>
  </si>
  <si>
    <t>BARREL ADULT MASK</t>
  </si>
  <si>
    <t>RAPUNZEL DELUXE CHILD WIG</t>
  </si>
  <si>
    <t>RED RANGER ADULT HELMET</t>
  </si>
  <si>
    <t>BLUE RANGER ADULT HELMET</t>
  </si>
  <si>
    <t>BLACK RANGER ADULT HELMET</t>
  </si>
  <si>
    <t>GREEN RANGER ADULT HELMET</t>
  </si>
  <si>
    <t>WHITE RANGER ADULT HELMET</t>
  </si>
  <si>
    <t>MR. POTATO HEAD INFLATABLE ADULT</t>
  </si>
  <si>
    <t>REX INFLATABLE ADULT</t>
  </si>
  <si>
    <t>ELSA SHOES</t>
  </si>
  <si>
    <t>JACK SKELLINGTON ADULT GLOVES</t>
  </si>
  <si>
    <t>STITCH CLASSIC ADULT KIT</t>
  </si>
  <si>
    <t>YOSHI MASK - ADULT</t>
  </si>
  <si>
    <t>BOWSER MASK - ADULT</t>
  </si>
  <si>
    <t>LINK SHIELD</t>
  </si>
  <si>
    <t>LINK SWORD</t>
  </si>
  <si>
    <t>JACK SKELLINGTON ADULT KIT</t>
  </si>
  <si>
    <t>CREEPER INFLATABLE CHILD</t>
  </si>
  <si>
    <t>PIKACHU MASK</t>
  </si>
  <si>
    <t>Treat Mgmt</t>
  </si>
  <si>
    <t>POKÉ BALL ACCESSORY/TREAT</t>
  </si>
  <si>
    <t>Universal</t>
  </si>
  <si>
    <t>Unisize 14+</t>
  </si>
  <si>
    <t>PIKACHU ACCESSORY KIT</t>
  </si>
  <si>
    <t>CHARMANDER ACCESSORY KIT</t>
  </si>
  <si>
    <t>SQUIRTLE ACCESSORY KIT</t>
  </si>
  <si>
    <t>BULBASAUR ACCESSORY KIT</t>
  </si>
  <si>
    <t>EEVEE ACCESSORY KIT</t>
  </si>
  <si>
    <t>BO PEEP'S STAFF</t>
  </si>
  <si>
    <t>FOAM PICK AXE</t>
  </si>
  <si>
    <t>ARIEL ULTRA PRESTIGE CHILD WIG</t>
  </si>
  <si>
    <t>DONKEY KONG MASK</t>
  </si>
  <si>
    <t>AURORA CLASSIC WAND</t>
  </si>
  <si>
    <t>BELLE CLASSIC WAND</t>
  </si>
  <si>
    <t>CINDERELLA CLASSIC WAND</t>
  </si>
  <si>
    <t>ARIEL CLASSIC WAND</t>
  </si>
  <si>
    <t>SNOW WHITE CLASSIC WAND</t>
  </si>
  <si>
    <t>JASMINE CLASSIC WAND</t>
  </si>
  <si>
    <t>RAPUNZEL CLASSIC WAND</t>
  </si>
  <si>
    <t>MERIDA CLASSIC WAND</t>
  </si>
  <si>
    <t>AURORA CLASSIC TIARA</t>
  </si>
  <si>
    <t>BELLE CLASSIC TIARA</t>
  </si>
  <si>
    <t>CINDERELLA CLASSIC TIARA</t>
  </si>
  <si>
    <t>ARIEL CLASSIC TIARA</t>
  </si>
  <si>
    <t>SNOW WHITE CLASSIC TIARA</t>
  </si>
  <si>
    <t>JASMINE CLASSIC TIARA</t>
  </si>
  <si>
    <t>RAPUNZEL CLASSIC TIARA</t>
  </si>
  <si>
    <t>MERIDA CLASSIC TIARA</t>
  </si>
  <si>
    <t>PIKACHU HEADBAND &amp; TAIL ACCESSORY KIT</t>
  </si>
  <si>
    <t>OPTIMUS EG MASK</t>
  </si>
  <si>
    <t>BUMBLEBEE EG MASK</t>
  </si>
  <si>
    <t>OPTIMUS EG GLOVES</t>
  </si>
  <si>
    <t>BUMBLEBEE EG GLOVES</t>
  </si>
  <si>
    <t>ENERGY DELUXE LIGHT UP SWORD</t>
  </si>
  <si>
    <t>ENDERMAN INFLATABLE CHILD</t>
  </si>
  <si>
    <t>MINECRAFT ENCHANTED SWORD</t>
  </si>
  <si>
    <t>RUSSELL ADULT ACCESSORY KIT</t>
  </si>
  <si>
    <t>HARRY POTTER WAND</t>
  </si>
  <si>
    <t>HARRY POTTER LIGHT-UP DELUXE WAND</t>
  </si>
  <si>
    <t>HERMIONE GRANGER WAND</t>
  </si>
  <si>
    <t>RON WEASLEY WAND</t>
  </si>
  <si>
    <t>NEWT SCAMANDER WAND</t>
  </si>
  <si>
    <t>DUMBLEDORE WAND</t>
  </si>
  <si>
    <t>DUMBLEDORE LIGHT-UP DELUXE WAND</t>
  </si>
  <si>
    <t>SEVERUS SNAPE LIGHT-UP DELUXE WAND</t>
  </si>
  <si>
    <t>VOLDEMORT LIGHT-UP DELUXE WAND</t>
  </si>
  <si>
    <t>SORTING HAT CLASSIC (4+)</t>
  </si>
  <si>
    <t>SORTING HAT DELUXE (14+)</t>
  </si>
  <si>
    <t>HARRY POTTER GLASSES</t>
  </si>
  <si>
    <t>HARRY POTTER KIT</t>
  </si>
  <si>
    <t>GRYFFINDOR TIE</t>
  </si>
  <si>
    <t>SLYTHERIN TIE</t>
  </si>
  <si>
    <t>HUFFLEPUFF TIE</t>
  </si>
  <si>
    <t>RAVENCLAW TIE</t>
  </si>
  <si>
    <t>GRYFFINDOR SCARF</t>
  </si>
  <si>
    <t>SLYTHERIN SCARF</t>
  </si>
  <si>
    <t>HUFFLEPUFF SCARF</t>
  </si>
  <si>
    <t>RAVENCLAW SCARF</t>
  </si>
  <si>
    <t>HERMIONE NECKLACE ACCESSORY</t>
  </si>
  <si>
    <t>YOSHI KART INFLATABLE CHILD</t>
  </si>
  <si>
    <t>HERMIONE LIGHT-UP DELUXE WAND</t>
  </si>
  <si>
    <t>HARRY POTTER NIMBUS 2000</t>
  </si>
  <si>
    <t>GRYFFINDOR BREAKAWAY TIE</t>
  </si>
  <si>
    <t>SLYTHERIN BREAKAWAY TIE</t>
  </si>
  <si>
    <t>HUFFLEPUFF BREAKAWAY TIE</t>
  </si>
  <si>
    <t>RAVENCLAW BREAKAWAY TIE</t>
  </si>
  <si>
    <t>MINECRAFT GOLD PICKAXE</t>
  </si>
  <si>
    <t>MINECRAFT GOLD SWORD</t>
  </si>
  <si>
    <t>MINECRAFT ENCHANTED PICKAXE</t>
  </si>
  <si>
    <t>LUNA LOVEGOOD WAND</t>
  </si>
  <si>
    <t>One Size</t>
  </si>
  <si>
    <t>DISNEY PRINCESS CARRIAGE ADAPTIVE WHEELCHAIR COVER</t>
  </si>
  <si>
    <t>VOLDEMORT CLASSIC WAND</t>
  </si>
  <si>
    <t>RED RANGER DINO FURY GLOVES</t>
  </si>
  <si>
    <t>DINO FURY POWER RANGER SWORD</t>
  </si>
  <si>
    <t>LUNA LOVEGOOD SPECTRESPECS</t>
  </si>
  <si>
    <t>PROFESSOR McGONAGALL LIGHT-UP DELUXE WAND</t>
  </si>
  <si>
    <t>STITCH INFLATABLE CHILD</t>
  </si>
  <si>
    <t>MINECRAFT PIG RIDE-ON INFLATABLE (CHILD)</t>
  </si>
  <si>
    <t>Unisize 8+</t>
  </si>
  <si>
    <t>CREEPER HEADPIECE/BLOCK HEAD</t>
  </si>
  <si>
    <t>HARRY POTTER DRESS-UP SET</t>
  </si>
  <si>
    <t>HARRY POTTER DRESS-UP TRUNK</t>
  </si>
  <si>
    <t>Tweens</t>
  </si>
  <si>
    <t>BUZZ LIGHTYEAR SPACESHIP ADAPTIVE WHEELCHAIR COVER</t>
  </si>
  <si>
    <t>KIRBY CLASSIC</t>
  </si>
  <si>
    <t>MINION INFLATABLE CHILD (BOB)</t>
  </si>
  <si>
    <t>MINION INFLATABLE ADULT (STUART)</t>
  </si>
  <si>
    <t>MINECRAFT LLAMA RIDE-ON INFLATABLE (CHILD)</t>
  </si>
  <si>
    <t>WALDO ACCESSORY KIT</t>
  </si>
  <si>
    <t>BLIPPI ADULT KIT</t>
  </si>
  <si>
    <t>STEVE HEADPIECE/BLOCK HEAD</t>
  </si>
  <si>
    <t>KIRBY INFLATABLE ADULT</t>
  </si>
  <si>
    <t>SESAME STREET TREAT YOUR TRUNK KIT</t>
  </si>
  <si>
    <t>PAW PATROL TREAT YOUR TRUNK KIT</t>
  </si>
  <si>
    <t>PAW PATROL ADAPTIVE WHEELCHAIR COVER</t>
  </si>
  <si>
    <t>STAYPUFT INFLATABLE ADULT</t>
  </si>
  <si>
    <t>PKE METER 6+</t>
  </si>
  <si>
    <t>ECTO GOGGLES 6+</t>
  </si>
  <si>
    <t>GHOST TRAP</t>
  </si>
  <si>
    <t>MINECRAFT NETHERITE SWORD</t>
  </si>
  <si>
    <t>SONIC MOVIE CHILD ACCESSORY KIT</t>
  </si>
  <si>
    <t>MINECRAFT TREAT YOUR TRUNK KIT</t>
  </si>
  <si>
    <t>SQUID GAME SUPERVISOR MASK - TRIANGLE</t>
  </si>
  <si>
    <t>SQUID GAME SUPERVISOR MASK - SQUARE</t>
  </si>
  <si>
    <t>SQUID GAME FRONT MAN MASK</t>
  </si>
  <si>
    <t>SQUID GAME MASK - CIRCLE</t>
  </si>
  <si>
    <t>NIGHTMARE BEFORE CHRISTMAS ADAPTIVE WHEELCHAIR COVER</t>
  </si>
  <si>
    <t>MARIO ELEVATED HAT + MUSTACHE</t>
  </si>
  <si>
    <t>SUPER MARIO ELEVATED GLOVES</t>
  </si>
  <si>
    <t>LUIGI ELEVATED HAT + MUSTACHE</t>
  </si>
  <si>
    <t>ENDERMAN BLOCK HEAD</t>
  </si>
  <si>
    <t>PIKACHU EARS</t>
  </si>
  <si>
    <t>POKEMON TREAT YOUR TRUNK</t>
  </si>
  <si>
    <t>JACK O'LANTERN BLOCK HEAD</t>
  </si>
  <si>
    <t>L (4-6)</t>
  </si>
  <si>
    <t>M (3T-4T)</t>
  </si>
  <si>
    <t>S (2T)</t>
  </si>
  <si>
    <t>L (4-6x)</t>
  </si>
  <si>
    <t>OWLETTE DELUXE TODDLER W/LIGHTS</t>
  </si>
  <si>
    <t>L (10-12)</t>
  </si>
  <si>
    <t>M (7-8)</t>
  </si>
  <si>
    <t>S (4-6)</t>
  </si>
  <si>
    <t>WOODY CLASSIC</t>
  </si>
  <si>
    <t>BINGO CLASSIC TODDLER</t>
  </si>
  <si>
    <t>PITCHFORK</t>
  </si>
  <si>
    <t>BLUE RANGER CLASSIC MUSCLE</t>
  </si>
  <si>
    <t>BUMBLEBEE EG CONVERTING COSTUME</t>
  </si>
  <si>
    <t>Infant</t>
  </si>
  <si>
    <t>(6-12 mths)</t>
  </si>
  <si>
    <t>(12-18 mths)</t>
  </si>
  <si>
    <t>S (4-6x)</t>
  </si>
  <si>
    <t>ZED CLASSIC</t>
  </si>
  <si>
    <t>M (8-10)</t>
  </si>
  <si>
    <t>CINDERELLA DELUXE ADULT</t>
  </si>
  <si>
    <t>L (12-14)</t>
  </si>
  <si>
    <t>XL (18-20)</t>
  </si>
  <si>
    <t>SNOW QUEEN ELSA DELUXE ADULT</t>
  </si>
  <si>
    <t>MULAN HERO RED DRESS CLASSIC</t>
  </si>
  <si>
    <t>XS (3T-4T)</t>
  </si>
  <si>
    <t>JACK SKELLINGTON TUTU ADULT</t>
  </si>
  <si>
    <t>XL (14-16)</t>
  </si>
  <si>
    <t>RAINBOW DASH CLASSIC</t>
  </si>
  <si>
    <t>CREEPER GIRL CLASSIC</t>
  </si>
  <si>
    <t>OPTIMUS EG TODDLER MUSCLE</t>
  </si>
  <si>
    <t>BUMBLEBEE EG TODDLER MUSCLE</t>
  </si>
  <si>
    <t>OPTIMUS EG MUSCLE</t>
  </si>
  <si>
    <t>BUMBLEBEE EG MUSCLE</t>
  </si>
  <si>
    <t>OPTIMUS PRIME EG CONVERTING COSTUME</t>
  </si>
  <si>
    <t>L/XL (42-46)</t>
  </si>
  <si>
    <t>ENDER DRAGON CLASSIC</t>
  </si>
  <si>
    <t>MINECRAFT SKELETON CLASSIC</t>
  </si>
  <si>
    <t>POPPY MOVIE 2 CLASSIC</t>
  </si>
  <si>
    <t>POPPY MOVIE 2 ADULT</t>
  </si>
  <si>
    <t>XXL (50-52)</t>
  </si>
  <si>
    <t>BRANCH MOVIE 2 ADULT</t>
  </si>
  <si>
    <t>M (38-40)</t>
  </si>
  <si>
    <t>CHARMANDER CLASSIC</t>
  </si>
  <si>
    <t>SQUIRTLE CLASSIC</t>
  </si>
  <si>
    <t>BULBASAUR CLASSIC</t>
  </si>
  <si>
    <t>JIGGLYPUFF GIRL</t>
  </si>
  <si>
    <t>POKÉ BALL INFLATABLE ADULT</t>
  </si>
  <si>
    <t>POKÉ BALL INFLATABLE CHILD</t>
  </si>
  <si>
    <t>MIRA TODDLER DELUXE</t>
  </si>
  <si>
    <t>PRINCESS PEACH CLASSIC</t>
  </si>
  <si>
    <t>PRINCESS PEACH DELUXE</t>
  </si>
  <si>
    <t>PRINCESS PEACH DELUXE ADULT</t>
  </si>
  <si>
    <t>PRINCESS PEACH TODDLER</t>
  </si>
  <si>
    <t>RUSSELL CLASSIC</t>
  </si>
  <si>
    <t>HARRY POTTER CLASSIC</t>
  </si>
  <si>
    <t>HARRY POTTER DELUXE</t>
  </si>
  <si>
    <t>HARRY POTTER PRESTIGE</t>
  </si>
  <si>
    <t>HARRY POTTER DELUXE ADULT</t>
  </si>
  <si>
    <t>HERMIONE GRANGER CLASSIC</t>
  </si>
  <si>
    <t>HERMIONE GRANGER DELUXE</t>
  </si>
  <si>
    <t>DUMBLEDORE DELUXE ADULT</t>
  </si>
  <si>
    <t>SEVERUS SNAPE DELUXE ADULT</t>
  </si>
  <si>
    <t>HEDWIG TODDLER</t>
  </si>
  <si>
    <t>MARIO DELUXE</t>
  </si>
  <si>
    <t>VOLDEMORT DELUXE ADULT</t>
  </si>
  <si>
    <t>LUIGI DELUXE</t>
  </si>
  <si>
    <t>MARIO DELUXE ADULT</t>
  </si>
  <si>
    <t>HOGWARTS ROBE CLASSIC</t>
  </si>
  <si>
    <t>HOGWARTS ROBE DELUXE</t>
  </si>
  <si>
    <t>HOGWARTS ROBE ADULT DELUXE</t>
  </si>
  <si>
    <t>GRYFFINDOR ROBE CLASSIC</t>
  </si>
  <si>
    <t>SLYTHERIN ROBE CLASSIC</t>
  </si>
  <si>
    <t>HUFFLEPUFF ROBE CLASSIC</t>
  </si>
  <si>
    <t>RAVENCLAW ROBE CLASSIC</t>
  </si>
  <si>
    <t>GRYFFINDOR ROBE DELUXE</t>
  </si>
  <si>
    <t>SLYTHERIN ROBE DELUXE</t>
  </si>
  <si>
    <t>HUFFLEPUFF ROBE DELUXE</t>
  </si>
  <si>
    <t>RAVENCLAW ROBE DELUXE</t>
  </si>
  <si>
    <t>GRYFFINDOR ROBE PRESTIGE</t>
  </si>
  <si>
    <t>SLYTHERIN ROBE PRESTIGE</t>
  </si>
  <si>
    <t>HUFFLEPUFF ROBE PRESTIGE</t>
  </si>
  <si>
    <t>RAVENCLAW ROBE PRESTIGE</t>
  </si>
  <si>
    <t>GRYFFINDOR ROBE ADULT DELUXE</t>
  </si>
  <si>
    <t>SLYTHERIN ROBE ADULT DELUXE</t>
  </si>
  <si>
    <t>HUFFLEPUFF ROBE ADULT DELUXE</t>
  </si>
  <si>
    <t>RAVENCLAW ROBE ADULT DELUXE</t>
  </si>
  <si>
    <t>GRYFFINDOR ROBE ADULT PRESTIGE</t>
  </si>
  <si>
    <t>QUIDDITCH GRYFFINDOR DELUXE</t>
  </si>
  <si>
    <t>GRYFFINDOR DRESS CLASSIC</t>
  </si>
  <si>
    <t>SLYTHERIN DRESS CLASSIC</t>
  </si>
  <si>
    <t>HUFFLEPUFF DRESS CLASSIC</t>
  </si>
  <si>
    <t>RAVENCLAW DRESS CLASSIC</t>
  </si>
  <si>
    <t>GRYFFINDOR DRESS ADULT</t>
  </si>
  <si>
    <t>Teen</t>
  </si>
  <si>
    <t>GRYFFINDOR DRESS TEEN</t>
  </si>
  <si>
    <t>Jr (7-9)</t>
  </si>
  <si>
    <t>SLYTHERIN DRESS ADULT</t>
  </si>
  <si>
    <t>SLYTHERIN DRESS TEEN</t>
  </si>
  <si>
    <t>HUFFLEPUFF DRESS ADULT</t>
  </si>
  <si>
    <t>HUFFLEPUFF DRESS TEEN</t>
  </si>
  <si>
    <t>RAVENCLAW DRESS ADULT</t>
  </si>
  <si>
    <t>RAVENCLAW DRESS TEEN</t>
  </si>
  <si>
    <t>GRYFFINDOR SKIRT</t>
  </si>
  <si>
    <t>MARIO CLASSIC ADULT</t>
  </si>
  <si>
    <t>LUIGI CLASSIC ADULT</t>
  </si>
  <si>
    <t>ENCHANTED ARMOR CLASSIC JUMPSUIT</t>
  </si>
  <si>
    <t>ZOMBIE PIGMAN CLASSIC</t>
  </si>
  <si>
    <t>SARAH DELUXE ADULT</t>
  </si>
  <si>
    <t>MARY DELUXE ADULT</t>
  </si>
  <si>
    <t>WINI DELUXE ADULT</t>
  </si>
  <si>
    <t>JACK SKELLINGTON TUTU DELUXE</t>
  </si>
  <si>
    <t>POPPY CLASSIC TODDLER</t>
  </si>
  <si>
    <t>GROOKEY HOODED JUMPSUIT CLASSIC</t>
  </si>
  <si>
    <t>JIGGLYPUFF HOODED JUMPSUIT CLASSIC</t>
  </si>
  <si>
    <t>EEVEE HOODED JUMPSUIT CLASSIC</t>
  </si>
  <si>
    <t>SCORBUNNY HOODED JUMPSUIT CLASSIC</t>
  </si>
  <si>
    <t>LUIGI DELUXE ADULT</t>
  </si>
  <si>
    <t>ELENA ADVENTURE DRESS CLASSIC</t>
  </si>
  <si>
    <t>BUZZ LIGHTYEAR JET PACK</t>
  </si>
  <si>
    <t>HALO SPARTAN 1 KEYSTONE RED CLASSIC MUSCLE</t>
  </si>
  <si>
    <t>ALIEN CLASSIC INFANT</t>
  </si>
  <si>
    <t>PINK MINNIE CLASSIC TODDLER</t>
  </si>
  <si>
    <t>CREEPER JUMPSUIT CLASSIC</t>
  </si>
  <si>
    <t>DIAMOND ARMOR CLASSIC JUMPSUIT</t>
  </si>
  <si>
    <t>RED RANGER DINO FURY CLASSIC MUSCLE</t>
  </si>
  <si>
    <t>BLUE RANGER DINO FURY CLASSIC MUSCLE</t>
  </si>
  <si>
    <t>PINK RANGER DINO FURY DELUXE</t>
  </si>
  <si>
    <t>RED RANGER DINO FURY TODDLER MUSCLE</t>
  </si>
  <si>
    <t>BLUE RANGER DINO FURY TODDLER MUSCLE</t>
  </si>
  <si>
    <t>LUNA LOVEGOOD DELUXE</t>
  </si>
  <si>
    <t>PROFESSOR McGONAGALL DELUXE ADULT</t>
  </si>
  <si>
    <t>PEPPA PIG CLASSIC</t>
  </si>
  <si>
    <t>PEPPA PIG DELUXE</t>
  </si>
  <si>
    <t>GEORGE CLASSIC</t>
  </si>
  <si>
    <t>HALO SPARTAN 2 BLUE CLASSIC MUSCLE</t>
  </si>
  <si>
    <t>LINK BOTW CLASSIC</t>
  </si>
  <si>
    <t>LINK BOTW PRESTIGE</t>
  </si>
  <si>
    <t>LINK BOTW CLASSIC ADULT</t>
  </si>
  <si>
    <t>SOBBLE HOODED JUMPSUIT CLASSIC</t>
  </si>
  <si>
    <t>LILO POSH INFANT</t>
  </si>
  <si>
    <t>STITCH TODDLER CLASSIC</t>
  </si>
  <si>
    <t>LILO TODDLER CLASSIC</t>
  </si>
  <si>
    <t>LILO DELUXE ADULT</t>
  </si>
  <si>
    <t>STITCH DELUXE ADULT</t>
  </si>
  <si>
    <t>SNOW QUEEN ELSA TUTU CLASSIC</t>
  </si>
  <si>
    <t>JASMINE DELUXE</t>
  </si>
  <si>
    <t>BELLE DELUXE</t>
  </si>
  <si>
    <t>CINDERELLA DELUXE</t>
  </si>
  <si>
    <t>AURORA DELUXE</t>
  </si>
  <si>
    <t>SNOW WHITE DELUXE</t>
  </si>
  <si>
    <t>RAPUNZEL DELUXE</t>
  </si>
  <si>
    <t>ARIEL DELUXE</t>
  </si>
  <si>
    <t>SALLY FAB DELUXE</t>
  </si>
  <si>
    <t>FRANKENSTEIN DELUXE ADULT</t>
  </si>
  <si>
    <t>BRIDE OF FRANKENSTEIN DELUXE ADULT</t>
  </si>
  <si>
    <t>FRANKENSTEIN TODDLER</t>
  </si>
  <si>
    <t>DWIGHT ADULT</t>
  </si>
  <si>
    <t>KIRBY INFLATABLE CHILD</t>
  </si>
  <si>
    <t>MINION TODDLER (BOB)</t>
  </si>
  <si>
    <t>MINION CHILD (BOB)</t>
  </si>
  <si>
    <t>MINION FEMALE CHILD (BOB)</t>
  </si>
  <si>
    <t>MINION DELUXE ADULT (STUART)</t>
  </si>
  <si>
    <t>MINION FEMALE DELUXE ADULT (STUART)</t>
  </si>
  <si>
    <t>GRU ADULT KIT</t>
  </si>
  <si>
    <t>BLUE CLASSIC</t>
  </si>
  <si>
    <t>DILOPHOSAURUS DELUXE</t>
  </si>
  <si>
    <t>CRUELLA JACKET DELUXE ADULT</t>
  </si>
  <si>
    <t>WALDO CLASSIC ADULT</t>
  </si>
  <si>
    <t>WALDO CLASSIC</t>
  </si>
  <si>
    <t>BLIPPI TODDLER CLASSIC</t>
  </si>
  <si>
    <t>RED MINNIE MOUSE TODDLER</t>
  </si>
  <si>
    <t>RED MINNIE MOUSE INFANT</t>
  </si>
  <si>
    <t>101 DALMATIAN CLASSIC</t>
  </si>
  <si>
    <t>CHASE CLASSIC TODDLER</t>
  </si>
  <si>
    <t>MARSHALL CLASSIC TODDLER</t>
  </si>
  <si>
    <t>SKYE CLASSIC TODDLER</t>
  </si>
  <si>
    <t>CHASE DELUXE TODDLER</t>
  </si>
  <si>
    <t>MARSHALL DELUXE TODDLER</t>
  </si>
  <si>
    <t>Adult S/M</t>
  </si>
  <si>
    <t>ASH KETCHUM CLASSIC UNISEX ADULT</t>
  </si>
  <si>
    <t>Adult L/XL</t>
  </si>
  <si>
    <t>GHOST BUSTERS 80s DELUXE CHILD</t>
  </si>
  <si>
    <t>GHOSTBUSTERS 80s DELUXE ADULT</t>
  </si>
  <si>
    <t>EEVEE DELUXE ADULT</t>
  </si>
  <si>
    <t>CINDERELLA ADAPTIVE COSTUME</t>
  </si>
  <si>
    <t>BUZZ LIGHTYEAR ADAPTIVE COSTUME</t>
  </si>
  <si>
    <t>DASH ADAPTIVE COSTUME</t>
  </si>
  <si>
    <t>POPPY ADAPTIVE COSTUME</t>
  </si>
  <si>
    <t>CHASE ADAPTIVE COSTUME</t>
  </si>
  <si>
    <t>JURASSIC PARK T-REX ADAPTIVE COSTUME</t>
  </si>
  <si>
    <t>PINK MINNIE ADAPTIVE COSTUME</t>
  </si>
  <si>
    <t>BLUEY CLASSIC TODDLER</t>
  </si>
  <si>
    <t>SNORLAX CLASSIC ADULT</t>
  </si>
  <si>
    <t>SNOW QUEEN ELSA ADAPTIVE COSTUME</t>
  </si>
  <si>
    <t>CHARIZARD DELUXE</t>
  </si>
  <si>
    <t>TINK AND THE FAIRY RESCUE CLASSIC</t>
  </si>
  <si>
    <t>DASH CLASSIC MUSCLE</t>
  </si>
  <si>
    <t>ELEVEN PINK DRESS TWEEN CLASSIC</t>
  </si>
  <si>
    <t>M(8+)</t>
  </si>
  <si>
    <t>ELEVEN PINK DRESS DELUXE ADULT</t>
  </si>
  <si>
    <t>RAYA DELUXE</t>
  </si>
  <si>
    <t>MINIONS UNISEX JUMPSUIT (KEVIN)</t>
  </si>
  <si>
    <t>COBRA KAI CLASSIC</t>
  </si>
  <si>
    <t>COBRA KAI CLASSIC ADULT</t>
  </si>
  <si>
    <t>MUMMY PIG DELUXE ADULT</t>
  </si>
  <si>
    <t>DADDY PIG DELUXE ADULT</t>
  </si>
  <si>
    <t>NETHERITE ARMOR CLASSIC JUMPSUIT</t>
  </si>
  <si>
    <t>NETHERITE ARMOR DELUXE</t>
  </si>
  <si>
    <t>CHARIZARD DELUXE ADULT</t>
  </si>
  <si>
    <t>EEVEE TODDLER</t>
  </si>
  <si>
    <t>EDDIE S4 DELUXE ADULT</t>
  </si>
  <si>
    <t>BUMBLEBEE T7 MOVIE CLASSIC MUSCLE</t>
  </si>
  <si>
    <t>OPTIMUS PRIME T7 MOVIE CLASSIC MUSCLE</t>
  </si>
  <si>
    <t>BUMBLEBEE T7 MOVIE TODDLER MUSCLE</t>
  </si>
  <si>
    <t>OPTIMUS PRIME T7 MOVIE TODDLER MUSCLE</t>
  </si>
  <si>
    <t>SONIC MOVIE TODDLER</t>
  </si>
  <si>
    <t>SONIC MOVIE DELUXE</t>
  </si>
  <si>
    <t>SONIC MOVIE GIRL</t>
  </si>
  <si>
    <t>SPACE RANGER CLASSIC</t>
  </si>
  <si>
    <t>SPACE RANGER DELUXE</t>
  </si>
  <si>
    <t>ZURG DELUXE</t>
  </si>
  <si>
    <t>ZURG DELUXE ADULT</t>
  </si>
  <si>
    <t>TIANA DELUXE</t>
  </si>
  <si>
    <t>CURIOUS GEORGE TODDLER</t>
  </si>
  <si>
    <t>CURIOUS GEORGE INFANT</t>
  </si>
  <si>
    <t>PERSON IN THE YELLOW HAT</t>
  </si>
  <si>
    <t>GABBY TODDLER CLASSIC</t>
  </si>
  <si>
    <t>CAKEY CAT TODDLER CLASSIC</t>
  </si>
  <si>
    <t>INCREDIBLES INFANT CLASSIC</t>
  </si>
  <si>
    <t>VIOLET JUMPSUIT W/SKIRT TODDLER DELUXE</t>
  </si>
  <si>
    <t>BEAST POSH INFANT</t>
  </si>
  <si>
    <t>BUMBLEBEE MOVIE CLASSIC MUSCLE ADULT</t>
  </si>
  <si>
    <t>ELMO ADAPTIVE COSTUME</t>
  </si>
  <si>
    <t>MERCAT CLASSIC TODDLER</t>
  </si>
  <si>
    <t>EEVEE TUTU TODDLER DRESS</t>
  </si>
  <si>
    <t>MELON TODDLER</t>
  </si>
  <si>
    <t>MELON INFANT</t>
  </si>
  <si>
    <t>PIKACHU ADAPTIVE COSTUME</t>
  </si>
  <si>
    <t>Adult Plus</t>
  </si>
  <si>
    <t>BUZZ LIGHTYEAR ADULT CLASSIC</t>
  </si>
  <si>
    <t>WOODY ADULT CLASSIC</t>
  </si>
  <si>
    <t>REX INFANT</t>
  </si>
  <si>
    <t>JACK SKELLINGTON FEMALE DELUXE ADULT</t>
  </si>
  <si>
    <t>MULAN CLASSIC</t>
  </si>
  <si>
    <t>KING'S SCEPTER</t>
  </si>
  <si>
    <t>MOANA DELUXE ADULT</t>
  </si>
  <si>
    <t>STITCHED WHITE PANTYHOSE</t>
  </si>
  <si>
    <t>TRIANGLE GUARD JUMPSUIT</t>
  </si>
  <si>
    <t>PLAYER 456 TRACK SUIT</t>
  </si>
  <si>
    <t>BLACK FURRY BOOT COVERS</t>
  </si>
  <si>
    <t>VIOLET CLASSIC</t>
  </si>
  <si>
    <t>MICKEY MOUSE ADAPTIVE COSTUME</t>
  </si>
  <si>
    <t>MARIO ELEVATED</t>
  </si>
  <si>
    <t>LUIGI ELEVATED</t>
  </si>
  <si>
    <t>YOSHI HOODED JUMPSUIT</t>
  </si>
  <si>
    <t>BOWSER HOODED JUMPSUIT</t>
  </si>
  <si>
    <t>MARIO POSH INFANT</t>
  </si>
  <si>
    <t>PRINCESS PEACH POSH INFANT</t>
  </si>
  <si>
    <t>DOG NOSE</t>
  </si>
  <si>
    <t>SONIC PRIME CLASSIC</t>
  </si>
  <si>
    <t>PIKACHU TODDLER ROMPER (POSH)</t>
  </si>
  <si>
    <t>XS (12-18 Mth)</t>
  </si>
  <si>
    <t>DEATH EATER DELUXE ADULT</t>
  </si>
  <si>
    <t>RED LIGHT/GREEN LIGHT YOUNG-HEE DOLL DELUXE ADULT</t>
  </si>
  <si>
    <t>FRONT MAN DELUXE ADULT</t>
  </si>
  <si>
    <t>CHILLI (MOM) CLASSIC ADULT</t>
  </si>
  <si>
    <t>BANDIT (DAD) CLASSIC ADULT</t>
  </si>
  <si>
    <t>URSULA CLASSIC INFANT</t>
  </si>
  <si>
    <t>BATMAN BW CLASSIC</t>
  </si>
  <si>
    <t>BATMAN BW CLASSIC MUSCLE</t>
  </si>
  <si>
    <t>ROBIN BW CLASSIC MUSCLE</t>
  </si>
  <si>
    <t>BATGIRL BW CLASSIC</t>
  </si>
  <si>
    <t>HARRY POTTER POSH INFANT</t>
  </si>
  <si>
    <t>CATBOY CLASSIC ADULT</t>
  </si>
  <si>
    <t>GEKKO CLASSIC ADULT</t>
  </si>
  <si>
    <t>OWLETTE CLASSIC ADULT</t>
  </si>
  <si>
    <t>COCOMELON DRESS DELUXE</t>
  </si>
  <si>
    <t>LUIGI KART INFLATABLE ADULT COSTUME</t>
  </si>
  <si>
    <t>MARIO KART INFLATABLE ADULT COSTUME</t>
  </si>
  <si>
    <t>MARIO KART INFLATABLE CHILD COSTUME</t>
  </si>
  <si>
    <t>MEEKAH TODDLER CLASSIC</t>
  </si>
  <si>
    <t>MR. POTATO HEAD DELUXE ADULT</t>
  </si>
  <si>
    <t>CATBOY CLASSIC TODDLER</t>
  </si>
  <si>
    <t>GEKKO CLASSIC TODDLER</t>
  </si>
  <si>
    <t>OWLETTE CLASSIC TODDLER</t>
  </si>
  <si>
    <t>CATBOY DELUXE TODDLER</t>
  </si>
  <si>
    <t>GEKKO DELUXE TODDLER</t>
  </si>
  <si>
    <t>OWLETTE DELUXE TODDLER</t>
  </si>
  <si>
    <t>PIRATE PRINCESS</t>
  </si>
  <si>
    <t>BUZZ LIGHTYEAR GLOVES</t>
  </si>
  <si>
    <t>TINKER BELL WAND</t>
  </si>
  <si>
    <t>TINKER BELL TIARA</t>
  </si>
  <si>
    <t>MALEFICENT STAFF</t>
  </si>
  <si>
    <t>ABBY CADABBY HEADBAND &amp; WAND</t>
  </si>
  <si>
    <t>PINK MINNIE MOUSE CLASSIC</t>
  </si>
  <si>
    <t>XXS (2T)</t>
  </si>
  <si>
    <t>LIGHTNING MCQUEEN CLASSIC TODDLER</t>
  </si>
  <si>
    <t>DOPEY DELUXE INFANT</t>
  </si>
  <si>
    <t>MICKEY ROADSTER CLASSIC TODDLER</t>
  </si>
  <si>
    <t>MAL CLASSIC</t>
  </si>
  <si>
    <t>BOO DELUXE TODDLER</t>
  </si>
  <si>
    <t>MAL DELUXE</t>
  </si>
  <si>
    <t>EVIE DELUXE</t>
  </si>
  <si>
    <t>UMA DELUXE</t>
  </si>
  <si>
    <t>AUDREY CLASSIC</t>
  </si>
  <si>
    <t>JASMINE DELUXE ADULT</t>
  </si>
  <si>
    <t>JACK SKELLINGTON PRESTIGE ADULT</t>
  </si>
  <si>
    <t>SALLY DELUXE CHILD</t>
  </si>
  <si>
    <t>OPTIMUS PRIME PRESTIGE</t>
  </si>
  <si>
    <t>BUMBLEBEE PRESTIGE</t>
  </si>
  <si>
    <t>OPTIMUS PRIME DELUXE ADULT</t>
  </si>
  <si>
    <t>GENIE DELUXE ADULT</t>
  </si>
  <si>
    <t>LINK BREATH OF THE WILD DELUXE</t>
  </si>
  <si>
    <t>LINK BREATH OF THE WILD DELUXE ADULT</t>
  </si>
  <si>
    <t>ELSA CLASSIC</t>
  </si>
  <si>
    <t>ELSA DELUXE</t>
  </si>
  <si>
    <t>SNOW QUEEN ELSA CLASSIC</t>
  </si>
  <si>
    <t>ANNA DELUXE</t>
  </si>
  <si>
    <t>QUEEN ANNA CLASSIC</t>
  </si>
  <si>
    <t>RAPUNZEL DAY DRESS CLASSIC</t>
  </si>
  <si>
    <t>ROSALINA DELUXE</t>
  </si>
  <si>
    <t>ELSA DELUXE ADULT</t>
  </si>
  <si>
    <t>ROSALINA DELUXE ADULT</t>
  </si>
  <si>
    <t>ANNA DELUXE ADULT</t>
  </si>
  <si>
    <t>JESSIE CLASSIC</t>
  </si>
  <si>
    <t>BO PEEP NEW LOOK CLASSIC</t>
  </si>
  <si>
    <t>BUZZ DELUXE</t>
  </si>
  <si>
    <t>WOODY DELUXE</t>
  </si>
  <si>
    <t>JESSIE DELUXE</t>
  </si>
  <si>
    <t>FORKY CLASSIC</t>
  </si>
  <si>
    <t>BO PEEP NEW LOOK DELUXE ADULT</t>
  </si>
  <si>
    <t>XXL (22-24)</t>
  </si>
  <si>
    <t>WOODY DELUXE ADULT KIT</t>
  </si>
  <si>
    <t>MOANA'S NECKLACE</t>
  </si>
  <si>
    <t>TURBO RACER</t>
  </si>
  <si>
    <t>CAPTAIN UNDERPANTS DELUXE</t>
  </si>
  <si>
    <t>ELMO COMFY FUR</t>
  </si>
  <si>
    <t>COBRA NINJA</t>
  </si>
  <si>
    <t>MINNIE MOUSE CHEERLEADER</t>
  </si>
  <si>
    <t>TINKER BELL RAINBOW CLASSIC</t>
  </si>
  <si>
    <t>FAIRYTALE WITCH</t>
  </si>
  <si>
    <t>SALLY TWEEN</t>
  </si>
  <si>
    <t>RETRO ROBOT</t>
  </si>
  <si>
    <t>OPTIMUS PRIME RESCUE BOT TODDLER MUSCLE</t>
  </si>
  <si>
    <t>BUMBLEBEE RESCUE BOT TODDLER MUSCLE</t>
  </si>
  <si>
    <t>PINK MINNIE GLOW IN THE DARK DOT DRESS</t>
  </si>
  <si>
    <t>RED MINNIE DELUXE INFANT</t>
  </si>
  <si>
    <t>MICKEY DELUXE INFANT</t>
  </si>
  <si>
    <t>OSCAR THE GROUCH ADULT</t>
  </si>
  <si>
    <t>CLUBHOUSE MINNIE MOUSE-PINK</t>
  </si>
  <si>
    <t>L+ (10-12+)</t>
  </si>
  <si>
    <t>MINNIE MOUSE CLASSIC</t>
  </si>
  <si>
    <t>SNOW WHITE CLASSIC INFANT</t>
  </si>
  <si>
    <t>BUZZ LIGHTYEAR DELUXE ADULT</t>
  </si>
  <si>
    <t>WOODY DELUXE ADULT</t>
  </si>
  <si>
    <t>JESSIE DELUXE ADULT</t>
  </si>
  <si>
    <t>THE COUNT ADULT</t>
  </si>
  <si>
    <t>BIG BIRD MALE ADULT</t>
  </si>
  <si>
    <t>MALEFICENT ADULT DELUXE</t>
  </si>
  <si>
    <t>ELMO LIGHT-UP MOTION-ACTIVATED</t>
  </si>
  <si>
    <t>MR. INCREDIBLE DELUXE MUSCLE ADULT</t>
  </si>
  <si>
    <t>COOKIE MONSTER LIGHT-UP MOTION-ACTIVATED</t>
  </si>
  <si>
    <t>PINK RANGER SASSY BODYSUIT</t>
  </si>
  <si>
    <t>SALLY CLASSIC</t>
  </si>
  <si>
    <t>JACK SKELLINGTON CLASSIC</t>
  </si>
  <si>
    <t>JACK SKELLINGTON DELUXE</t>
  </si>
  <si>
    <t>SULLEY CLASSIC INFANT</t>
  </si>
  <si>
    <t>MIKE CLASSIC INFANT</t>
  </si>
  <si>
    <t>SULLEY TODDLER CLASSIC</t>
  </si>
  <si>
    <t>MIKE TODDLER CLASSIC</t>
  </si>
  <si>
    <t>MIKE TODDLER DELUXE</t>
  </si>
  <si>
    <t>MIKE DELUXE ADULT</t>
  </si>
  <si>
    <t>RED MINNIE CLASSIC ADULT</t>
  </si>
  <si>
    <t>DASH CLASSIC</t>
  </si>
  <si>
    <t>DOC CLASSIC</t>
  </si>
  <si>
    <t>DOC DELUXE</t>
  </si>
  <si>
    <t>TINKER BELL CLASSIC</t>
  </si>
  <si>
    <t>GENIE MUSCLE - ADULT</t>
  </si>
  <si>
    <t>PETER PAN CLASSIC</t>
  </si>
  <si>
    <t>PETER PAN CLASSIC - ADULT</t>
  </si>
  <si>
    <t>CAPTAIN HOOK CLASSIC</t>
  </si>
  <si>
    <t>STEVE CLASSIC</t>
  </si>
  <si>
    <t>CREEPER CLASSIC</t>
  </si>
  <si>
    <t>MINECRAFT ARMOR CLASSIC</t>
  </si>
  <si>
    <t>ALEX CLASSIC</t>
  </si>
  <si>
    <t>STEVE DELUXE</t>
  </si>
  <si>
    <t>CREEPER DELUXE</t>
  </si>
  <si>
    <t>MINECRAFT ARMOR DELUXE</t>
  </si>
  <si>
    <t>ALEX DELUXE</t>
  </si>
  <si>
    <t>STEVE PRESTIGE</t>
  </si>
  <si>
    <t>CREEPER PRESTIGE</t>
  </si>
  <si>
    <t>WINNIE THE POOH DELUXE TWO-SIDED PLUSH JUMPSUIT</t>
  </si>
  <si>
    <t>TIGGER DELUXE TWO-SIDED PLUSH JUMPSUIT</t>
  </si>
  <si>
    <t>COOKIE MONSTER DELUXE TWO-SIDED PLUSH JUMPSUIT</t>
  </si>
  <si>
    <t>CAPTAIN HOOK CLASSIC INFANT</t>
  </si>
  <si>
    <t>VAMPIRINA CLASSIC</t>
  </si>
  <si>
    <t>MARY POPPINS DELUXE ADULT</t>
  </si>
  <si>
    <t>DANIEL TIGER CLASSIC</t>
  </si>
  <si>
    <t>ARIEL CLASSIC</t>
  </si>
  <si>
    <t>CINDERELLA CLASSIC</t>
  </si>
  <si>
    <t>AURORA CLASSIC</t>
  </si>
  <si>
    <t>RAPUNZEL CLASSIC</t>
  </si>
  <si>
    <t>SNOW WHITE CLASSIC</t>
  </si>
  <si>
    <t>JASMINE CLASSIC</t>
  </si>
  <si>
    <t>MERIDA CLASSIC</t>
  </si>
  <si>
    <t>BELLE CLASSIC</t>
  </si>
  <si>
    <t>TIANA CLASSIC</t>
  </si>
  <si>
    <t>MRS. INCREDIBLE CLASSIC ADULT</t>
  </si>
  <si>
    <t>MRS. INCREDIBLE SKIRTED DELUXE ADULT</t>
  </si>
  <si>
    <t>MR. INCREDIBLE CLASSIC MUSCLE ADULT</t>
  </si>
  <si>
    <t>DASH TODDLER CLASSIC MUSCLE</t>
  </si>
  <si>
    <t>VIOLET CLASSIC TODDLER</t>
  </si>
  <si>
    <t>THE INCREDIBLES GLOVES - ADULT</t>
  </si>
  <si>
    <t>THE INCREDIBLES GLOVES - CHILD</t>
  </si>
  <si>
    <t>FROZONE DELUXE ADULT</t>
  </si>
  <si>
    <t>VANELOPE DELUXE ADULT</t>
  </si>
  <si>
    <t>RALPH DELUXE ADULT</t>
  </si>
  <si>
    <t>ARIEL DELUXE ADULT (CLASSIC COLLECTION)</t>
  </si>
  <si>
    <t>BELLE DELUXE ADULT (CLASSIC COLLECTION)</t>
  </si>
  <si>
    <t>RAPUNZEL DELUXE ADULT (CLASSIC COLLECTION)</t>
  </si>
  <si>
    <t>PINK RANGER DELUXE ADULT</t>
  </si>
  <si>
    <t>YELLOW RANGER ADULT</t>
  </si>
  <si>
    <t>RED RANGER TODDLER MUSCLE</t>
  </si>
  <si>
    <t>RED RANGER INFANT MUSCLE</t>
  </si>
  <si>
    <t>PINK RANGER TODDLER CLASSIC</t>
  </si>
  <si>
    <t>PINK RANGER INFANT</t>
  </si>
  <si>
    <t>RED RANGER CLASSIC MUSCLE</t>
  </si>
  <si>
    <t>PINK RANGER DELUXE</t>
  </si>
  <si>
    <t>MALEFICENT DELUXE ADULT</t>
  </si>
  <si>
    <t>EVIL QUEEN DELUXE ADULT</t>
  </si>
  <si>
    <t>QUEEN OF HEARTS DELUXE ADULT</t>
  </si>
  <si>
    <t>ZOMBIE CLASSIC</t>
  </si>
  <si>
    <t>ZOMBIE DELUXE</t>
  </si>
  <si>
    <t>CREEPER FEMALE ADULT</t>
  </si>
  <si>
    <t>ZELDA BREATH OF THE WILD ADULT</t>
  </si>
  <si>
    <t>PINK MINNIE CLASSIC TUTU</t>
  </si>
  <si>
    <t>ABBY CADABBY DELUXE</t>
  </si>
  <si>
    <t>DOC MCSTUFFINS TUTU DELUXE</t>
  </si>
  <si>
    <t>MALEFICENT CHRISTENING BLACK GOWN CHILD CLASSIC</t>
  </si>
  <si>
    <t>MALEFICENT CHRISTENING BLACK GOWN ADULT DELUXE</t>
  </si>
  <si>
    <t>MARIO TODDLER</t>
  </si>
  <si>
    <t>LUIGI TODDLER</t>
  </si>
  <si>
    <t>PRINCESS PEACH TODDLER DELUXE</t>
  </si>
  <si>
    <t>MARIO CLASSIC</t>
  </si>
  <si>
    <t>LUIGI CLASSIC</t>
  </si>
  <si>
    <t>PIRATE TINK CLASSIC</t>
  </si>
  <si>
    <t>COOKIE MONSTER EXTRA DELUXE PLUSH</t>
  </si>
  <si>
    <t>ELMO EXTRA DELUXE PLUSH</t>
  </si>
  <si>
    <t>MULAN HERO RED DRESS DELUXE ADULT</t>
  </si>
  <si>
    <t>JACK SKELLINGTON CLASSIC TODDLER</t>
  </si>
  <si>
    <t>JACK SKELLINGTON CLASSIC INFANT</t>
  </si>
  <si>
    <t>SALLY CLASSIC TODDLER</t>
  </si>
  <si>
    <t>SALLY CLASSIC INFANT</t>
  </si>
  <si>
    <t>ZERO CLASSIC TODDLER</t>
  </si>
  <si>
    <t>RED RANGER CLASSIC MUSCLE ADULT</t>
  </si>
  <si>
    <t>BLUE RANGER CLASSIC MUSCLE ADULT</t>
  </si>
  <si>
    <t>BLACK RANGER CLASSIC MUSCLE ADULT</t>
  </si>
  <si>
    <t>GREEN RANGER CLASSIC MUSCLE ADULT</t>
  </si>
  <si>
    <t>WHITE RANGER CLASSIC MUSCLE ADULT</t>
  </si>
  <si>
    <t>JASMINE TODDLER CLASSIC</t>
  </si>
  <si>
    <t>BELLE TODDLER CLASSIC</t>
  </si>
  <si>
    <t>MERIDA TODDLER CLASSIC</t>
  </si>
  <si>
    <t>CINDERELLA TODDLER CLASSIC</t>
  </si>
  <si>
    <t>ARIEL TODDLER CLASSIC</t>
  </si>
  <si>
    <t>SNOW WHITE TODDLER CLASSIC</t>
  </si>
  <si>
    <t>RAPUNZEL TODDLER CLASSIC</t>
  </si>
  <si>
    <t>ANNA TRAVELING DELUXE ADULT</t>
  </si>
  <si>
    <t>ELSA PRESTIGE ADULT</t>
  </si>
  <si>
    <t>OLAF TODDLER CLASSIC</t>
  </si>
  <si>
    <t>ELSA TODDLER CLASSIC</t>
  </si>
  <si>
    <t>ANNA TRAVELING TODDLER CLASSIC</t>
  </si>
  <si>
    <t>OLAF TODDLER DELUXE</t>
  </si>
  <si>
    <t>YOSHI TODDLER</t>
  </si>
  <si>
    <t>TOAD TODDLER</t>
  </si>
  <si>
    <t>YOSHI DELUXE</t>
  </si>
  <si>
    <t>TOAD DELUXE</t>
  </si>
  <si>
    <t>BOWSER DELUXE</t>
  </si>
  <si>
    <t>MARIO RIDING YOSHI INFLATABLE ADULT</t>
  </si>
  <si>
    <t>MARIO RIDING YOSHI INFLATABLE CHILD</t>
  </si>
  <si>
    <t>YOSHI DELUXE ADULT</t>
  </si>
  <si>
    <t>BOWSER DELUXE ADULT</t>
  </si>
  <si>
    <t>YOSHI HEADPIECE - ADULT</t>
  </si>
  <si>
    <t>YOSHI HEADPIECE - CHILD</t>
  </si>
  <si>
    <t>MUSHROOM HAT - ADULT RED</t>
  </si>
  <si>
    <t>BOWSER HEADPIECE - ADULT</t>
  </si>
  <si>
    <t>BOWSER HEADPIECE - CHILD</t>
  </si>
  <si>
    <t>YOSHI KIT - ADULT</t>
  </si>
  <si>
    <t>YOSHI KIT - CHILD</t>
  </si>
  <si>
    <t>TOAD KIT - ADULT</t>
  </si>
  <si>
    <t>TOAD KIT - CHILD</t>
  </si>
  <si>
    <t>BOWSER KIT - ADULT</t>
  </si>
  <si>
    <t>BOWSER KIT - CHILD</t>
  </si>
  <si>
    <t>ANNA TRAVELING CLASSIC</t>
  </si>
  <si>
    <t>MICKEY MOUSE ADULT GLOVES</t>
  </si>
  <si>
    <t>JESSIE DELUXE INFANT</t>
  </si>
  <si>
    <t>WOODY DELUXE INFANT</t>
  </si>
  <si>
    <t>JACK-JACK DELUXE INFANT</t>
  </si>
  <si>
    <t>TINKER BELL DELUXE INFANT</t>
  </si>
  <si>
    <t>DONALD DUCK PRESTIGE INFANT</t>
  </si>
  <si>
    <t>NEMO PRESTIGE INFANT</t>
  </si>
  <si>
    <t>AURORA DELUXE ADULT</t>
  </si>
  <si>
    <t>CLASSIC ALICE DELUXE ADULT</t>
  </si>
  <si>
    <t>EVIL QUEEN SPARKLE DELUXE ADULT</t>
  </si>
  <si>
    <t>LINK CLASSIC</t>
  </si>
  <si>
    <t>LINK DELUXE CHILD</t>
  </si>
  <si>
    <t>LINK HYLIAN ADULT  EARS</t>
  </si>
  <si>
    <t>LINK HYLIAN CHILD EARS</t>
  </si>
  <si>
    <t>COUNT DELUXE TODDLER</t>
  </si>
  <si>
    <t>COUNT DELUXE INFANT</t>
  </si>
  <si>
    <t>FULL PLUSH ELMO PRESTIGE ADULT</t>
  </si>
  <si>
    <t>FULL PLUSH COOKIE MONSTER PRESTIGE ADULT</t>
  </si>
  <si>
    <t>HICCUP CLASSIC</t>
  </si>
  <si>
    <t>LIGHT FURY CLASSIC</t>
  </si>
  <si>
    <t>TOOTHLESS CLASSIC</t>
  </si>
  <si>
    <t>ASTRID CLASSIC</t>
  </si>
  <si>
    <t>TOOTHLESS DELUXE</t>
  </si>
  <si>
    <t>JACK CHILD CLASSIC</t>
  </si>
  <si>
    <t>SALLY CHILD CLASSIC</t>
  </si>
  <si>
    <t>KERMIT DELUXE ADULT</t>
  </si>
  <si>
    <t>KERMIT DELUXE TEEN</t>
  </si>
  <si>
    <t>POCAHONTAS PRESTIGE ADULT</t>
  </si>
  <si>
    <t>SNOW WHITE DELUXE ADULT (CLASSIC COLLECTION)</t>
  </si>
  <si>
    <t>BUZZ TUTU DELUXE</t>
  </si>
  <si>
    <t>BUZZ LIGHTYEAR INFLATABLE ADULT</t>
  </si>
  <si>
    <t>ALIEN INFLATABLE ADULT</t>
  </si>
  <si>
    <t>PIKACHU TODDLER</t>
  </si>
  <si>
    <t>PIKACHU CLASSIC</t>
  </si>
  <si>
    <t>PIKACHU GIRL CLASSIC</t>
  </si>
  <si>
    <t>PIKACHU CLASSIC ADULT</t>
  </si>
  <si>
    <t>PIKACHU DELUXE</t>
  </si>
  <si>
    <t>BUZZ LIGHTYEAR CLASSIC</t>
  </si>
  <si>
    <t>LINK CLASSIC ADULT</t>
  </si>
  <si>
    <t>EEVEE DELUXE</t>
  </si>
  <si>
    <t>PIKACHU GIRL DELUXE</t>
  </si>
  <si>
    <t>OLAF DELUXE ADULT</t>
  </si>
  <si>
    <t>PIKACHU HOODED JUMPSUIT CLASSIC</t>
  </si>
  <si>
    <t>TWILIGHT SPARKLE TUTU DELUXE</t>
  </si>
  <si>
    <t>MASTER CHIEF ULTRA PRESTIGE</t>
  </si>
  <si>
    <t>MASTER CHIEF ULTRA PRESTIGE ADULT</t>
  </si>
  <si>
    <t>BEAST PRESTIGE ADULT</t>
  </si>
  <si>
    <t>KRISTOFF DELUXE CHILD</t>
  </si>
  <si>
    <t>LINK PRESTIGE</t>
  </si>
  <si>
    <t>ZELDA DELUXE</t>
  </si>
  <si>
    <t>LINK PRESTIGE ADULT</t>
  </si>
  <si>
    <t>ZELDA DELUXE ADULT</t>
  </si>
  <si>
    <t>DONKEY KONG DELUXE</t>
  </si>
  <si>
    <t>WARIO DELUXE</t>
  </si>
  <si>
    <t>MARIO RACCOON DELUXE</t>
  </si>
  <si>
    <t>DONKEY KONG DELUXE ADULT</t>
  </si>
  <si>
    <t>WARIO DELUXE ADULT</t>
  </si>
  <si>
    <t>DONKEY KONG ADULT KIT</t>
  </si>
  <si>
    <t>WARIO ADULT KIT</t>
  </si>
  <si>
    <t>MOANA CLASSIC</t>
  </si>
  <si>
    <t>KION CLASSIC TODDLER</t>
  </si>
  <si>
    <t>KION DELUXE TODDLER</t>
  </si>
  <si>
    <t>DUMBO INFANT</t>
  </si>
  <si>
    <t>STITCH INFANT</t>
  </si>
  <si>
    <t>BELLE INFANT</t>
  </si>
  <si>
    <t>BELLE BLUE DRESS ADULT</t>
  </si>
  <si>
    <t>BELLE BLUE DRESS TWEEN</t>
  </si>
  <si>
    <t>KRISTOFF DELUXE ADULT</t>
  </si>
  <si>
    <t>039897100838</t>
  </si>
  <si>
    <t>039897100876</t>
  </si>
  <si>
    <t>039897102467</t>
  </si>
  <si>
    <t>039897110875</t>
  </si>
  <si>
    <t>039897113296</t>
  </si>
  <si>
    <t>039897134864</t>
  </si>
  <si>
    <t>039897137452</t>
  </si>
  <si>
    <t>039897180052</t>
  </si>
  <si>
    <t>039897180045</t>
  </si>
  <si>
    <t>039897167435</t>
  </si>
  <si>
    <t>039897167442</t>
  </si>
  <si>
    <t>039897167466</t>
  </si>
  <si>
    <t>039897178066</t>
  </si>
  <si>
    <t>039897201566</t>
  </si>
  <si>
    <t>039897251424</t>
  </si>
  <si>
    <t>039897251455</t>
  </si>
  <si>
    <t>039897255712</t>
  </si>
  <si>
    <t>039897210735</t>
  </si>
  <si>
    <t>039897211916</t>
  </si>
  <si>
    <t>039897211930</t>
  </si>
  <si>
    <t>039897215952</t>
  </si>
  <si>
    <t>039897498751</t>
  </si>
  <si>
    <t>039897224947</t>
  </si>
  <si>
    <t>039897224961</t>
  </si>
  <si>
    <t>039897516837</t>
  </si>
  <si>
    <t>039897516844</t>
  </si>
  <si>
    <t>039897516868</t>
  </si>
  <si>
    <t>039897516899</t>
  </si>
  <si>
    <t>039897228648</t>
  </si>
  <si>
    <t>039897230580</t>
  </si>
  <si>
    <t>039897234328</t>
  </si>
  <si>
    <t>039897234458</t>
  </si>
  <si>
    <t>039897519227</t>
  </si>
  <si>
    <t>039897244419</t>
  </si>
  <si>
    <t>039897244426</t>
  </si>
  <si>
    <t>039897246406</t>
  </si>
  <si>
    <t>039897258638</t>
  </si>
  <si>
    <t>039897295565</t>
  </si>
  <si>
    <t>039897383378</t>
  </si>
  <si>
    <t>039897392844</t>
  </si>
  <si>
    <t>039897436067</t>
  </si>
  <si>
    <t>039897449562</t>
  </si>
  <si>
    <t>039897484891</t>
  </si>
  <si>
    <t>039897484907</t>
  </si>
  <si>
    <t>039897518336</t>
  </si>
  <si>
    <t>039897518770</t>
  </si>
  <si>
    <t>039897592855</t>
  </si>
  <si>
    <t>039897592862</t>
  </si>
  <si>
    <t>039897592879</t>
  </si>
  <si>
    <t>039897592886</t>
  </si>
  <si>
    <t>039897592893</t>
  </si>
  <si>
    <t>039897593012</t>
  </si>
  <si>
    <t>039897653778</t>
  </si>
  <si>
    <t>039897656809</t>
  </si>
  <si>
    <t>039897656816</t>
  </si>
  <si>
    <t>039897656847</t>
  </si>
  <si>
    <t>039897656854</t>
  </si>
  <si>
    <t>039897661315</t>
  </si>
  <si>
    <t>039897670942</t>
  </si>
  <si>
    <t>039897671291</t>
  </si>
  <si>
    <t>039897676692</t>
  </si>
  <si>
    <t>039897676708</t>
  </si>
  <si>
    <t>039897676951</t>
  </si>
  <si>
    <t>039897677392</t>
  </si>
  <si>
    <t>039897677439</t>
  </si>
  <si>
    <t>039897718460</t>
  </si>
  <si>
    <t>039897718477</t>
  </si>
  <si>
    <t>039897723426</t>
  </si>
  <si>
    <t>039897723433</t>
  </si>
  <si>
    <t>039897737522</t>
  </si>
  <si>
    <t>039897737539</t>
  </si>
  <si>
    <t>039897737553</t>
  </si>
  <si>
    <t>039897737560</t>
  </si>
  <si>
    <t>039897737577</t>
  </si>
  <si>
    <t>039897737584</t>
  </si>
  <si>
    <t>039897737607</t>
  </si>
  <si>
    <t>039897737713</t>
  </si>
  <si>
    <t>039897737720</t>
  </si>
  <si>
    <t>039897737737</t>
  </si>
  <si>
    <t>039897737805</t>
  </si>
  <si>
    <t>039897737812</t>
  </si>
  <si>
    <t>039897737829</t>
  </si>
  <si>
    <t>039897737843</t>
  </si>
  <si>
    <t>039897737881</t>
  </si>
  <si>
    <t>039897737904</t>
  </si>
  <si>
    <t>039897737911</t>
  </si>
  <si>
    <t>039897737966</t>
  </si>
  <si>
    <t>039897738055</t>
  </si>
  <si>
    <t>039897738123</t>
  </si>
  <si>
    <t>039897738147</t>
  </si>
  <si>
    <t>039897793542</t>
  </si>
  <si>
    <t>039897795362</t>
  </si>
  <si>
    <t>039897795393</t>
  </si>
  <si>
    <t>039897795423</t>
  </si>
  <si>
    <t>039897795515</t>
  </si>
  <si>
    <t>039897797243</t>
  </si>
  <si>
    <t>039897797250</t>
  </si>
  <si>
    <t>039897797267</t>
  </si>
  <si>
    <t>039897797274</t>
  </si>
  <si>
    <t>039897797281</t>
  </si>
  <si>
    <t>039897799230</t>
  </si>
  <si>
    <t>039897891835</t>
  </si>
  <si>
    <t>039897804767</t>
  </si>
  <si>
    <t>039897810362</t>
  </si>
  <si>
    <t>039897822679</t>
  </si>
  <si>
    <t>039897852331</t>
  </si>
  <si>
    <t>039897852355</t>
  </si>
  <si>
    <t>039897857190</t>
  </si>
  <si>
    <t>039897857213</t>
  </si>
  <si>
    <t>039897879499</t>
  </si>
  <si>
    <t>039897894461</t>
  </si>
  <si>
    <t>039897902067</t>
  </si>
  <si>
    <t>039897903118</t>
  </si>
  <si>
    <t>039897903132</t>
  </si>
  <si>
    <t>039897903149</t>
  </si>
  <si>
    <t>039897903163</t>
  </si>
  <si>
    <t>039897903170</t>
  </si>
  <si>
    <t>039897903217</t>
  </si>
  <si>
    <t>039897904092</t>
  </si>
  <si>
    <t>039897936703</t>
  </si>
  <si>
    <t>039897985299</t>
  </si>
  <si>
    <t>039897988276</t>
  </si>
  <si>
    <t>039897996004</t>
  </si>
  <si>
    <t>039897996011</t>
  </si>
  <si>
    <t>039897996028</t>
  </si>
  <si>
    <t>039897996035</t>
  </si>
  <si>
    <t>039897996042</t>
  </si>
  <si>
    <t>039897996059</t>
  </si>
  <si>
    <t>039897996066</t>
  </si>
  <si>
    <t>039897996073</t>
  </si>
  <si>
    <t>039897996196</t>
  </si>
  <si>
    <t>039897996202</t>
  </si>
  <si>
    <t>039897996219</t>
  </si>
  <si>
    <t>039897996226</t>
  </si>
  <si>
    <t>039897996233</t>
  </si>
  <si>
    <t>039897996240</t>
  </si>
  <si>
    <t>039897996257</t>
  </si>
  <si>
    <t>039897996264</t>
  </si>
  <si>
    <t>192995103542</t>
  </si>
  <si>
    <t>192995104945</t>
  </si>
  <si>
    <t>192995104952</t>
  </si>
  <si>
    <t>192995104969</t>
  </si>
  <si>
    <t>192995104976</t>
  </si>
  <si>
    <t>192995105027</t>
  </si>
  <si>
    <t>192995105034</t>
  </si>
  <si>
    <t>192995105041</t>
  </si>
  <si>
    <t>192995105058</t>
  </si>
  <si>
    <t>192995105072</t>
  </si>
  <si>
    <t>192995105119</t>
  </si>
  <si>
    <t>192995007932</t>
  </si>
  <si>
    <t>192995106963</t>
  </si>
  <si>
    <t>192995107557</t>
  </si>
  <si>
    <t>192995107564</t>
  </si>
  <si>
    <t>192995107595</t>
  </si>
  <si>
    <t>192995107625</t>
  </si>
  <si>
    <t>192995107663</t>
  </si>
  <si>
    <t>192995107687</t>
  </si>
  <si>
    <t>192995107694</t>
  </si>
  <si>
    <t>192995107717</t>
  </si>
  <si>
    <t>192995107748</t>
  </si>
  <si>
    <t>192995107755</t>
  </si>
  <si>
    <t>192995107762</t>
  </si>
  <si>
    <t>192995107786</t>
  </si>
  <si>
    <t>192995107793</t>
  </si>
  <si>
    <t>192995108103</t>
  </si>
  <si>
    <t>192995108110</t>
  </si>
  <si>
    <t>192995108127</t>
  </si>
  <si>
    <t>192995108134</t>
  </si>
  <si>
    <t>192995108141</t>
  </si>
  <si>
    <t>192995108158</t>
  </si>
  <si>
    <t>192995108165</t>
  </si>
  <si>
    <t>192995108172</t>
  </si>
  <si>
    <t>192995108738</t>
  </si>
  <si>
    <t>192995108745</t>
  </si>
  <si>
    <t>192995108837</t>
  </si>
  <si>
    <t>192995109568</t>
  </si>
  <si>
    <t>192995109766</t>
  </si>
  <si>
    <t>192995109896</t>
  </si>
  <si>
    <t>192995109902</t>
  </si>
  <si>
    <t>192995109919</t>
  </si>
  <si>
    <t>192995109926</t>
  </si>
  <si>
    <t>192995112292</t>
  </si>
  <si>
    <t>192995112308</t>
  </si>
  <si>
    <t>192995112568</t>
  </si>
  <si>
    <t>192995114913</t>
  </si>
  <si>
    <t>192995115002</t>
  </si>
  <si>
    <t>192995115521</t>
  </si>
  <si>
    <t>192995115958</t>
  </si>
  <si>
    <t>192995115989</t>
  </si>
  <si>
    <t>192995116023</t>
  </si>
  <si>
    <t>192995116054</t>
  </si>
  <si>
    <t>192995116504</t>
  </si>
  <si>
    <t>192995116894</t>
  </si>
  <si>
    <t>192995116900</t>
  </si>
  <si>
    <t>192995117617</t>
  </si>
  <si>
    <t>192995117648</t>
  </si>
  <si>
    <t>192995118577</t>
  </si>
  <si>
    <t>192995118829</t>
  </si>
  <si>
    <t>192995119062</t>
  </si>
  <si>
    <t>192995119161</t>
  </si>
  <si>
    <t>192995061996</t>
  </si>
  <si>
    <t>192995119505</t>
  </si>
  <si>
    <t>192995119697</t>
  </si>
  <si>
    <t>192995119796</t>
  </si>
  <si>
    <t>192995119871</t>
  </si>
  <si>
    <t>192995119963</t>
  </si>
  <si>
    <t>192995120037</t>
  </si>
  <si>
    <t>192995120044</t>
  </si>
  <si>
    <t>192995120167</t>
  </si>
  <si>
    <t>192995120273</t>
  </si>
  <si>
    <t>192995120280</t>
  </si>
  <si>
    <t>192995120297</t>
  </si>
  <si>
    <t>192995124363</t>
  </si>
  <si>
    <t>192995045873</t>
  </si>
  <si>
    <t>192995124790</t>
  </si>
  <si>
    <t>192995045989</t>
  </si>
  <si>
    <t>192995144408</t>
  </si>
  <si>
    <t>192995144415</t>
  </si>
  <si>
    <t>192995144422</t>
  </si>
  <si>
    <t>192995145375</t>
  </si>
  <si>
    <t>192995145689</t>
  </si>
  <si>
    <t>192995062030</t>
  </si>
  <si>
    <t>192995062047</t>
  </si>
  <si>
    <t>192995062054</t>
  </si>
  <si>
    <t>192995062009</t>
  </si>
  <si>
    <t>192995062146</t>
  </si>
  <si>
    <t>192995062153</t>
  </si>
  <si>
    <t>192995062016</t>
  </si>
  <si>
    <t>192995100220</t>
  </si>
  <si>
    <t>192995001336</t>
  </si>
  <si>
    <t>192995100688</t>
  </si>
  <si>
    <t>192995001343</t>
  </si>
  <si>
    <t>086947103073</t>
  </si>
  <si>
    <t>192995103207</t>
  </si>
  <si>
    <t>192995002166</t>
  </si>
  <si>
    <t>192995103504</t>
  </si>
  <si>
    <t>192995002487</t>
  </si>
  <si>
    <t>192995003255</t>
  </si>
  <si>
    <t>192995003262</t>
  </si>
  <si>
    <t>192995003279</t>
  </si>
  <si>
    <t>192995103900</t>
  </si>
  <si>
    <t>192995002746</t>
  </si>
  <si>
    <t>192995002753</t>
  </si>
  <si>
    <t>192995002760</t>
  </si>
  <si>
    <t>192995104150</t>
  </si>
  <si>
    <t>192995104266</t>
  </si>
  <si>
    <t>192995003668</t>
  </si>
  <si>
    <t>192995003910</t>
  </si>
  <si>
    <t>192995003927</t>
  </si>
  <si>
    <t>192995003934</t>
  </si>
  <si>
    <t>192995104327</t>
  </si>
  <si>
    <t>192995004535</t>
  </si>
  <si>
    <t>192995104716</t>
  </si>
  <si>
    <t>039897889429</t>
  </si>
  <si>
    <t>039897889108</t>
  </si>
  <si>
    <t>192995104891</t>
  </si>
  <si>
    <t>192995004795</t>
  </si>
  <si>
    <t>192995104907</t>
  </si>
  <si>
    <t>192995004801</t>
  </si>
  <si>
    <t>192995004825</t>
  </si>
  <si>
    <t>192995104914</t>
  </si>
  <si>
    <t>192995004818</t>
  </si>
  <si>
    <t>192995004849</t>
  </si>
  <si>
    <t>192995104921</t>
  </si>
  <si>
    <t>192995004832</t>
  </si>
  <si>
    <t>192995104938</t>
  </si>
  <si>
    <t>192995004856</t>
  </si>
  <si>
    <t>192995004863</t>
  </si>
  <si>
    <t>192995004887</t>
  </si>
  <si>
    <t>192995104983</t>
  </si>
  <si>
    <t>192995004870</t>
  </si>
  <si>
    <t>192995004894</t>
  </si>
  <si>
    <t>192995004917</t>
  </si>
  <si>
    <t>192995104990</t>
  </si>
  <si>
    <t>192995004900</t>
  </si>
  <si>
    <t>192995004924</t>
  </si>
  <si>
    <t>192995105003</t>
  </si>
  <si>
    <t>192995004931</t>
  </si>
  <si>
    <t>192995105010</t>
  </si>
  <si>
    <t>192995004962</t>
  </si>
  <si>
    <t>192995105096</t>
  </si>
  <si>
    <t>192995004979</t>
  </si>
  <si>
    <t>192995004986</t>
  </si>
  <si>
    <t>192995105102</t>
  </si>
  <si>
    <t>192995004993</t>
  </si>
  <si>
    <t>192995005006</t>
  </si>
  <si>
    <t>192995105126</t>
  </si>
  <si>
    <t>192995005013</t>
  </si>
  <si>
    <t>192995005129</t>
  </si>
  <si>
    <t>192995005136</t>
  </si>
  <si>
    <t>192995105188</t>
  </si>
  <si>
    <t>192995005150</t>
  </si>
  <si>
    <t>192995105195</t>
  </si>
  <si>
    <t>192995005167</t>
  </si>
  <si>
    <t>192995005280</t>
  </si>
  <si>
    <t>192995105430</t>
  </si>
  <si>
    <t>192995005297</t>
  </si>
  <si>
    <t>192995005303</t>
  </si>
  <si>
    <t>192995105447</t>
  </si>
  <si>
    <t>192995005310</t>
  </si>
  <si>
    <t>192995005327</t>
  </si>
  <si>
    <t>192995105454</t>
  </si>
  <si>
    <t>192995005334</t>
  </si>
  <si>
    <t>192995005341</t>
  </si>
  <si>
    <t>192995105461</t>
  </si>
  <si>
    <t>192995005358</t>
  </si>
  <si>
    <t>192995005396</t>
  </si>
  <si>
    <t>192995105508</t>
  </si>
  <si>
    <t>192995007192</t>
  </si>
  <si>
    <t>192995106734</t>
  </si>
  <si>
    <t>039897896182</t>
  </si>
  <si>
    <t>039897135991</t>
  </si>
  <si>
    <t>039897896120</t>
  </si>
  <si>
    <t>039897896311</t>
  </si>
  <si>
    <t>039897136035</t>
  </si>
  <si>
    <t>039897896328</t>
  </si>
  <si>
    <t>039897896243</t>
  </si>
  <si>
    <t>039897896267</t>
  </si>
  <si>
    <t>192995012509</t>
  </si>
  <si>
    <t>039897136202</t>
  </si>
  <si>
    <t>039897136394</t>
  </si>
  <si>
    <t>039897896489</t>
  </si>
  <si>
    <t>192995007475</t>
  </si>
  <si>
    <t>192995106956</t>
  </si>
  <si>
    <t>192995007482</t>
  </si>
  <si>
    <t>192995008038</t>
  </si>
  <si>
    <t>192995107519</t>
  </si>
  <si>
    <t>192995008021</t>
  </si>
  <si>
    <t>192995008052</t>
  </si>
  <si>
    <t>192995107526</t>
  </si>
  <si>
    <t>192995008045</t>
  </si>
  <si>
    <t>192995008076</t>
  </si>
  <si>
    <t>192995107533</t>
  </si>
  <si>
    <t>192995008069</t>
  </si>
  <si>
    <t>192995008090</t>
  </si>
  <si>
    <t>192995107540</t>
  </si>
  <si>
    <t>192995008083</t>
  </si>
  <si>
    <t>192995008113</t>
  </si>
  <si>
    <t>192995107571</t>
  </si>
  <si>
    <t>192995008106</t>
  </si>
  <si>
    <t>192995008137</t>
  </si>
  <si>
    <t>192995107588</t>
  </si>
  <si>
    <t>192995008120</t>
  </si>
  <si>
    <t>192995008243</t>
  </si>
  <si>
    <t>192995107670</t>
  </si>
  <si>
    <t>192995008250</t>
  </si>
  <si>
    <t>192995107700</t>
  </si>
  <si>
    <t>192995008274</t>
  </si>
  <si>
    <t>192995107724</t>
  </si>
  <si>
    <t>192995008267</t>
  </si>
  <si>
    <t>039897896496</t>
  </si>
  <si>
    <t>039897136721</t>
  </si>
  <si>
    <t>039897896472</t>
  </si>
  <si>
    <t>192995008281</t>
  </si>
  <si>
    <t>192995107731</t>
  </si>
  <si>
    <t>039897896601</t>
  </si>
  <si>
    <t>039897136738</t>
  </si>
  <si>
    <t>039897896625</t>
  </si>
  <si>
    <t>039897889542</t>
  </si>
  <si>
    <t>039897137964</t>
  </si>
  <si>
    <t>039897896632</t>
  </si>
  <si>
    <t>192995008304</t>
  </si>
  <si>
    <t>192995107809</t>
  </si>
  <si>
    <t>192995008298</t>
  </si>
  <si>
    <t>192995008328</t>
  </si>
  <si>
    <t>192995107816</t>
  </si>
  <si>
    <t>192995008311</t>
  </si>
  <si>
    <t>192995008342</t>
  </si>
  <si>
    <t>192995107823</t>
  </si>
  <si>
    <t>192995008335</t>
  </si>
  <si>
    <t>192995008380</t>
  </si>
  <si>
    <t>192995107847</t>
  </si>
  <si>
    <t>192995008373</t>
  </si>
  <si>
    <t>192995008403</t>
  </si>
  <si>
    <t>192995107854</t>
  </si>
  <si>
    <t>192995008397</t>
  </si>
  <si>
    <t>192995008427</t>
  </si>
  <si>
    <t>192995107861</t>
  </si>
  <si>
    <t>192995008410</t>
  </si>
  <si>
    <t>192995008441</t>
  </si>
  <si>
    <t>192995107878</t>
  </si>
  <si>
    <t>192995008434</t>
  </si>
  <si>
    <t>192995008465</t>
  </si>
  <si>
    <t>192995107885</t>
  </si>
  <si>
    <t>192995008458</t>
  </si>
  <si>
    <t>192995008489</t>
  </si>
  <si>
    <t>192995107892</t>
  </si>
  <si>
    <t>192995008472</t>
  </si>
  <si>
    <t>192995008502</t>
  </si>
  <si>
    <t>192995107908</t>
  </si>
  <si>
    <t>192995008496</t>
  </si>
  <si>
    <t>192995008526</t>
  </si>
  <si>
    <t>192995107915</t>
  </si>
  <si>
    <t>192995008519</t>
  </si>
  <si>
    <t>192995008540</t>
  </si>
  <si>
    <t>192995107922</t>
  </si>
  <si>
    <t>192995008533</t>
  </si>
  <si>
    <t>192995008564</t>
  </si>
  <si>
    <t>192995107939</t>
  </si>
  <si>
    <t>192995008557</t>
  </si>
  <si>
    <t>192995008588</t>
  </si>
  <si>
    <t>192995107946</t>
  </si>
  <si>
    <t>192995008571</t>
  </si>
  <si>
    <t>192995008601</t>
  </si>
  <si>
    <t>192995107953</t>
  </si>
  <si>
    <t>192995008595</t>
  </si>
  <si>
    <t>192995008632</t>
  </si>
  <si>
    <t>192995107960</t>
  </si>
  <si>
    <t>192995008625</t>
  </si>
  <si>
    <t>192995008618</t>
  </si>
  <si>
    <t>192995008656</t>
  </si>
  <si>
    <t>192995107977</t>
  </si>
  <si>
    <t>192995009431</t>
  </si>
  <si>
    <t>192995008649</t>
  </si>
  <si>
    <t>192995008670</t>
  </si>
  <si>
    <t>192995107984</t>
  </si>
  <si>
    <t>192995009448</t>
  </si>
  <si>
    <t>192995008663</t>
  </si>
  <si>
    <t>192995008694</t>
  </si>
  <si>
    <t>192995107991</t>
  </si>
  <si>
    <t>192995009455</t>
  </si>
  <si>
    <t>192995008687</t>
  </si>
  <si>
    <t>192995008717</t>
  </si>
  <si>
    <t>192995108004</t>
  </si>
  <si>
    <t>192995008724</t>
  </si>
  <si>
    <t>192995008700</t>
  </si>
  <si>
    <t>192995008748</t>
  </si>
  <si>
    <t>192995108011</t>
  </si>
  <si>
    <t>192995008731</t>
  </si>
  <si>
    <t>192995008762</t>
  </si>
  <si>
    <t>192995108028</t>
  </si>
  <si>
    <t>192995008755</t>
  </si>
  <si>
    <t>192995008786</t>
  </si>
  <si>
    <t>192995108035</t>
  </si>
  <si>
    <t>192995008779</t>
  </si>
  <si>
    <t>192995008809</t>
  </si>
  <si>
    <t>192995108042</t>
  </si>
  <si>
    <t>192995008793</t>
  </si>
  <si>
    <t>192995008823</t>
  </si>
  <si>
    <t>192995108059</t>
  </si>
  <si>
    <t>192995008816</t>
  </si>
  <si>
    <t>192995008830</t>
  </si>
  <si>
    <t>192995008847</t>
  </si>
  <si>
    <t>192995008854</t>
  </si>
  <si>
    <t>192995008861</t>
  </si>
  <si>
    <t>192995108066</t>
  </si>
  <si>
    <t>192995008878</t>
  </si>
  <si>
    <t>192995008885</t>
  </si>
  <si>
    <t>192995008892</t>
  </si>
  <si>
    <t>192995008915</t>
  </si>
  <si>
    <t>192995108073</t>
  </si>
  <si>
    <t>192995008922</t>
  </si>
  <si>
    <t>192995008946</t>
  </si>
  <si>
    <t>192995008960</t>
  </si>
  <si>
    <t>192995008977</t>
  </si>
  <si>
    <t>192995008991</t>
  </si>
  <si>
    <t>192995009011</t>
  </si>
  <si>
    <t>192995009028</t>
  </si>
  <si>
    <t>192995009271</t>
  </si>
  <si>
    <t>192995009233</t>
  </si>
  <si>
    <t>192995009240</t>
  </si>
  <si>
    <t>192995009264</t>
  </si>
  <si>
    <t>192995108264</t>
  </si>
  <si>
    <t>192995009257</t>
  </si>
  <si>
    <t>192995108455</t>
  </si>
  <si>
    <t>192995009578</t>
  </si>
  <si>
    <t>192995108462</t>
  </si>
  <si>
    <t>192995009585</t>
  </si>
  <si>
    <t>192995010031</t>
  </si>
  <si>
    <t>192995108813</t>
  </si>
  <si>
    <t>192995010024</t>
  </si>
  <si>
    <t>192995010055</t>
  </si>
  <si>
    <t>192995108820</t>
  </si>
  <si>
    <t>192995010048</t>
  </si>
  <si>
    <t>192995135864</t>
  </si>
  <si>
    <t>192995135871</t>
  </si>
  <si>
    <t>192995135888</t>
  </si>
  <si>
    <t>192995135895</t>
  </si>
  <si>
    <t>192995046757</t>
  </si>
  <si>
    <t>192995135918</t>
  </si>
  <si>
    <t>192995046764</t>
  </si>
  <si>
    <t>192995046740</t>
  </si>
  <si>
    <t>192995046771</t>
  </si>
  <si>
    <t>192995135956</t>
  </si>
  <si>
    <t>192995046788</t>
  </si>
  <si>
    <t>192995135970</t>
  </si>
  <si>
    <t>192995010642</t>
  </si>
  <si>
    <t>192995021457</t>
  </si>
  <si>
    <t>192995109094</t>
  </si>
  <si>
    <t>192995010635</t>
  </si>
  <si>
    <t>192995028364</t>
  </si>
  <si>
    <t>192995010727</t>
  </si>
  <si>
    <t>192995010734</t>
  </si>
  <si>
    <t>192995109155</t>
  </si>
  <si>
    <t>192995025523</t>
  </si>
  <si>
    <t>192995109247</t>
  </si>
  <si>
    <t>192995010925</t>
  </si>
  <si>
    <t>192995010932</t>
  </si>
  <si>
    <t>192995025530</t>
  </si>
  <si>
    <t>192995028388</t>
  </si>
  <si>
    <t>192995028395</t>
  </si>
  <si>
    <t>192995028401</t>
  </si>
  <si>
    <t>192995025547</t>
  </si>
  <si>
    <t>192995011755</t>
  </si>
  <si>
    <t>192995109742</t>
  </si>
  <si>
    <t>192995011748</t>
  </si>
  <si>
    <t>039897896793</t>
  </si>
  <si>
    <t>039897137896</t>
  </si>
  <si>
    <t>039897896755</t>
  </si>
  <si>
    <t>039897110882</t>
  </si>
  <si>
    <t>039897110103</t>
  </si>
  <si>
    <t>039897110073</t>
  </si>
  <si>
    <t>086947111122</t>
  </si>
  <si>
    <t>192995012448</t>
  </si>
  <si>
    <t>192995112315</t>
  </si>
  <si>
    <t>192995012431</t>
  </si>
  <si>
    <t>192995000698</t>
  </si>
  <si>
    <t>039897113531</t>
  </si>
  <si>
    <t>039897113746</t>
  </si>
  <si>
    <t>039897113784</t>
  </si>
  <si>
    <t>039897902562</t>
  </si>
  <si>
    <t>039897113791</t>
  </si>
  <si>
    <t>039897113982</t>
  </si>
  <si>
    <t>039897967318</t>
  </si>
  <si>
    <t>039897889559</t>
  </si>
  <si>
    <t>039897957883</t>
  </si>
  <si>
    <t>039897970158</t>
  </si>
  <si>
    <t>039897889603</t>
  </si>
  <si>
    <t>039897970141</t>
  </si>
  <si>
    <t>192995020306</t>
  </si>
  <si>
    <t>192995115866</t>
  </si>
  <si>
    <t>192995020290</t>
  </si>
  <si>
    <t>192995115873</t>
  </si>
  <si>
    <t>192995020313</t>
  </si>
  <si>
    <t>192995115903</t>
  </si>
  <si>
    <t>192995020375</t>
  </si>
  <si>
    <t>192995020399</t>
  </si>
  <si>
    <t>192995115910</t>
  </si>
  <si>
    <t>192995020405</t>
  </si>
  <si>
    <t>192995020412</t>
  </si>
  <si>
    <t>192995115927</t>
  </si>
  <si>
    <t>192995020535</t>
  </si>
  <si>
    <t>192995116030</t>
  </si>
  <si>
    <t>192995020528</t>
  </si>
  <si>
    <t>192995020542</t>
  </si>
  <si>
    <t>192995020559</t>
  </si>
  <si>
    <t>192995020566</t>
  </si>
  <si>
    <t>192995116047</t>
  </si>
  <si>
    <t>192995020757</t>
  </si>
  <si>
    <t>192995116146</t>
  </si>
  <si>
    <t>192995020740</t>
  </si>
  <si>
    <t>192995020771</t>
  </si>
  <si>
    <t>192995116153</t>
  </si>
  <si>
    <t>192995020795</t>
  </si>
  <si>
    <t>192995116160</t>
  </si>
  <si>
    <t>192995021167</t>
  </si>
  <si>
    <t>192995116368</t>
  </si>
  <si>
    <t>192995021150</t>
  </si>
  <si>
    <t>192995021273</t>
  </si>
  <si>
    <t>192995021280</t>
  </si>
  <si>
    <t>192995116399</t>
  </si>
  <si>
    <t>192995021266</t>
  </si>
  <si>
    <t>192995021303</t>
  </si>
  <si>
    <t>192995116405</t>
  </si>
  <si>
    <t>192995021297</t>
  </si>
  <si>
    <t>192995116412</t>
  </si>
  <si>
    <t>192995021327</t>
  </si>
  <si>
    <t>192995021433</t>
  </si>
  <si>
    <t>192995021440</t>
  </si>
  <si>
    <t>192995116443</t>
  </si>
  <si>
    <t>192995025554</t>
  </si>
  <si>
    <t>192995021464</t>
  </si>
  <si>
    <t>192995047228</t>
  </si>
  <si>
    <t>192995021471</t>
  </si>
  <si>
    <t>192995116498</t>
  </si>
  <si>
    <t>192995021488</t>
  </si>
  <si>
    <t>192995021495</t>
  </si>
  <si>
    <t>192995116511</t>
  </si>
  <si>
    <t>192995021501</t>
  </si>
  <si>
    <t>192995021532</t>
  </si>
  <si>
    <t>192995021549</t>
  </si>
  <si>
    <t>192995021556</t>
  </si>
  <si>
    <t>192995116535</t>
  </si>
  <si>
    <t>192995116542</t>
  </si>
  <si>
    <t>192995021563</t>
  </si>
  <si>
    <t>192995022393</t>
  </si>
  <si>
    <t>192995022492</t>
  </si>
  <si>
    <t>192995117747</t>
  </si>
  <si>
    <t>192995022508</t>
  </si>
  <si>
    <t>192995022577</t>
  </si>
  <si>
    <t>192995117785</t>
  </si>
  <si>
    <t>192995022584</t>
  </si>
  <si>
    <t>192995022591</t>
  </si>
  <si>
    <t>192995061798</t>
  </si>
  <si>
    <t>192995022607</t>
  </si>
  <si>
    <t>192995022638</t>
  </si>
  <si>
    <t>192995117815</t>
  </si>
  <si>
    <t>192995022645</t>
  </si>
  <si>
    <t>192995022652</t>
  </si>
  <si>
    <t>192995117822</t>
  </si>
  <si>
    <t>192995022669</t>
  </si>
  <si>
    <t>192995022676</t>
  </si>
  <si>
    <t>192995061859</t>
  </si>
  <si>
    <t>192995022683</t>
  </si>
  <si>
    <t>192995022690</t>
  </si>
  <si>
    <t>192995117846</t>
  </si>
  <si>
    <t>192995022706</t>
  </si>
  <si>
    <t>192995022713</t>
  </si>
  <si>
    <t>192995061897</t>
  </si>
  <si>
    <t>192995022720</t>
  </si>
  <si>
    <t>039897118345</t>
  </si>
  <si>
    <t>039897118352</t>
  </si>
  <si>
    <t>039897118369</t>
  </si>
  <si>
    <t>192995023833</t>
  </si>
  <si>
    <t>192995118744</t>
  </si>
  <si>
    <t>192995023840</t>
  </si>
  <si>
    <t>192995023857</t>
  </si>
  <si>
    <t>192995023864</t>
  </si>
  <si>
    <t>192995047181</t>
  </si>
  <si>
    <t>192995046610</t>
  </si>
  <si>
    <t>192995023895</t>
  </si>
  <si>
    <t>192995025592</t>
  </si>
  <si>
    <t>192995118805</t>
  </si>
  <si>
    <t>192995025608</t>
  </si>
  <si>
    <t>192995045910</t>
  </si>
  <si>
    <t>192995024304</t>
  </si>
  <si>
    <t>192995024328</t>
  </si>
  <si>
    <t>192995119086</t>
  </si>
  <si>
    <t>192995024311</t>
  </si>
  <si>
    <t>192995024342</t>
  </si>
  <si>
    <t>192995119093</t>
  </si>
  <si>
    <t>192995024335</t>
  </si>
  <si>
    <t>192995119109</t>
  </si>
  <si>
    <t>192995024359</t>
  </si>
  <si>
    <t>192995024366</t>
  </si>
  <si>
    <t>192995024373</t>
  </si>
  <si>
    <t>192995024380</t>
  </si>
  <si>
    <t>192995119116</t>
  </si>
  <si>
    <t>192995119154</t>
  </si>
  <si>
    <t>192995024427</t>
  </si>
  <si>
    <t>192995119178</t>
  </si>
  <si>
    <t>192995024410</t>
  </si>
  <si>
    <t>192995024441</t>
  </si>
  <si>
    <t>192995119185</t>
  </si>
  <si>
    <t>192995024434</t>
  </si>
  <si>
    <t>192995024724</t>
  </si>
  <si>
    <t>192995024731</t>
  </si>
  <si>
    <t>192995024748</t>
  </si>
  <si>
    <t>192995024779</t>
  </si>
  <si>
    <t>192995119475</t>
  </si>
  <si>
    <t>192995024786</t>
  </si>
  <si>
    <t>192995024830</t>
  </si>
  <si>
    <t>192995119499</t>
  </si>
  <si>
    <t>192995025097</t>
  </si>
  <si>
    <t>192995119680</t>
  </si>
  <si>
    <t>192995025103</t>
  </si>
  <si>
    <t>039897119823</t>
  </si>
  <si>
    <t>039897119816</t>
  </si>
  <si>
    <t>039897119847</t>
  </si>
  <si>
    <t>039897119830</t>
  </si>
  <si>
    <t>192995130203</t>
  </si>
  <si>
    <t>192995130210</t>
  </si>
  <si>
    <t>192995130227</t>
  </si>
  <si>
    <t>192995028500</t>
  </si>
  <si>
    <t>192995119987</t>
  </si>
  <si>
    <t>192995119994</t>
  </si>
  <si>
    <t>192995120068</t>
  </si>
  <si>
    <t>192995028623</t>
  </si>
  <si>
    <t>192995045699</t>
  </si>
  <si>
    <t>192995028678</t>
  </si>
  <si>
    <t>192995028913</t>
  </si>
  <si>
    <t>192995045705</t>
  </si>
  <si>
    <t>192995028920</t>
  </si>
  <si>
    <t>192995028937</t>
  </si>
  <si>
    <t>192995046801</t>
  </si>
  <si>
    <t>192995028944</t>
  </si>
  <si>
    <t>192995062542</t>
  </si>
  <si>
    <t>192995062559</t>
  </si>
  <si>
    <t>192995062566</t>
  </si>
  <si>
    <t>192995062535</t>
  </si>
  <si>
    <t>192995029958</t>
  </si>
  <si>
    <t>192995120495</t>
  </si>
  <si>
    <t>192995029965</t>
  </si>
  <si>
    <t>192995029972</t>
  </si>
  <si>
    <t>192995120501</t>
  </si>
  <si>
    <t>192995029989</t>
  </si>
  <si>
    <t>192995029996</t>
  </si>
  <si>
    <t>192995120518</t>
  </si>
  <si>
    <t>192995030008</t>
  </si>
  <si>
    <t>192995130005</t>
  </si>
  <si>
    <t>192995120525</t>
  </si>
  <si>
    <t>192995130012</t>
  </si>
  <si>
    <t>192995130029</t>
  </si>
  <si>
    <t>192995120532</t>
  </si>
  <si>
    <t>192995130036</t>
  </si>
  <si>
    <t>192995045880</t>
  </si>
  <si>
    <t>192995120662</t>
  </si>
  <si>
    <t>192995130159</t>
  </si>
  <si>
    <t>192995130173</t>
  </si>
  <si>
    <t>192995120679</t>
  </si>
  <si>
    <t>192995130180</t>
  </si>
  <si>
    <t>192995045293</t>
  </si>
  <si>
    <t>192995045279</t>
  </si>
  <si>
    <t>192995137684</t>
  </si>
  <si>
    <t>192995138223</t>
  </si>
  <si>
    <t>192995138230</t>
  </si>
  <si>
    <t>192995138247</t>
  </si>
  <si>
    <t>192995055292</t>
  </si>
  <si>
    <t>192995121171</t>
  </si>
  <si>
    <t>192995132061</t>
  </si>
  <si>
    <t>192995121188</t>
  </si>
  <si>
    <t>192995132078</t>
  </si>
  <si>
    <t>192995046252</t>
  </si>
  <si>
    <t>192995046245</t>
  </si>
  <si>
    <t>192995132153</t>
  </si>
  <si>
    <t>039897121598</t>
  </si>
  <si>
    <t>039897121581</t>
  </si>
  <si>
    <t>039897121574</t>
  </si>
  <si>
    <t>039897122472</t>
  </si>
  <si>
    <t>039897122106</t>
  </si>
  <si>
    <t>039897122496</t>
  </si>
  <si>
    <t>192995123656</t>
  </si>
  <si>
    <t>192995046603</t>
  </si>
  <si>
    <t>192995046597</t>
  </si>
  <si>
    <t>192995046900</t>
  </si>
  <si>
    <t>192995133464</t>
  </si>
  <si>
    <t>192995133471</t>
  </si>
  <si>
    <t>192995046894</t>
  </si>
  <si>
    <t>192995045422</t>
  </si>
  <si>
    <t>192995045415</t>
  </si>
  <si>
    <t>192995045408</t>
  </si>
  <si>
    <t>192995046030</t>
  </si>
  <si>
    <t>192995046023</t>
  </si>
  <si>
    <t>192995046016</t>
  </si>
  <si>
    <t>192995134140</t>
  </si>
  <si>
    <t>192995045309</t>
  </si>
  <si>
    <t>192995134164</t>
  </si>
  <si>
    <t>192995134126</t>
  </si>
  <si>
    <t>192995046719</t>
  </si>
  <si>
    <t>192995046832</t>
  </si>
  <si>
    <t>192995124202</t>
  </si>
  <si>
    <t>192995124219</t>
  </si>
  <si>
    <t>192995134669</t>
  </si>
  <si>
    <t>192995124349</t>
  </si>
  <si>
    <t>192995134676</t>
  </si>
  <si>
    <t>192995134683</t>
  </si>
  <si>
    <t>192995046009</t>
  </si>
  <si>
    <t>192995045996</t>
  </si>
  <si>
    <t>192995046863</t>
  </si>
  <si>
    <t>192995046856</t>
  </si>
  <si>
    <t>192995046849</t>
  </si>
  <si>
    <t>192995134720</t>
  </si>
  <si>
    <t>192995124387</t>
  </si>
  <si>
    <t>192995046993</t>
  </si>
  <si>
    <t>192995055247</t>
  </si>
  <si>
    <t>192995055230</t>
  </si>
  <si>
    <t>192995055223</t>
  </si>
  <si>
    <t>192995055216</t>
  </si>
  <si>
    <t>192995055285</t>
  </si>
  <si>
    <t>192995055278</t>
  </si>
  <si>
    <t>192995055261</t>
  </si>
  <si>
    <t>192995055254</t>
  </si>
  <si>
    <t>192995045842</t>
  </si>
  <si>
    <t>192995135154</t>
  </si>
  <si>
    <t>192995045866</t>
  </si>
  <si>
    <t>192995045859</t>
  </si>
  <si>
    <t>192995046337</t>
  </si>
  <si>
    <t>192995046320</t>
  </si>
  <si>
    <t>192995046344</t>
  </si>
  <si>
    <t>192995124745</t>
  </si>
  <si>
    <t>192995135222</t>
  </si>
  <si>
    <t>192995135253</t>
  </si>
  <si>
    <t>192995124752</t>
  </si>
  <si>
    <t>192995046351</t>
  </si>
  <si>
    <t>192995135277</t>
  </si>
  <si>
    <t>192995124769</t>
  </si>
  <si>
    <t>192995046368</t>
  </si>
  <si>
    <t>192995046399</t>
  </si>
  <si>
    <t>192995046382</t>
  </si>
  <si>
    <t>192995045538</t>
  </si>
  <si>
    <t>192995045521</t>
  </si>
  <si>
    <t>192995125063</t>
  </si>
  <si>
    <t>192995135659</t>
  </si>
  <si>
    <t>192995135680</t>
  </si>
  <si>
    <t>192995045569</t>
  </si>
  <si>
    <t>192995045552</t>
  </si>
  <si>
    <t>192995135734</t>
  </si>
  <si>
    <t>192995125100</t>
  </si>
  <si>
    <t>192995135727</t>
  </si>
  <si>
    <t>192995061828</t>
  </si>
  <si>
    <t>192995061811</t>
  </si>
  <si>
    <t>192995061804</t>
  </si>
  <si>
    <t>192995045323</t>
  </si>
  <si>
    <t>192995047204</t>
  </si>
  <si>
    <t>192995047211</t>
  </si>
  <si>
    <t>192995046733</t>
  </si>
  <si>
    <t>192995046726</t>
  </si>
  <si>
    <t>192995136113</t>
  </si>
  <si>
    <t>192995125186</t>
  </si>
  <si>
    <t>192995136120</t>
  </si>
  <si>
    <t>192995136137</t>
  </si>
  <si>
    <t>192995125193</t>
  </si>
  <si>
    <t>192995136144</t>
  </si>
  <si>
    <t>039897125367</t>
  </si>
  <si>
    <t>039897125350</t>
  </si>
  <si>
    <t>039897125398</t>
  </si>
  <si>
    <t>039897125411</t>
  </si>
  <si>
    <t>192995047259</t>
  </si>
  <si>
    <t>192995047266</t>
  </si>
  <si>
    <t>039897125466</t>
  </si>
  <si>
    <t>192995136939</t>
  </si>
  <si>
    <t>192995046313</t>
  </si>
  <si>
    <t>192995046306</t>
  </si>
  <si>
    <t>192995061958</t>
  </si>
  <si>
    <t>192995061941</t>
  </si>
  <si>
    <t>192995137240</t>
  </si>
  <si>
    <t>192995055308</t>
  </si>
  <si>
    <t>192995128293</t>
  </si>
  <si>
    <t>192995062160</t>
  </si>
  <si>
    <t>192995137462</t>
  </si>
  <si>
    <t>192995045316</t>
  </si>
  <si>
    <t>192995128453</t>
  </si>
  <si>
    <t>192995047198</t>
  </si>
  <si>
    <t>192995137615</t>
  </si>
  <si>
    <t>192995128569</t>
  </si>
  <si>
    <t>192995138124</t>
  </si>
  <si>
    <t>039897135786</t>
  </si>
  <si>
    <t>039897135946</t>
  </si>
  <si>
    <t>039897135793</t>
  </si>
  <si>
    <t>039897135953</t>
  </si>
  <si>
    <t>039897897318</t>
  </si>
  <si>
    <t>039897153940</t>
  </si>
  <si>
    <t>039897140384</t>
  </si>
  <si>
    <t>039897140391</t>
  </si>
  <si>
    <t>039897194684</t>
  </si>
  <si>
    <t>039897140377</t>
  </si>
  <si>
    <t>039897897721</t>
  </si>
  <si>
    <t>039897170978</t>
  </si>
  <si>
    <t>039897897738</t>
  </si>
  <si>
    <t>086947141167</t>
  </si>
  <si>
    <t>039897142401</t>
  </si>
  <si>
    <t>039897142425</t>
  </si>
  <si>
    <t>039897142388</t>
  </si>
  <si>
    <t>086947143925</t>
  </si>
  <si>
    <t>192995051812</t>
  </si>
  <si>
    <t>192995144279</t>
  </si>
  <si>
    <t>192995051829</t>
  </si>
  <si>
    <t>192995144286</t>
  </si>
  <si>
    <t>086947144830</t>
  </si>
  <si>
    <t>192995056350</t>
  </si>
  <si>
    <t>192995061767</t>
  </si>
  <si>
    <t>192995055872</t>
  </si>
  <si>
    <t>192995054783</t>
  </si>
  <si>
    <t>192995062061</t>
  </si>
  <si>
    <t>192995054776</t>
  </si>
  <si>
    <t>192995062849</t>
  </si>
  <si>
    <t>192995146341</t>
  </si>
  <si>
    <t>192995054837</t>
  </si>
  <si>
    <t>192995146365</t>
  </si>
  <si>
    <t>192995054820</t>
  </si>
  <si>
    <t>192995054851</t>
  </si>
  <si>
    <t>192995054868</t>
  </si>
  <si>
    <t>192995062078</t>
  </si>
  <si>
    <t>192995054844</t>
  </si>
  <si>
    <t>192995054882</t>
  </si>
  <si>
    <t>192995054899</t>
  </si>
  <si>
    <t>192995062085</t>
  </si>
  <si>
    <t>192995054875</t>
  </si>
  <si>
    <t>192995054905</t>
  </si>
  <si>
    <t>192995062931</t>
  </si>
  <si>
    <t>192995054912</t>
  </si>
  <si>
    <t>192995062771</t>
  </si>
  <si>
    <t>010675002117</t>
  </si>
  <si>
    <t>192995054950</t>
  </si>
  <si>
    <t>192995062429</t>
  </si>
  <si>
    <t>192995055049</t>
  </si>
  <si>
    <t>192995055056</t>
  </si>
  <si>
    <t>192995148529</t>
  </si>
  <si>
    <t>192995055087</t>
  </si>
  <si>
    <t>192995062481</t>
  </si>
  <si>
    <t>192995055698</t>
  </si>
  <si>
    <t>192995055704</t>
  </si>
  <si>
    <t>192995055711</t>
  </si>
  <si>
    <t>192995148864</t>
  </si>
  <si>
    <t>192995055728</t>
  </si>
  <si>
    <t>192995062528</t>
  </si>
  <si>
    <t>192995056435</t>
  </si>
  <si>
    <t>192995056442</t>
  </si>
  <si>
    <t>192995149717</t>
  </si>
  <si>
    <t>192995149724</t>
  </si>
  <si>
    <t>192995056541</t>
  </si>
  <si>
    <t>192995149779</t>
  </si>
  <si>
    <t>192995056855</t>
  </si>
  <si>
    <t>192995062238</t>
  </si>
  <si>
    <t>192995149946</t>
  </si>
  <si>
    <t>192995056886</t>
  </si>
  <si>
    <t>192995062245</t>
  </si>
  <si>
    <t>192995056930</t>
  </si>
  <si>
    <t>192995062252</t>
  </si>
  <si>
    <t>192995056954</t>
  </si>
  <si>
    <t>192995057029</t>
  </si>
  <si>
    <t>192995149991</t>
  </si>
  <si>
    <t>039897182049</t>
  </si>
  <si>
    <t>039897182032</t>
  </si>
  <si>
    <t>039897898162</t>
  </si>
  <si>
    <t>039897898216</t>
  </si>
  <si>
    <t>039897254968</t>
  </si>
  <si>
    <t>192995057142</t>
  </si>
  <si>
    <t>192995057517</t>
  </si>
  <si>
    <t>192995154964</t>
  </si>
  <si>
    <t>039897156682</t>
  </si>
  <si>
    <t>039897156743</t>
  </si>
  <si>
    <t>192995006454</t>
  </si>
  <si>
    <t>192995061460</t>
  </si>
  <si>
    <t>192995156876</t>
  </si>
  <si>
    <t>192995061477</t>
  </si>
  <si>
    <t>039897168289</t>
  </si>
  <si>
    <t>039897171470</t>
  </si>
  <si>
    <t>039897171456</t>
  </si>
  <si>
    <t>039897171494</t>
  </si>
  <si>
    <t>039897171524</t>
  </si>
  <si>
    <t>039897171500</t>
  </si>
  <si>
    <t>039897171548</t>
  </si>
  <si>
    <t>039897171579</t>
  </si>
  <si>
    <t>039897171562</t>
  </si>
  <si>
    <t>039897171586</t>
  </si>
  <si>
    <t>039897171630</t>
  </si>
  <si>
    <t>039897171593</t>
  </si>
  <si>
    <t>039897171654</t>
  </si>
  <si>
    <t>039897171692</t>
  </si>
  <si>
    <t>039897171661</t>
  </si>
  <si>
    <t>039897171708</t>
  </si>
  <si>
    <t>039897171722</t>
  </si>
  <si>
    <t>039897171715</t>
  </si>
  <si>
    <t>039897171845</t>
  </si>
  <si>
    <t>032692176411</t>
  </si>
  <si>
    <t>086947180432</t>
  </si>
  <si>
    <t>086947182337</t>
  </si>
  <si>
    <t>086947182344</t>
  </si>
  <si>
    <t>086947182818</t>
  </si>
  <si>
    <t>086947188940</t>
  </si>
  <si>
    <t>039897189239</t>
  </si>
  <si>
    <t>039897189222</t>
  </si>
  <si>
    <t>039897189215</t>
  </si>
  <si>
    <t>039897198774</t>
  </si>
  <si>
    <t>039897198750</t>
  </si>
  <si>
    <t>039897198781</t>
  </si>
  <si>
    <t>039897201559</t>
  </si>
  <si>
    <t>039897201535</t>
  </si>
  <si>
    <t>039897201764</t>
  </si>
  <si>
    <t>039897201689</t>
  </si>
  <si>
    <t>039897201993</t>
  </si>
  <si>
    <t>039897249209</t>
  </si>
  <si>
    <t>039897907642</t>
  </si>
  <si>
    <t>039897907581</t>
  </si>
  <si>
    <t>039897907604</t>
  </si>
  <si>
    <t>039897203010</t>
  </si>
  <si>
    <t>039897203003</t>
  </si>
  <si>
    <t>039897203027</t>
  </si>
  <si>
    <t>039897249964</t>
  </si>
  <si>
    <t>039897907772</t>
  </si>
  <si>
    <t>039897907628</t>
  </si>
  <si>
    <t>039897907635</t>
  </si>
  <si>
    <t>039897250373</t>
  </si>
  <si>
    <t>039897909134</t>
  </si>
  <si>
    <t>039897909103</t>
  </si>
  <si>
    <t>039897889658</t>
  </si>
  <si>
    <t>039897250649</t>
  </si>
  <si>
    <t>039897909394</t>
  </si>
  <si>
    <t>039897909363</t>
  </si>
  <si>
    <t>039897909356</t>
  </si>
  <si>
    <t>039897214207</t>
  </si>
  <si>
    <t>039897214214</t>
  </si>
  <si>
    <t>039897214238</t>
  </si>
  <si>
    <t>039897214177</t>
  </si>
  <si>
    <t>039897215976</t>
  </si>
  <si>
    <t>039897215969</t>
  </si>
  <si>
    <t>039897216041</t>
  </si>
  <si>
    <t>039897216027</t>
  </si>
  <si>
    <t>039897216034</t>
  </si>
  <si>
    <t>039897224541</t>
  </si>
  <si>
    <t>039897224565</t>
  </si>
  <si>
    <t>039897224572</t>
  </si>
  <si>
    <t>039897224589</t>
  </si>
  <si>
    <t>039897224633</t>
  </si>
  <si>
    <t>039897224626</t>
  </si>
  <si>
    <t>039897913216</t>
  </si>
  <si>
    <t>039897516813</t>
  </si>
  <si>
    <t>039897913193</t>
  </si>
  <si>
    <t>039897228693</t>
  </si>
  <si>
    <t>039897228709</t>
  </si>
  <si>
    <t>039897228662</t>
  </si>
  <si>
    <t>039897228679</t>
  </si>
  <si>
    <t>039897228716</t>
  </si>
  <si>
    <t>039897228730</t>
  </si>
  <si>
    <t>039897913711</t>
  </si>
  <si>
    <t>039897517100</t>
  </si>
  <si>
    <t>039897913742</t>
  </si>
  <si>
    <t>192995001923</t>
  </si>
  <si>
    <t>039897913759</t>
  </si>
  <si>
    <t>039897517124</t>
  </si>
  <si>
    <t>039897913780</t>
  </si>
  <si>
    <t>039897913926</t>
  </si>
  <si>
    <t>039897517155</t>
  </si>
  <si>
    <t>039897913919</t>
  </si>
  <si>
    <t>039897915173</t>
  </si>
  <si>
    <t>039897517391</t>
  </si>
  <si>
    <t>039897920740</t>
  </si>
  <si>
    <t>039897517513</t>
  </si>
  <si>
    <t>039897920757</t>
  </si>
  <si>
    <t>039897230641</t>
  </si>
  <si>
    <t>039897230658</t>
  </si>
  <si>
    <t>039897231709</t>
  </si>
  <si>
    <t>039897231679</t>
  </si>
  <si>
    <t>039897231716</t>
  </si>
  <si>
    <t>039897921044</t>
  </si>
  <si>
    <t>039897921242</t>
  </si>
  <si>
    <t>039897517742</t>
  </si>
  <si>
    <t>039897231730</t>
  </si>
  <si>
    <t>039897231983</t>
  </si>
  <si>
    <t>039897231723</t>
  </si>
  <si>
    <t>039897923024</t>
  </si>
  <si>
    <t>039897923048</t>
  </si>
  <si>
    <t>039897924762</t>
  </si>
  <si>
    <t>039897517780</t>
  </si>
  <si>
    <t>039897930350</t>
  </si>
  <si>
    <t>039897898773</t>
  </si>
  <si>
    <t>039897930817</t>
  </si>
  <si>
    <t>039897519166</t>
  </si>
  <si>
    <t>039897930824</t>
  </si>
  <si>
    <t>039897930848</t>
  </si>
  <si>
    <t>039897519173</t>
  </si>
  <si>
    <t>039897930954</t>
  </si>
  <si>
    <t>039897933085</t>
  </si>
  <si>
    <t>039897936055</t>
  </si>
  <si>
    <t>039897936093</t>
  </si>
  <si>
    <t>039897936116</t>
  </si>
  <si>
    <t>039897653655</t>
  </si>
  <si>
    <t>039897898766</t>
  </si>
  <si>
    <t>039897898339</t>
  </si>
  <si>
    <t>039897248745</t>
  </si>
  <si>
    <t>039897248738</t>
  </si>
  <si>
    <t>039897248721</t>
  </si>
  <si>
    <t>039897255064</t>
  </si>
  <si>
    <t>039897259635</t>
  </si>
  <si>
    <t>039897259628</t>
  </si>
  <si>
    <t>039897259611</t>
  </si>
  <si>
    <t>039897259772</t>
  </si>
  <si>
    <t>039897259765</t>
  </si>
  <si>
    <t>039897268972</t>
  </si>
  <si>
    <t>039897268989</t>
  </si>
  <si>
    <t>039897268996</t>
  </si>
  <si>
    <t>039897271712</t>
  </si>
  <si>
    <t>039897271729</t>
  </si>
  <si>
    <t>032692321651</t>
  </si>
  <si>
    <t>032692321644</t>
  </si>
  <si>
    <t>039897364667</t>
  </si>
  <si>
    <t>039897397641</t>
  </si>
  <si>
    <t>039897364643</t>
  </si>
  <si>
    <t>039897394626</t>
  </si>
  <si>
    <t>039897394619</t>
  </si>
  <si>
    <t>039897426440</t>
  </si>
  <si>
    <t>039897426488</t>
  </si>
  <si>
    <t>039897426471</t>
  </si>
  <si>
    <t>039897429885</t>
  </si>
  <si>
    <t>039897429878</t>
  </si>
  <si>
    <t>039897429861</t>
  </si>
  <si>
    <t>039897449586</t>
  </si>
  <si>
    <t>039897449593</t>
  </si>
  <si>
    <t>039897449609</t>
  </si>
  <si>
    <t>039897449616</t>
  </si>
  <si>
    <t>032692007098</t>
  </si>
  <si>
    <t>032692010555</t>
  </si>
  <si>
    <t>032692010548</t>
  </si>
  <si>
    <t>032692503637</t>
  </si>
  <si>
    <t>032692503675</t>
  </si>
  <si>
    <t>032692503668</t>
  </si>
  <si>
    <t>032692048718</t>
  </si>
  <si>
    <t>032692054917</t>
  </si>
  <si>
    <t>032692054993</t>
  </si>
  <si>
    <t>032692055013</t>
  </si>
  <si>
    <t>032692055099</t>
  </si>
  <si>
    <t>032692055105</t>
  </si>
  <si>
    <t>032692055143</t>
  </si>
  <si>
    <t>039897902579</t>
  </si>
  <si>
    <t>039897902586</t>
  </si>
  <si>
    <t>032692063094</t>
  </si>
  <si>
    <t>032692063193</t>
  </si>
  <si>
    <t>032692150930</t>
  </si>
  <si>
    <t>039897522241</t>
  </si>
  <si>
    <t>039897522234</t>
  </si>
  <si>
    <t>039897827216</t>
  </si>
  <si>
    <t>032692536895</t>
  </si>
  <si>
    <t>039897827223</t>
  </si>
  <si>
    <t>039897551753</t>
  </si>
  <si>
    <t>039897551746</t>
  </si>
  <si>
    <t>039897556277</t>
  </si>
  <si>
    <t>039897556284</t>
  </si>
  <si>
    <t>039897556260</t>
  </si>
  <si>
    <t>039897444802</t>
  </si>
  <si>
    <t>032692568599</t>
  </si>
  <si>
    <t>039897444819</t>
  </si>
  <si>
    <t>032692568520</t>
  </si>
  <si>
    <t>032692568698</t>
  </si>
  <si>
    <t>032692568629</t>
  </si>
  <si>
    <t>032692576198</t>
  </si>
  <si>
    <t>039897587615</t>
  </si>
  <si>
    <t>039897587622</t>
  </si>
  <si>
    <t>039897587639</t>
  </si>
  <si>
    <t>039897587646</t>
  </si>
  <si>
    <t>039897587677</t>
  </si>
  <si>
    <t>039897587660</t>
  </si>
  <si>
    <t>039897587653</t>
  </si>
  <si>
    <t>039897587707</t>
  </si>
  <si>
    <t>039897587691</t>
  </si>
  <si>
    <t>039897587684</t>
  </si>
  <si>
    <t>039897587769</t>
  </si>
  <si>
    <t>039897587752</t>
  </si>
  <si>
    <t>039897587745</t>
  </si>
  <si>
    <t>039897587813</t>
  </si>
  <si>
    <t>039897587820</t>
  </si>
  <si>
    <t>039897587929</t>
  </si>
  <si>
    <t>039897587936</t>
  </si>
  <si>
    <t>039897587943</t>
  </si>
  <si>
    <t>039897587912</t>
  </si>
  <si>
    <t>032692590477</t>
  </si>
  <si>
    <t>032692590460</t>
  </si>
  <si>
    <t>032692590453</t>
  </si>
  <si>
    <t>039897590882</t>
  </si>
  <si>
    <t>039897590875</t>
  </si>
  <si>
    <t>039897590912</t>
  </si>
  <si>
    <t>032692595595</t>
  </si>
  <si>
    <t>032692596370</t>
  </si>
  <si>
    <t>032692596363</t>
  </si>
  <si>
    <t>032692596356</t>
  </si>
  <si>
    <t>032692596493</t>
  </si>
  <si>
    <t>032692596677</t>
  </si>
  <si>
    <t>032692596660</t>
  </si>
  <si>
    <t>032692596653</t>
  </si>
  <si>
    <t>039897827278</t>
  </si>
  <si>
    <t>032692647577</t>
  </si>
  <si>
    <t>032692647560</t>
  </si>
  <si>
    <t>039897656410</t>
  </si>
  <si>
    <t>039897656397</t>
  </si>
  <si>
    <t>039897656403</t>
  </si>
  <si>
    <t>039897656441</t>
  </si>
  <si>
    <t>039897656427</t>
  </si>
  <si>
    <t>039897656434</t>
  </si>
  <si>
    <t>039897656472</t>
  </si>
  <si>
    <t>039897656458</t>
  </si>
  <si>
    <t>039897656465</t>
  </si>
  <si>
    <t>039897656502</t>
  </si>
  <si>
    <t>039897656489</t>
  </si>
  <si>
    <t>039897656571</t>
  </si>
  <si>
    <t>039897656519</t>
  </si>
  <si>
    <t>039897656526</t>
  </si>
  <si>
    <t>039897656618</t>
  </si>
  <si>
    <t>039897656595</t>
  </si>
  <si>
    <t>039897656601</t>
  </si>
  <si>
    <t>039897656649</t>
  </si>
  <si>
    <t>039897656625</t>
  </si>
  <si>
    <t>039897656632</t>
  </si>
  <si>
    <t>039897656670</t>
  </si>
  <si>
    <t>039897656656</t>
  </si>
  <si>
    <t>039897656687</t>
  </si>
  <si>
    <t>039897656694</t>
  </si>
  <si>
    <t>039897656717</t>
  </si>
  <si>
    <t>039897656724</t>
  </si>
  <si>
    <t>032692657958</t>
  </si>
  <si>
    <t>032692657941</t>
  </si>
  <si>
    <t>032692657910</t>
  </si>
  <si>
    <t>032692658061</t>
  </si>
  <si>
    <t>032692658054</t>
  </si>
  <si>
    <t>032692658016</t>
  </si>
  <si>
    <t>032692659860</t>
  </si>
  <si>
    <t>032692659853</t>
  </si>
  <si>
    <t>032692659846</t>
  </si>
  <si>
    <t>032692659815</t>
  </si>
  <si>
    <t>039897660639</t>
  </si>
  <si>
    <t>039897660622</t>
  </si>
  <si>
    <t>039897660899</t>
  </si>
  <si>
    <t>039897660912</t>
  </si>
  <si>
    <t>039897661117</t>
  </si>
  <si>
    <t>039897661124</t>
  </si>
  <si>
    <t>039897661131</t>
  </si>
  <si>
    <t>039897661100</t>
  </si>
  <si>
    <t>039897665719</t>
  </si>
  <si>
    <t>039897665696</t>
  </si>
  <si>
    <t>039897665702</t>
  </si>
  <si>
    <t>039897665931</t>
  </si>
  <si>
    <t>039897665863</t>
  </si>
  <si>
    <t>039897665870</t>
  </si>
  <si>
    <t>039897665962</t>
  </si>
  <si>
    <t>039897665948</t>
  </si>
  <si>
    <t>039897665955</t>
  </si>
  <si>
    <t>039897666112</t>
  </si>
  <si>
    <t>039897665986</t>
  </si>
  <si>
    <t>039897666105</t>
  </si>
  <si>
    <t>039897666143</t>
  </si>
  <si>
    <t>039897666129</t>
  </si>
  <si>
    <t>039897666136</t>
  </si>
  <si>
    <t>039897666204</t>
  </si>
  <si>
    <t>039897666181</t>
  </si>
  <si>
    <t>039897666198</t>
  </si>
  <si>
    <t>039897666235</t>
  </si>
  <si>
    <t>039897666211</t>
  </si>
  <si>
    <t>039897666228</t>
  </si>
  <si>
    <t>039897666266</t>
  </si>
  <si>
    <t>039897666242</t>
  </si>
  <si>
    <t>039897666259</t>
  </si>
  <si>
    <t>039897666303</t>
  </si>
  <si>
    <t>039897666273</t>
  </si>
  <si>
    <t>039897666280</t>
  </si>
  <si>
    <t>039897666334</t>
  </si>
  <si>
    <t>039897666310</t>
  </si>
  <si>
    <t>039897666327</t>
  </si>
  <si>
    <t>192995005501</t>
  </si>
  <si>
    <t>192995005495</t>
  </si>
  <si>
    <t>192995005518</t>
  </si>
  <si>
    <t>039897668369</t>
  </si>
  <si>
    <t>039897668376</t>
  </si>
  <si>
    <t>039897668390</t>
  </si>
  <si>
    <t>039897668352</t>
  </si>
  <si>
    <t>039897668413</t>
  </si>
  <si>
    <t>039897668420</t>
  </si>
  <si>
    <t>039897668437</t>
  </si>
  <si>
    <t>039897668406</t>
  </si>
  <si>
    <t>039897668451</t>
  </si>
  <si>
    <t>039897668444</t>
  </si>
  <si>
    <t>039897668697</t>
  </si>
  <si>
    <t>039897668727</t>
  </si>
  <si>
    <t>039897668819</t>
  </si>
  <si>
    <t>039897668734</t>
  </si>
  <si>
    <t>039897668864</t>
  </si>
  <si>
    <t>039897668888</t>
  </si>
  <si>
    <t>039897668895</t>
  </si>
  <si>
    <t>039897672106</t>
  </si>
  <si>
    <t>039897672113</t>
  </si>
  <si>
    <t>039897672120</t>
  </si>
  <si>
    <t>039897672083</t>
  </si>
  <si>
    <t>039897672175</t>
  </si>
  <si>
    <t>039897672151</t>
  </si>
  <si>
    <t>039897672168</t>
  </si>
  <si>
    <t>039897672625</t>
  </si>
  <si>
    <t>039897672632</t>
  </si>
  <si>
    <t>039897672694</t>
  </si>
  <si>
    <t>039897672618</t>
  </si>
  <si>
    <t>039897672830</t>
  </si>
  <si>
    <t>039897672847</t>
  </si>
  <si>
    <t>039897672854</t>
  </si>
  <si>
    <t>039897672823</t>
  </si>
  <si>
    <t>039897673134</t>
  </si>
  <si>
    <t>039897673226</t>
  </si>
  <si>
    <t>039897673295</t>
  </si>
  <si>
    <t>039897672915</t>
  </si>
  <si>
    <t>039897673363</t>
  </si>
  <si>
    <t>039897673424</t>
  </si>
  <si>
    <t>039897673479</t>
  </si>
  <si>
    <t>039897673332</t>
  </si>
  <si>
    <t>039897673653</t>
  </si>
  <si>
    <t>039897673660</t>
  </si>
  <si>
    <t>039897673677</t>
  </si>
  <si>
    <t>039897673646</t>
  </si>
  <si>
    <t>039897673714</t>
  </si>
  <si>
    <t>039897673684</t>
  </si>
  <si>
    <t>039897673691</t>
  </si>
  <si>
    <t>039897674032</t>
  </si>
  <si>
    <t>039897673813</t>
  </si>
  <si>
    <t>039897673837</t>
  </si>
  <si>
    <t>039897674087</t>
  </si>
  <si>
    <t>039897674056</t>
  </si>
  <si>
    <t>039897674070</t>
  </si>
  <si>
    <t>039897674124</t>
  </si>
  <si>
    <t>039897674094</t>
  </si>
  <si>
    <t>039897674117</t>
  </si>
  <si>
    <t>039897674728</t>
  </si>
  <si>
    <t>039897674735</t>
  </si>
  <si>
    <t>039897674742</t>
  </si>
  <si>
    <t>039897674711</t>
  </si>
  <si>
    <t>039897674766</t>
  </si>
  <si>
    <t>039897674780</t>
  </si>
  <si>
    <t>039897674797</t>
  </si>
  <si>
    <t>039897674759</t>
  </si>
  <si>
    <t>039897674810</t>
  </si>
  <si>
    <t>039897674827</t>
  </si>
  <si>
    <t>039897674834</t>
  </si>
  <si>
    <t>039897674803</t>
  </si>
  <si>
    <t>039897676838</t>
  </si>
  <si>
    <t>039897676784</t>
  </si>
  <si>
    <t>039897676807</t>
  </si>
  <si>
    <t>039897676876</t>
  </si>
  <si>
    <t>039897676845</t>
  </si>
  <si>
    <t>039897676852</t>
  </si>
  <si>
    <t>039897140087</t>
  </si>
  <si>
    <t>039897140094</t>
  </si>
  <si>
    <t>039897677552</t>
  </si>
  <si>
    <t>039897677569</t>
  </si>
  <si>
    <t>039897677538</t>
  </si>
  <si>
    <t>039897678085</t>
  </si>
  <si>
    <t>039897678078</t>
  </si>
  <si>
    <t>039897866772</t>
  </si>
  <si>
    <t>032692691563</t>
  </si>
  <si>
    <t>032692691556</t>
  </si>
  <si>
    <t>032692691549</t>
  </si>
  <si>
    <t>032692691518</t>
  </si>
  <si>
    <t>039897698137</t>
  </si>
  <si>
    <t>039897698120</t>
  </si>
  <si>
    <t>039897718170</t>
  </si>
  <si>
    <t>039897718187</t>
  </si>
  <si>
    <t>039897718262</t>
  </si>
  <si>
    <t>039897718279</t>
  </si>
  <si>
    <t>039897718286</t>
  </si>
  <si>
    <t>039897718255</t>
  </si>
  <si>
    <t>039897736822</t>
  </si>
  <si>
    <t>039897736839</t>
  </si>
  <si>
    <t>039897736846</t>
  </si>
  <si>
    <t>039897736853</t>
  </si>
  <si>
    <t>039897736860</t>
  </si>
  <si>
    <t>039897736877</t>
  </si>
  <si>
    <t>039897736914</t>
  </si>
  <si>
    <t>039897736891</t>
  </si>
  <si>
    <t>039897736907</t>
  </si>
  <si>
    <t>039897818443</t>
  </si>
  <si>
    <t>039897736952</t>
  </si>
  <si>
    <t>039897736921</t>
  </si>
  <si>
    <t>039897736938</t>
  </si>
  <si>
    <t>039897818467</t>
  </si>
  <si>
    <t>039897741796</t>
  </si>
  <si>
    <t>039897741789</t>
  </si>
  <si>
    <t>039897741819</t>
  </si>
  <si>
    <t>039897768731</t>
  </si>
  <si>
    <t>039897768748</t>
  </si>
  <si>
    <t>039897865201</t>
  </si>
  <si>
    <t>039897768755</t>
  </si>
  <si>
    <t>039897768762</t>
  </si>
  <si>
    <t>039897768779</t>
  </si>
  <si>
    <t>039897768786</t>
  </si>
  <si>
    <t>192995003798</t>
  </si>
  <si>
    <t>192995003781</t>
  </si>
  <si>
    <t>039897795065</t>
  </si>
  <si>
    <t>039897795164</t>
  </si>
  <si>
    <t>039897795157</t>
  </si>
  <si>
    <t>039897795324</t>
  </si>
  <si>
    <t>039897795355</t>
  </si>
  <si>
    <t>039897795348</t>
  </si>
  <si>
    <t>039897795799</t>
  </si>
  <si>
    <t>039897795775</t>
  </si>
  <si>
    <t>039897795782</t>
  </si>
  <si>
    <t>039897797298</t>
  </si>
  <si>
    <t>039897797311</t>
  </si>
  <si>
    <t>039897797335</t>
  </si>
  <si>
    <t>039897797366</t>
  </si>
  <si>
    <t>039897828473</t>
  </si>
  <si>
    <t>039897828947</t>
  </si>
  <si>
    <t>039897828930</t>
  </si>
  <si>
    <t>039897828954</t>
  </si>
  <si>
    <t>039897828978</t>
  </si>
  <si>
    <t>039897828961</t>
  </si>
  <si>
    <t>039897828985</t>
  </si>
  <si>
    <t>039897829005</t>
  </si>
  <si>
    <t>039897828992</t>
  </si>
  <si>
    <t>039897829012</t>
  </si>
  <si>
    <t>039897829036</t>
  </si>
  <si>
    <t>039897829029</t>
  </si>
  <si>
    <t>039897829043</t>
  </si>
  <si>
    <t>039897829067</t>
  </si>
  <si>
    <t>039897829050</t>
  </si>
  <si>
    <t>039897829074</t>
  </si>
  <si>
    <t>039897829128</t>
  </si>
  <si>
    <t>039897829111</t>
  </si>
  <si>
    <t>039897829135</t>
  </si>
  <si>
    <t>039897829159</t>
  </si>
  <si>
    <t>039897829142</t>
  </si>
  <si>
    <t>039897829166</t>
  </si>
  <si>
    <t>039897831527</t>
  </si>
  <si>
    <t>039897831534</t>
  </si>
  <si>
    <t>039897831541</t>
  </si>
  <si>
    <t>039897831510</t>
  </si>
  <si>
    <t>039897831688</t>
  </si>
  <si>
    <t>039897831671</t>
  </si>
  <si>
    <t>039897831770</t>
  </si>
  <si>
    <t>039897831763</t>
  </si>
  <si>
    <t>039897831787</t>
  </si>
  <si>
    <t>039897929934</t>
  </si>
  <si>
    <t>039897831800</t>
  </si>
  <si>
    <t>039897831794</t>
  </si>
  <si>
    <t>039897831817</t>
  </si>
  <si>
    <t>039897831824</t>
  </si>
  <si>
    <t>039897831848</t>
  </si>
  <si>
    <t>039897846545</t>
  </si>
  <si>
    <t>039897846736</t>
  </si>
  <si>
    <t>039897852577</t>
  </si>
  <si>
    <t>039897851358</t>
  </si>
  <si>
    <t>039897851365</t>
  </si>
  <si>
    <t>039897851372</t>
  </si>
  <si>
    <t>039897851389</t>
  </si>
  <si>
    <t>039897851396</t>
  </si>
  <si>
    <t>039897851426</t>
  </si>
  <si>
    <t>039897851402</t>
  </si>
  <si>
    <t>039897851419</t>
  </si>
  <si>
    <t>039897851457</t>
  </si>
  <si>
    <t>039897851433</t>
  </si>
  <si>
    <t>039897851440</t>
  </si>
  <si>
    <t>039897851495</t>
  </si>
  <si>
    <t>039897851471</t>
  </si>
  <si>
    <t>039897851488</t>
  </si>
  <si>
    <t>039897851556</t>
  </si>
  <si>
    <t>039897851501</t>
  </si>
  <si>
    <t>039897851716</t>
  </si>
  <si>
    <t>039897851709</t>
  </si>
  <si>
    <t>039897851754</t>
  </si>
  <si>
    <t>039897851747</t>
  </si>
  <si>
    <t>039897852188</t>
  </si>
  <si>
    <t>039897852171</t>
  </si>
  <si>
    <t>039897852225</t>
  </si>
  <si>
    <t>039897852263</t>
  </si>
  <si>
    <t>039897852256</t>
  </si>
  <si>
    <t>039897852287</t>
  </si>
  <si>
    <t>039897852270</t>
  </si>
  <si>
    <t>039897852300</t>
  </si>
  <si>
    <t>039897852294</t>
  </si>
  <si>
    <t>039897852324</t>
  </si>
  <si>
    <t>039897852317</t>
  </si>
  <si>
    <t>039897852584</t>
  </si>
  <si>
    <t>039897852591</t>
  </si>
  <si>
    <t>039897855820</t>
  </si>
  <si>
    <t>039897856070</t>
  </si>
  <si>
    <t>039897856087</t>
  </si>
  <si>
    <t>039897856094</t>
  </si>
  <si>
    <t>039897856100</t>
  </si>
  <si>
    <t>039897856117</t>
  </si>
  <si>
    <t>039897856124</t>
  </si>
  <si>
    <t>039897856131</t>
  </si>
  <si>
    <t>039897856148</t>
  </si>
  <si>
    <t>039897856278</t>
  </si>
  <si>
    <t>039897856292</t>
  </si>
  <si>
    <t>039897856957</t>
  </si>
  <si>
    <t>039897856964</t>
  </si>
  <si>
    <t>039897856971</t>
  </si>
  <si>
    <t>039897856940</t>
  </si>
  <si>
    <t>039897856995</t>
  </si>
  <si>
    <t>039897857008</t>
  </si>
  <si>
    <t>039897857015</t>
  </si>
  <si>
    <t>039897856988</t>
  </si>
  <si>
    <t>039897857039</t>
  </si>
  <si>
    <t>039897857046</t>
  </si>
  <si>
    <t>039897857053</t>
  </si>
  <si>
    <t>039897857022</t>
  </si>
  <si>
    <t>039897905273</t>
  </si>
  <si>
    <t>039897905280</t>
  </si>
  <si>
    <t>039897863863</t>
  </si>
  <si>
    <t>039897905266</t>
  </si>
  <si>
    <t>039897857282</t>
  </si>
  <si>
    <t>039897857299</t>
  </si>
  <si>
    <t>039897857268</t>
  </si>
  <si>
    <t>039897857275</t>
  </si>
  <si>
    <t>039897863887</t>
  </si>
  <si>
    <t>039897863870</t>
  </si>
  <si>
    <t>039897865188</t>
  </si>
  <si>
    <t>039897865195</t>
  </si>
  <si>
    <t>039897865164</t>
  </si>
  <si>
    <t>039897865430</t>
  </si>
  <si>
    <t>039897865461</t>
  </si>
  <si>
    <t>039897865454</t>
  </si>
  <si>
    <t>039897878775</t>
  </si>
  <si>
    <t>039897878768</t>
  </si>
  <si>
    <t>039897878782</t>
  </si>
  <si>
    <t>039897878805</t>
  </si>
  <si>
    <t>039897878799</t>
  </si>
  <si>
    <t>039897879154</t>
  </si>
  <si>
    <t>039897879147</t>
  </si>
  <si>
    <t>039897879215</t>
  </si>
  <si>
    <t>039897879208</t>
  </si>
  <si>
    <t>039897879444</t>
  </si>
  <si>
    <t>039897879420</t>
  </si>
  <si>
    <t>039897879437</t>
  </si>
  <si>
    <t>039897879475</t>
  </si>
  <si>
    <t>039897879451</t>
  </si>
  <si>
    <t>039897879468</t>
  </si>
  <si>
    <t>039897886633</t>
  </si>
  <si>
    <t>039897886640</t>
  </si>
  <si>
    <t>039897889245</t>
  </si>
  <si>
    <t>039897889252</t>
  </si>
  <si>
    <t>039897889238</t>
  </si>
  <si>
    <t>039897889894</t>
  </si>
  <si>
    <t>039897889924</t>
  </si>
  <si>
    <t>039897889931</t>
  </si>
  <si>
    <t>039897889887</t>
  </si>
  <si>
    <t>039897892733</t>
  </si>
  <si>
    <t>039897892726</t>
  </si>
  <si>
    <t>039897892801</t>
  </si>
  <si>
    <t>039897894638</t>
  </si>
  <si>
    <t>039897894676</t>
  </si>
  <si>
    <t>039897901398</t>
  </si>
  <si>
    <t>039897901374</t>
  </si>
  <si>
    <t>039897901466</t>
  </si>
  <si>
    <t>039897901459</t>
  </si>
  <si>
    <t>039897901558</t>
  </si>
  <si>
    <t>039897901602</t>
  </si>
  <si>
    <t>039897901572</t>
  </si>
  <si>
    <t>039897901619</t>
  </si>
  <si>
    <t>192995004290</t>
  </si>
  <si>
    <t>039897901664</t>
  </si>
  <si>
    <t>039897901770</t>
  </si>
  <si>
    <t>039897901756</t>
  </si>
  <si>
    <t>039897901794</t>
  </si>
  <si>
    <t>039897902272</t>
  </si>
  <si>
    <t>039897902340</t>
  </si>
  <si>
    <t>039897902371</t>
  </si>
  <si>
    <t>039897905310</t>
  </si>
  <si>
    <t>039897905297</t>
  </si>
  <si>
    <t>039897905327</t>
  </si>
  <si>
    <t>039897908380</t>
  </si>
  <si>
    <t>039897907970</t>
  </si>
  <si>
    <t>039897908397</t>
  </si>
  <si>
    <t>039897908496</t>
  </si>
  <si>
    <t>039897908427</t>
  </si>
  <si>
    <t>039897904269</t>
  </si>
  <si>
    <t>039897929958</t>
  </si>
  <si>
    <t>039897929941</t>
  </si>
  <si>
    <t>192995138025</t>
  </si>
  <si>
    <t>192995046276</t>
  </si>
  <si>
    <t>192995138049</t>
  </si>
  <si>
    <t>192995046269</t>
  </si>
  <si>
    <t>039897973548</t>
  </si>
  <si>
    <t>039897973531</t>
  </si>
  <si>
    <t>039897984209</t>
  </si>
  <si>
    <t>039897984193</t>
  </si>
  <si>
    <t>039897985428</t>
  </si>
  <si>
    <t>039897985411</t>
  </si>
  <si>
    <t>039897985435</t>
  </si>
  <si>
    <t>039897987811</t>
  </si>
  <si>
    <t>039897987804</t>
  </si>
  <si>
    <t>039897987835</t>
  </si>
  <si>
    <t>039897987859</t>
  </si>
  <si>
    <t>039897987842</t>
  </si>
  <si>
    <t>039897987873</t>
  </si>
  <si>
    <t>039897987880</t>
  </si>
  <si>
    <t>039897987903</t>
  </si>
  <si>
    <t>039897987972</t>
  </si>
  <si>
    <t>039897987989</t>
  </si>
  <si>
    <t>039897987996</t>
  </si>
  <si>
    <t>039897987965</t>
  </si>
  <si>
    <t>039897988146</t>
  </si>
  <si>
    <t>039897988122</t>
  </si>
  <si>
    <t>039897988139</t>
  </si>
  <si>
    <t>039897988177</t>
  </si>
  <si>
    <t>039897988153</t>
  </si>
  <si>
    <t>039897988160</t>
  </si>
  <si>
    <t>039897988207</t>
  </si>
  <si>
    <t>039897988184</t>
  </si>
  <si>
    <t>039897988191</t>
  </si>
  <si>
    <t>039897988221</t>
  </si>
  <si>
    <t>039897988214</t>
  </si>
  <si>
    <t>039897988245</t>
  </si>
  <si>
    <t>039897988238</t>
  </si>
  <si>
    <t>039897988399</t>
  </si>
  <si>
    <t>039897988436</t>
  </si>
  <si>
    <t>039897994772</t>
  </si>
  <si>
    <t>039897994758</t>
  </si>
  <si>
    <t>039897994765</t>
  </si>
  <si>
    <t>039897998459</t>
  </si>
  <si>
    <t>039897998442</t>
  </si>
  <si>
    <t>039897998480</t>
  </si>
  <si>
    <t>039897998473</t>
  </si>
  <si>
    <t>039897998831</t>
  </si>
  <si>
    <t>039897998824</t>
  </si>
  <si>
    <t>039897998893</t>
  </si>
  <si>
    <t>039897998886</t>
  </si>
  <si>
    <t>039897998954</t>
  </si>
  <si>
    <t>039897998947</t>
  </si>
  <si>
    <t>039897108018</t>
  </si>
  <si>
    <t>039897108063</t>
  </si>
  <si>
    <t>039897999166</t>
  </si>
  <si>
    <t>039897999173</t>
  </si>
  <si>
    <t>039897999258</t>
  </si>
  <si>
    <t>039897999289</t>
  </si>
  <si>
    <t xml:space="preserve">Reference Shipping &amp; Handling % by state document for Prepay and Add </t>
  </si>
  <si>
    <t>TBD</t>
  </si>
  <si>
    <t>URSULA CLASSIC TODDLER</t>
  </si>
  <si>
    <t>156279L</t>
  </si>
  <si>
    <t>192995064287</t>
  </si>
  <si>
    <t>156279M</t>
  </si>
  <si>
    <t>192995064294</t>
  </si>
  <si>
    <t>BAM 'POP OUT' RIDE-ON CLASSIC</t>
  </si>
  <si>
    <t>BENDY KIT</t>
  </si>
  <si>
    <t>192995100251</t>
  </si>
  <si>
    <t>91477G</t>
  </si>
  <si>
    <t>120449G</t>
  </si>
  <si>
    <t>BENDY DARK REVIVAL CLASSIC</t>
  </si>
  <si>
    <t>192995120440</t>
  </si>
  <si>
    <t>120449J</t>
  </si>
  <si>
    <t>192995029903</t>
  </si>
  <si>
    <t>120449K</t>
  </si>
  <si>
    <t>192995029910</t>
  </si>
  <si>
    <t>120449L</t>
  </si>
  <si>
    <t>192995130197</t>
  </si>
  <si>
    <t>BENDY CLASSIC</t>
  </si>
  <si>
    <t>039897914978</t>
  </si>
  <si>
    <t>91477J</t>
  </si>
  <si>
    <t>039897914985</t>
  </si>
  <si>
    <t>91477K</t>
  </si>
  <si>
    <t>039897914954</t>
  </si>
  <si>
    <t>161849L</t>
  </si>
  <si>
    <t>BLIPPI DRESS CLASSIC TODDLER</t>
  </si>
  <si>
    <t>192995082250</t>
  </si>
  <si>
    <t>161849M</t>
  </si>
  <si>
    <t>192995161849</t>
  </si>
  <si>
    <t>161849S</t>
  </si>
  <si>
    <t>192995082267</t>
  </si>
  <si>
    <t>161839L</t>
  </si>
  <si>
    <t>BINGO DRESS CLASSIC TODDLER</t>
  </si>
  <si>
    <t>192995082236</t>
  </si>
  <si>
    <t>161839M</t>
  </si>
  <si>
    <t>161839S</t>
  </si>
  <si>
    <t>192995082243</t>
  </si>
  <si>
    <t>162459L</t>
  </si>
  <si>
    <t>BLUEY DRESS CLASSIC TODDLER</t>
  </si>
  <si>
    <t>192995083806</t>
  </si>
  <si>
    <t>162459M</t>
  </si>
  <si>
    <t>192995162457</t>
  </si>
  <si>
    <t>162459S</t>
  </si>
  <si>
    <t>192995083813</t>
  </si>
  <si>
    <t>162809L</t>
  </si>
  <si>
    <t>BLUEY ADAPTIVE COSTUME</t>
  </si>
  <si>
    <t>192995084292</t>
  </si>
  <si>
    <t>162809M</t>
  </si>
  <si>
    <t>192995162808</t>
  </si>
  <si>
    <t>162809S</t>
  </si>
  <si>
    <t>192995084308</t>
  </si>
  <si>
    <t>M(8-10)</t>
  </si>
  <si>
    <t>161889G</t>
  </si>
  <si>
    <t>MIYAGI-DO CLASSIC</t>
  </si>
  <si>
    <t>192995082342</t>
  </si>
  <si>
    <t>161889K</t>
  </si>
  <si>
    <t>192995161887</t>
  </si>
  <si>
    <t>161889L</t>
  </si>
  <si>
    <t>192995082335</t>
  </si>
  <si>
    <t>161899SM</t>
  </si>
  <si>
    <t>MIYAGI-DO CLASSIC ADULT</t>
  </si>
  <si>
    <t>192995161894</t>
  </si>
  <si>
    <t>161899STD</t>
  </si>
  <si>
    <t>192995082359</t>
  </si>
  <si>
    <t>11/12 Medium</t>
  </si>
  <si>
    <t>125489G</t>
  </si>
  <si>
    <t>RED CLASSIC</t>
  </si>
  <si>
    <t>125489K</t>
  </si>
  <si>
    <t>125489L</t>
  </si>
  <si>
    <t>192995136625</t>
  </si>
  <si>
    <t>125499G</t>
  </si>
  <si>
    <t>CHLOE CLASSIC</t>
  </si>
  <si>
    <t>192995136656</t>
  </si>
  <si>
    <t>125499K</t>
  </si>
  <si>
    <t>192995125490</t>
  </si>
  <si>
    <t>125499L</t>
  </si>
  <si>
    <t>192995136649</t>
  </si>
  <si>
    <t>RED CHILD WIG</t>
  </si>
  <si>
    <t>192995125537</t>
  </si>
  <si>
    <t>CHLOE CHILD WIG</t>
  </si>
  <si>
    <t>192995125544</t>
  </si>
  <si>
    <t>192995079168</t>
  </si>
  <si>
    <t>192995079175</t>
  </si>
  <si>
    <t>ANNA LIGHT-UP SHOES</t>
  </si>
  <si>
    <t>192995079243</t>
  </si>
  <si>
    <t>ELSA LIGHT-UP SHOES</t>
  </si>
  <si>
    <t>192995079250</t>
  </si>
  <si>
    <t>162939SM</t>
  </si>
  <si>
    <t>ANGEL ADULT JUMPSUIT</t>
  </si>
  <si>
    <t>162939STD</t>
  </si>
  <si>
    <t>192995084391</t>
  </si>
  <si>
    <t>NIGHTMARE BEFORE CHRISTMAS TREAT YOUR TRUNK KIT</t>
  </si>
  <si>
    <t>SNOW WHITE LIVE ACTION CLASSIC</t>
  </si>
  <si>
    <t>162149K</t>
  </si>
  <si>
    <t>192995082717</t>
  </si>
  <si>
    <t>162149L</t>
  </si>
  <si>
    <t>162149M</t>
  </si>
  <si>
    <t>192995082724</t>
  </si>
  <si>
    <t>162159K</t>
  </si>
  <si>
    <t>SNOW WHITE LIVE ACTION DELUXE</t>
  </si>
  <si>
    <t>192995082731</t>
  </si>
  <si>
    <t>162159L</t>
  </si>
  <si>
    <t>162159M</t>
  </si>
  <si>
    <t>192995082748</t>
  </si>
  <si>
    <t>162179G</t>
  </si>
  <si>
    <t>EVIL QUEEN LIVE ACTION DELUXE</t>
  </si>
  <si>
    <t>192995082809</t>
  </si>
  <si>
    <t>162179K</t>
  </si>
  <si>
    <t>192995082786</t>
  </si>
  <si>
    <t>162179L</t>
  </si>
  <si>
    <t>192995162174</t>
  </si>
  <si>
    <t>162179M</t>
  </si>
  <si>
    <t>192995082793</t>
  </si>
  <si>
    <t>162199B</t>
  </si>
  <si>
    <t>EVIL QUEEN LIVE ACTION DELUXE ADULT</t>
  </si>
  <si>
    <t>192995082847</t>
  </si>
  <si>
    <t>162199E</t>
  </si>
  <si>
    <t>162199F</t>
  </si>
  <si>
    <t>192995082861</t>
  </si>
  <si>
    <t>162199N</t>
  </si>
  <si>
    <t>192995162198</t>
  </si>
  <si>
    <t>039897898599</t>
  </si>
  <si>
    <t>23664L</t>
  </si>
  <si>
    <t>23664M</t>
  </si>
  <si>
    <t>039897519234</t>
  </si>
  <si>
    <t>039897933115</t>
  </si>
  <si>
    <t>192995047624</t>
  </si>
  <si>
    <t>59333B</t>
  </si>
  <si>
    <t>039897593340</t>
  </si>
  <si>
    <t>59333E</t>
  </si>
  <si>
    <t>039897593357</t>
  </si>
  <si>
    <t>59333F</t>
  </si>
  <si>
    <t>039897593364</t>
  </si>
  <si>
    <t>59333N</t>
  </si>
  <si>
    <t>039897593333</t>
  </si>
  <si>
    <t>89210K</t>
  </si>
  <si>
    <t>JESSIE TUTU DELUXE</t>
  </si>
  <si>
    <t>039897892344</t>
  </si>
  <si>
    <t>89210L</t>
  </si>
  <si>
    <t>039897892269</t>
  </si>
  <si>
    <t>89210M</t>
  </si>
  <si>
    <t>039897892719</t>
  </si>
  <si>
    <t>67208T</t>
  </si>
  <si>
    <t>039897672137</t>
  </si>
  <si>
    <t>ZOEY CLASSIC</t>
  </si>
  <si>
    <t>192995079137</t>
  </si>
  <si>
    <t>BELLE LIGHT-UP SHOES</t>
  </si>
  <si>
    <t>192995079212</t>
  </si>
  <si>
    <t>192995079120</t>
  </si>
  <si>
    <t>CINDERELLA LIGHT-UP SHOES</t>
  </si>
  <si>
    <t>192995079205</t>
  </si>
  <si>
    <t>192995079144</t>
  </si>
  <si>
    <t>AURORA LIGHT-UP SHOES</t>
  </si>
  <si>
    <t>192995079229</t>
  </si>
  <si>
    <t>192995079151</t>
  </si>
  <si>
    <t>SNOW WHITE LIGHT-UP SHOES</t>
  </si>
  <si>
    <t>192995079236</t>
  </si>
  <si>
    <t>192995079113</t>
  </si>
  <si>
    <t>RAPUNZEL LIGHT-UP SHOES</t>
  </si>
  <si>
    <t>192995079199</t>
  </si>
  <si>
    <t>162979M</t>
  </si>
  <si>
    <t>FLOUNDER ANIMATED CLASSIC TODDLER</t>
  </si>
  <si>
    <t>192995084483</t>
  </si>
  <si>
    <t>162979S</t>
  </si>
  <si>
    <t>192995084476</t>
  </si>
  <si>
    <t>162979W</t>
  </si>
  <si>
    <t>FLOUNDER ANIMATED CLASSIC INFANT</t>
  </si>
  <si>
    <t>86937G</t>
  </si>
  <si>
    <t>JOY CLASSIC CHILD</t>
  </si>
  <si>
    <t>039897869384</t>
  </si>
  <si>
    <t>86937K</t>
  </si>
  <si>
    <t>039897869377</t>
  </si>
  <si>
    <t>86937L</t>
  </si>
  <si>
    <t>039897869391</t>
  </si>
  <si>
    <t>192995058262</t>
  </si>
  <si>
    <t>192995058279</t>
  </si>
  <si>
    <t>192995058286</t>
  </si>
  <si>
    <t>039897869414</t>
  </si>
  <si>
    <t>039897869407</t>
  </si>
  <si>
    <t>039897869421</t>
  </si>
  <si>
    <t>192995058293</t>
  </si>
  <si>
    <t>039897869513</t>
  </si>
  <si>
    <t>039897869506</t>
  </si>
  <si>
    <t>039897869520</t>
  </si>
  <si>
    <t>039897869551</t>
  </si>
  <si>
    <t>039897869568</t>
  </si>
  <si>
    <t>039897869575</t>
  </si>
  <si>
    <t>039897869544</t>
  </si>
  <si>
    <t>86959AD</t>
  </si>
  <si>
    <t>JOY ADULT WIG</t>
  </si>
  <si>
    <t>039897869599</t>
  </si>
  <si>
    <t>86959CH</t>
  </si>
  <si>
    <t>JOY CHILD WIG</t>
  </si>
  <si>
    <t>039897869605</t>
  </si>
  <si>
    <t>164229M</t>
  </si>
  <si>
    <t>192995086999</t>
  </si>
  <si>
    <t>164229S</t>
  </si>
  <si>
    <t>192995087002</t>
  </si>
  <si>
    <t>164229W-V2</t>
  </si>
  <si>
    <t>164239M</t>
  </si>
  <si>
    <t>SLIMER INFANT/TODDLER POSH</t>
  </si>
  <si>
    <t>192995087019</t>
  </si>
  <si>
    <t>164239S</t>
  </si>
  <si>
    <t>192995087026</t>
  </si>
  <si>
    <t>164239W-V2</t>
  </si>
  <si>
    <t>192995164239</t>
  </si>
  <si>
    <t>164249K</t>
  </si>
  <si>
    <t>164249L</t>
  </si>
  <si>
    <t>192995087033</t>
  </si>
  <si>
    <t>164259K</t>
  </si>
  <si>
    <t>164259L</t>
  </si>
  <si>
    <t>192995087057</t>
  </si>
  <si>
    <t>SLIMER INFLATABLE CHILD</t>
  </si>
  <si>
    <t>192995164277</t>
  </si>
  <si>
    <t>164289SM</t>
  </si>
  <si>
    <t>192995087101</t>
  </si>
  <si>
    <t>164289STD</t>
  </si>
  <si>
    <t>164289SXS</t>
  </si>
  <si>
    <t>192995087095</t>
  </si>
  <si>
    <t>164299SM</t>
  </si>
  <si>
    <t>192995087125</t>
  </si>
  <si>
    <t>164299STD</t>
  </si>
  <si>
    <t>164299SXS</t>
  </si>
  <si>
    <t>192995087118</t>
  </si>
  <si>
    <t>164309SM</t>
  </si>
  <si>
    <t>192995087149</t>
  </si>
  <si>
    <t>164309STD</t>
  </si>
  <si>
    <t>192995164307</t>
  </si>
  <si>
    <t>164309SXS</t>
  </si>
  <si>
    <t>192995087132</t>
  </si>
  <si>
    <t>SLIMER ADULT</t>
  </si>
  <si>
    <t>164329D</t>
  </si>
  <si>
    <t>GARRAKA ADULT</t>
  </si>
  <si>
    <t>155769G</t>
  </si>
  <si>
    <t>192995058552</t>
  </si>
  <si>
    <t>155769K</t>
  </si>
  <si>
    <t>192995155763</t>
  </si>
  <si>
    <t>155769L</t>
  </si>
  <si>
    <t>192995058545</t>
  </si>
  <si>
    <t>155779C</t>
  </si>
  <si>
    <t>192995058903</t>
  </si>
  <si>
    <t>155779D</t>
  </si>
  <si>
    <t>192995062573</t>
  </si>
  <si>
    <t>155779T</t>
  </si>
  <si>
    <t>192995058910</t>
  </si>
  <si>
    <t>MASTER CHIEF CLASSIC</t>
  </si>
  <si>
    <t>MASTER CHIEF PRESTIGE</t>
  </si>
  <si>
    <t>DEATH EATER ACCESSORY KIT</t>
  </si>
  <si>
    <t>165289V</t>
  </si>
  <si>
    <t>GRYFFINDOR HERMIONE POSH INFANT</t>
  </si>
  <si>
    <t>192995087675</t>
  </si>
  <si>
    <t>165289W</t>
  </si>
  <si>
    <t>192995165281</t>
  </si>
  <si>
    <t>192995165298</t>
  </si>
  <si>
    <t>144189G</t>
  </si>
  <si>
    <t>ENDER DRAGON DELUXE</t>
  </si>
  <si>
    <t>192995050006</t>
  </si>
  <si>
    <t>144189K</t>
  </si>
  <si>
    <t>192995144187</t>
  </si>
  <si>
    <t>144189L</t>
  </si>
  <si>
    <t>192995049994</t>
  </si>
  <si>
    <t>ENDER DRAGON INFLATABLE - CHILD</t>
  </si>
  <si>
    <t>192995146433</t>
  </si>
  <si>
    <t>148749G</t>
  </si>
  <si>
    <t>WITHER SKELETON HOODED JUMPSUIT CLASSIC</t>
  </si>
  <si>
    <t>192995055438</t>
  </si>
  <si>
    <t>148749K</t>
  </si>
  <si>
    <t>148749L</t>
  </si>
  <si>
    <t>192995055445</t>
  </si>
  <si>
    <t>155309G</t>
  </si>
  <si>
    <t>CHARGED CREEPER CLASSIC JUMPSUIT</t>
  </si>
  <si>
    <t>192995087156</t>
  </si>
  <si>
    <t>155309K</t>
  </si>
  <si>
    <t>155309L</t>
  </si>
  <si>
    <t>192995058330</t>
  </si>
  <si>
    <t>NETHERITE PICKAXE</t>
  </si>
  <si>
    <t>192995155312</t>
  </si>
  <si>
    <t>155569G</t>
  </si>
  <si>
    <t>WARDEN DELUXE</t>
  </si>
  <si>
    <t>192995058811</t>
  </si>
  <si>
    <t>155569K</t>
  </si>
  <si>
    <t>155569L</t>
  </si>
  <si>
    <t>192995058804</t>
  </si>
  <si>
    <t>192995159273</t>
  </si>
  <si>
    <t>192995159280</t>
  </si>
  <si>
    <t>192995163867</t>
  </si>
  <si>
    <t>119349K</t>
  </si>
  <si>
    <t>RAINBOW DASH HOODED JUMPSUIT</t>
  </si>
  <si>
    <t>192995065185</t>
  </si>
  <si>
    <t>119349L</t>
  </si>
  <si>
    <t>192995065178</t>
  </si>
  <si>
    <t>KIRBY STAR ROD</t>
  </si>
  <si>
    <t>KIRBY ACCESSORY/TREAT PAIL</t>
  </si>
  <si>
    <t>161919G</t>
  </si>
  <si>
    <t>192995082380</t>
  </si>
  <si>
    <t>161919J</t>
  </si>
  <si>
    <t>192995082397</t>
  </si>
  <si>
    <t>161919K</t>
  </si>
  <si>
    <t>192995161917</t>
  </si>
  <si>
    <t>161919L</t>
  </si>
  <si>
    <t>192995082403</t>
  </si>
  <si>
    <t>LINK LIGHT-UP MASTER SWORD</t>
  </si>
  <si>
    <t>MARIO ELEVATED UNISEX ADULT</t>
  </si>
  <si>
    <t>146349SXS</t>
  </si>
  <si>
    <t>155449G</t>
  </si>
  <si>
    <t>MARIO ELEVATED CLASSIC</t>
  </si>
  <si>
    <t>192995080348</t>
  </si>
  <si>
    <t>155449K</t>
  </si>
  <si>
    <t>155449L</t>
  </si>
  <si>
    <t>192995058606</t>
  </si>
  <si>
    <t>155459G</t>
  </si>
  <si>
    <t>LUIGI ELEVATED CLASSIC</t>
  </si>
  <si>
    <t>192995080355</t>
  </si>
  <si>
    <t>155459K</t>
  </si>
  <si>
    <t>155459L</t>
  </si>
  <si>
    <t>192995058613</t>
  </si>
  <si>
    <t>157239SM</t>
  </si>
  <si>
    <t>MARIO ELEVATED CLASSIC ADULT</t>
  </si>
  <si>
    <t>192995076839</t>
  </si>
  <si>
    <t>157239STD</t>
  </si>
  <si>
    <t>157239SXS</t>
  </si>
  <si>
    <t>192995087163</t>
  </si>
  <si>
    <t>157249SM</t>
  </si>
  <si>
    <t>LUIGI ELEVATED CLASSIC ADULT</t>
  </si>
  <si>
    <t>192995087170</t>
  </si>
  <si>
    <t>157249STD</t>
  </si>
  <si>
    <t>157249SXS</t>
  </si>
  <si>
    <t>192995087187</t>
  </si>
  <si>
    <t>192995163881</t>
  </si>
  <si>
    <t>164559SM</t>
  </si>
  <si>
    <t>LUIGI ELEVATED UNISEX ADULT</t>
  </si>
  <si>
    <t>192995087491</t>
  </si>
  <si>
    <t>164559STD</t>
  </si>
  <si>
    <t>192995164550</t>
  </si>
  <si>
    <t>164559SXS</t>
  </si>
  <si>
    <t>192995087484</t>
  </si>
  <si>
    <t>164569K</t>
  </si>
  <si>
    <t>PRINCESS PEACH ELEVATED</t>
  </si>
  <si>
    <t>164569L</t>
  </si>
  <si>
    <t>192995087507</t>
  </si>
  <si>
    <t>164569M</t>
  </si>
  <si>
    <t>192995087514</t>
  </si>
  <si>
    <t>164589B</t>
  </si>
  <si>
    <t>PRINCESS PEACH ELEVATED ADULT</t>
  </si>
  <si>
    <t>192995087545</t>
  </si>
  <si>
    <t>164589E</t>
  </si>
  <si>
    <t>192995087552</t>
  </si>
  <si>
    <t>164589F</t>
  </si>
  <si>
    <t>192995087569</t>
  </si>
  <si>
    <t>164589N</t>
  </si>
  <si>
    <t>MARIO ELEVATED CHILD ACCESSORY KIT</t>
  </si>
  <si>
    <t>LUIGI ELEVATED CHILD ACCESSORY KIT</t>
  </si>
  <si>
    <t>192995164604</t>
  </si>
  <si>
    <t>MARIO ELEVATED ADULT ACCESSORY KIT</t>
  </si>
  <si>
    <t>LUIGI ELEVATED ADULT ACCESSORY KIT</t>
  </si>
  <si>
    <t>192995120693</t>
  </si>
  <si>
    <t>192995130272</t>
  </si>
  <si>
    <t>EEVEE EARS</t>
  </si>
  <si>
    <t>156959G</t>
  </si>
  <si>
    <t>SPRIGATITO HOODED JUMPSUIT CLASSIC</t>
  </si>
  <si>
    <t>192995061576</t>
  </si>
  <si>
    <t>156959J</t>
  </si>
  <si>
    <t>192995088160</t>
  </si>
  <si>
    <t>156959K</t>
  </si>
  <si>
    <t>192995156951</t>
  </si>
  <si>
    <t>156959L</t>
  </si>
  <si>
    <t>192995061583</t>
  </si>
  <si>
    <t>192995074897</t>
  </si>
  <si>
    <t>192995157828</t>
  </si>
  <si>
    <t>192995074880</t>
  </si>
  <si>
    <t>192995081710</t>
  </si>
  <si>
    <t>192995159587</t>
  </si>
  <si>
    <t>192995081703</t>
  </si>
  <si>
    <t>165759G</t>
  </si>
  <si>
    <t>FUECOCO HOODED JUMPSUIT CLASSIC</t>
  </si>
  <si>
    <t>192995088115</t>
  </si>
  <si>
    <t>165759J</t>
  </si>
  <si>
    <t>192995088122</t>
  </si>
  <si>
    <t>165759K</t>
  </si>
  <si>
    <t>192995165755</t>
  </si>
  <si>
    <t>165759L</t>
  </si>
  <si>
    <t>192995088108</t>
  </si>
  <si>
    <t>165769G</t>
  </si>
  <si>
    <t>QUAXLY HOODED JUMPSUIT CLASSIC</t>
  </si>
  <si>
    <t>192995088146</t>
  </si>
  <si>
    <t>165769J</t>
  </si>
  <si>
    <t>192995088153</t>
  </si>
  <si>
    <t>165769K</t>
  </si>
  <si>
    <t>165769L</t>
  </si>
  <si>
    <t>192995088139</t>
  </si>
  <si>
    <t>HUGGY WUGGY CLASSIC</t>
  </si>
  <si>
    <t>156689G</t>
  </si>
  <si>
    <t>192995061026</t>
  </si>
  <si>
    <t>156689K</t>
  </si>
  <si>
    <t>192995062184</t>
  </si>
  <si>
    <t>156689L</t>
  </si>
  <si>
    <t>192995061019</t>
  </si>
  <si>
    <t>164429G</t>
  </si>
  <si>
    <t>192995087323</t>
  </si>
  <si>
    <t>164429K</t>
  </si>
  <si>
    <t>164429L</t>
  </si>
  <si>
    <t>192995087316</t>
  </si>
  <si>
    <t>HUGGY WUGGY DELUXE</t>
  </si>
  <si>
    <t>HUGGY WUGGY ADULT</t>
  </si>
  <si>
    <t>192995164451</t>
  </si>
  <si>
    <t>192995087378</t>
  </si>
  <si>
    <t>ZENITH RANGER COSMIC FURY CLASSIC MUSCLE</t>
  </si>
  <si>
    <t>155939K</t>
  </si>
  <si>
    <t>192995155930</t>
  </si>
  <si>
    <t>155939L</t>
  </si>
  <si>
    <t>192995059108</t>
  </si>
  <si>
    <t>155959G</t>
  </si>
  <si>
    <t>RED RANGER GIRL COSMIC FURY CLASSIC</t>
  </si>
  <si>
    <t>192995086630</t>
  </si>
  <si>
    <t>155959K</t>
  </si>
  <si>
    <t>192995155954</t>
  </si>
  <si>
    <t>155959L</t>
  </si>
  <si>
    <t>192995059139</t>
  </si>
  <si>
    <t>163639G</t>
  </si>
  <si>
    <t>RAINBOW FRIENDS DELUXE - BLUE</t>
  </si>
  <si>
    <t>192995085190</t>
  </si>
  <si>
    <t>163639K</t>
  </si>
  <si>
    <t>192995163638</t>
  </si>
  <si>
    <t>163639L</t>
  </si>
  <si>
    <t>192995085183</t>
  </si>
  <si>
    <t>RAINBOW FRIENDS MASK - BLUE</t>
  </si>
  <si>
    <t>192995163645</t>
  </si>
  <si>
    <t>164379G</t>
  </si>
  <si>
    <t>RAINBOW FRIENDS BLUE CLASSIC</t>
  </si>
  <si>
    <t>192995087248</t>
  </si>
  <si>
    <t>164379K</t>
  </si>
  <si>
    <t>192995164376</t>
  </si>
  <si>
    <t>164379L</t>
  </si>
  <si>
    <t>192995087231</t>
  </si>
  <si>
    <t>RAINBOW FRIENDS BLUE INFLATABLE CHILD</t>
  </si>
  <si>
    <t>192995164390</t>
  </si>
  <si>
    <t>164409STD</t>
  </si>
  <si>
    <t>SHREK MASK</t>
  </si>
  <si>
    <t>039897863672</t>
  </si>
  <si>
    <t>SONIC MOVIE INFLATABLE (CHILD)</t>
  </si>
  <si>
    <t>TAILS MOVIE INFLATABLE (CHILD)</t>
  </si>
  <si>
    <t>192995159303</t>
  </si>
  <si>
    <t>162019G</t>
  </si>
  <si>
    <t>192995082502</t>
  </si>
  <si>
    <t>162019K</t>
  </si>
  <si>
    <t>162019L</t>
  </si>
  <si>
    <t>192995082496</t>
  </si>
  <si>
    <t>162029G</t>
  </si>
  <si>
    <t>SHADOW MOVIE DELUXE</t>
  </si>
  <si>
    <t>192995082526</t>
  </si>
  <si>
    <t>162029K</t>
  </si>
  <si>
    <t>192995162020</t>
  </si>
  <si>
    <t>162029L</t>
  </si>
  <si>
    <t>192995082519</t>
  </si>
  <si>
    <t>KNUCKLES MOVIE ADULT - UNISEX</t>
  </si>
  <si>
    <t>192995082533</t>
  </si>
  <si>
    <t>TAILS MOVIE ADULT - UNISEX</t>
  </si>
  <si>
    <t>192995082557</t>
  </si>
  <si>
    <t>SHADOW MOVIE ADULT - UNISEX</t>
  </si>
  <si>
    <t>192995082571</t>
  </si>
  <si>
    <t>SONIC MOVIE 3 ADULT - UNISEX</t>
  </si>
  <si>
    <t>164469M</t>
  </si>
  <si>
    <t>SONIC MOVIE 3 TODDLER POSH</t>
  </si>
  <si>
    <t>192995087385</t>
  </si>
  <si>
    <t>164469S</t>
  </si>
  <si>
    <t>192995087392</t>
  </si>
  <si>
    <t>164469W-V2</t>
  </si>
  <si>
    <t>192995164468</t>
  </si>
  <si>
    <t>164479G</t>
  </si>
  <si>
    <t>TAILS MOVIE DELUXE</t>
  </si>
  <si>
    <t>192995087415</t>
  </si>
  <si>
    <t>164479K</t>
  </si>
  <si>
    <t>164479L</t>
  </si>
  <si>
    <t>192995087408</t>
  </si>
  <si>
    <t>164489G</t>
  </si>
  <si>
    <t>KNUCKLES MOVIE DELUXE</t>
  </si>
  <si>
    <t>192995087439</t>
  </si>
  <si>
    <t>164489K</t>
  </si>
  <si>
    <t>192995164482</t>
  </si>
  <si>
    <t>164489L</t>
  </si>
  <si>
    <t>192995087422</t>
  </si>
  <si>
    <t>SONIC RING ACCESSORY</t>
  </si>
  <si>
    <t>123679G</t>
  </si>
  <si>
    <t>STEVE SCOOPS AHOY TWEEN CLASSIC</t>
  </si>
  <si>
    <t>123679J</t>
  </si>
  <si>
    <t>123679K</t>
  </si>
  <si>
    <t>123689C</t>
  </si>
  <si>
    <t>123689D</t>
  </si>
  <si>
    <t>123689T</t>
  </si>
  <si>
    <t>123699B</t>
  </si>
  <si>
    <t>ROBIN SCOOPS AHOY DELUXE ADULT</t>
  </si>
  <si>
    <t>123699E</t>
  </si>
  <si>
    <t>123699N</t>
  </si>
  <si>
    <t>124509C</t>
  </si>
  <si>
    <t>VECNA S4 DELUXE ADULT</t>
  </si>
  <si>
    <t>192995084230</t>
  </si>
  <si>
    <t>124509D</t>
  </si>
  <si>
    <t>124509T</t>
  </si>
  <si>
    <t>140339G</t>
  </si>
  <si>
    <t>ROBIN SCOOPS AHOY TWEEN CLASSIC</t>
  </si>
  <si>
    <t>140339J</t>
  </si>
  <si>
    <t>140339K</t>
  </si>
  <si>
    <t>192995042148</t>
  </si>
  <si>
    <t>DEMOGORGON DELUXE ADULT</t>
  </si>
  <si>
    <t>163699G</t>
  </si>
  <si>
    <t>DEMOGORGON TWEEN CLASSIC</t>
  </si>
  <si>
    <t>163699J</t>
  </si>
  <si>
    <t>192995085589</t>
  </si>
  <si>
    <t>163699K</t>
  </si>
  <si>
    <t>192995085572</t>
  </si>
  <si>
    <t>163719G</t>
  </si>
  <si>
    <t>MAX TWEEN CLASSIC</t>
  </si>
  <si>
    <t>163719J</t>
  </si>
  <si>
    <t>192995085626</t>
  </si>
  <si>
    <t>163719K</t>
  </si>
  <si>
    <t>192995085619</t>
  </si>
  <si>
    <t>163729B</t>
  </si>
  <si>
    <t>MAX DELUXE ADULT</t>
  </si>
  <si>
    <t>192995085633</t>
  </si>
  <si>
    <t>163729E</t>
  </si>
  <si>
    <t>192995085640</t>
  </si>
  <si>
    <t>163729F</t>
  </si>
  <si>
    <t>192995085657</t>
  </si>
  <si>
    <t>163729N</t>
  </si>
  <si>
    <t>192995163720</t>
  </si>
  <si>
    <t>163759B</t>
  </si>
  <si>
    <t>CHRISSY CHEERLEADER DELUXE ADULT</t>
  </si>
  <si>
    <t>192995085664</t>
  </si>
  <si>
    <t>163759E</t>
  </si>
  <si>
    <t>192995085671</t>
  </si>
  <si>
    <t>163759F</t>
  </si>
  <si>
    <t>192995085688</t>
  </si>
  <si>
    <t>163759N</t>
  </si>
  <si>
    <t>164019M</t>
  </si>
  <si>
    <t>164019S</t>
  </si>
  <si>
    <t>192995086647</t>
  </si>
  <si>
    <t>164039G</t>
  </si>
  <si>
    <t>192995086678</t>
  </si>
  <si>
    <t>164039K</t>
  </si>
  <si>
    <t>164039L</t>
  </si>
  <si>
    <t>192995086661</t>
  </si>
  <si>
    <t>164049G</t>
  </si>
  <si>
    <t>MEGATRON ANIMATED MOVIE CLASSIC MUSCLE</t>
  </si>
  <si>
    <t>192995086692</t>
  </si>
  <si>
    <t>164049K</t>
  </si>
  <si>
    <t>164049L</t>
  </si>
  <si>
    <t>192995086685</t>
  </si>
  <si>
    <t>164059G</t>
  </si>
  <si>
    <t>192995086715</t>
  </si>
  <si>
    <t>164059K</t>
  </si>
  <si>
    <t>192995164055</t>
  </si>
  <si>
    <t>164059L</t>
  </si>
  <si>
    <t>192995086708</t>
  </si>
  <si>
    <t>164069G</t>
  </si>
  <si>
    <t>192995086739</t>
  </si>
  <si>
    <t>164069K</t>
  </si>
  <si>
    <t>192995164062</t>
  </si>
  <si>
    <t>164069L</t>
  </si>
  <si>
    <t>192995086722</t>
  </si>
  <si>
    <t>BATGIRL BW DRESS CLASSIC</t>
  </si>
  <si>
    <t>166449B</t>
  </si>
  <si>
    <t>PENELOPE CLASSIC ADULT</t>
  </si>
  <si>
    <t>192995089334</t>
  </si>
  <si>
    <t>166449E</t>
  </si>
  <si>
    <t>192995089341</t>
  </si>
  <si>
    <t>166449F</t>
  </si>
  <si>
    <t>192995089358</t>
  </si>
  <si>
    <t>166449N</t>
  </si>
  <si>
    <t>166459B</t>
  </si>
  <si>
    <t>PENELOPE DELUXE ADULT</t>
  </si>
  <si>
    <t>192995089365</t>
  </si>
  <si>
    <t>166459E</t>
  </si>
  <si>
    <t>192995089372</t>
  </si>
  <si>
    <t>166459F</t>
  </si>
  <si>
    <t>192995089389</t>
  </si>
  <si>
    <t>166459N</t>
  </si>
  <si>
    <t>166469C</t>
  </si>
  <si>
    <t>BRIDGERTON BROTHER CLASSIC ADULT</t>
  </si>
  <si>
    <t>192995089396</t>
  </si>
  <si>
    <t>166469D</t>
  </si>
  <si>
    <t>192995166462</t>
  </si>
  <si>
    <t>166469T</t>
  </si>
  <si>
    <t>192995089402</t>
  </si>
  <si>
    <t>166099G</t>
  </si>
  <si>
    <t>RED DELUXE CHILD</t>
  </si>
  <si>
    <t>192995088726</t>
  </si>
  <si>
    <t>166099K</t>
  </si>
  <si>
    <t>192995166097</t>
  </si>
  <si>
    <t>166099L</t>
  </si>
  <si>
    <t>192995088719</t>
  </si>
  <si>
    <t>166109G</t>
  </si>
  <si>
    <t>CHLOE DELUXE CHILD</t>
  </si>
  <si>
    <t>192995088740</t>
  </si>
  <si>
    <t>166109K</t>
  </si>
  <si>
    <t>192995166103</t>
  </si>
  <si>
    <t>166109L</t>
  </si>
  <si>
    <t>192995088733</t>
  </si>
  <si>
    <t>POCKET WATCH</t>
  </si>
  <si>
    <t>ANNA JELLY SHOES</t>
  </si>
  <si>
    <t>ELSA JELLY SHOES</t>
  </si>
  <si>
    <t>BELLE JELLY SHOES</t>
  </si>
  <si>
    <t>CINDERELLA JELLY SHOES</t>
  </si>
  <si>
    <t>AURORA JELLY SHOES</t>
  </si>
  <si>
    <t>SNOW WHITE JELLY SHOES</t>
  </si>
  <si>
    <t>RAPUNZEL JELLY SHOES</t>
  </si>
  <si>
    <t>166179C</t>
  </si>
  <si>
    <t>192995088849</t>
  </si>
  <si>
    <t>166179D</t>
  </si>
  <si>
    <t>166179T</t>
  </si>
  <si>
    <t>192995088856</t>
  </si>
  <si>
    <t>166189G</t>
  </si>
  <si>
    <t>SADNESS CLASSIC</t>
  </si>
  <si>
    <t>192995088870</t>
  </si>
  <si>
    <t>166189K</t>
  </si>
  <si>
    <t>192995166189</t>
  </si>
  <si>
    <t>166189L</t>
  </si>
  <si>
    <t>192995088863</t>
  </si>
  <si>
    <t>166199B</t>
  </si>
  <si>
    <t>SADNESS DELUXE ADULT</t>
  </si>
  <si>
    <t>192995088887</t>
  </si>
  <si>
    <t>166199E</t>
  </si>
  <si>
    <t>192995088894</t>
  </si>
  <si>
    <t>166199F</t>
  </si>
  <si>
    <t>192995088900</t>
  </si>
  <si>
    <t>166199N</t>
  </si>
  <si>
    <t>166209G</t>
  </si>
  <si>
    <t>ANXIETY CLASSIC</t>
  </si>
  <si>
    <t>192995088924</t>
  </si>
  <si>
    <t>166209K</t>
  </si>
  <si>
    <t>166209L</t>
  </si>
  <si>
    <t>192995088917</t>
  </si>
  <si>
    <t>166219B</t>
  </si>
  <si>
    <t>ANXIETY DELUXE ADULT</t>
  </si>
  <si>
    <t>192995088931</t>
  </si>
  <si>
    <t>166219E</t>
  </si>
  <si>
    <t>166219F</t>
  </si>
  <si>
    <t>166219N</t>
  </si>
  <si>
    <t>166229C</t>
  </si>
  <si>
    <t>192995088962</t>
  </si>
  <si>
    <t>166229D</t>
  </si>
  <si>
    <t>166229T</t>
  </si>
  <si>
    <t>192995088979</t>
  </si>
  <si>
    <t>86940B</t>
  </si>
  <si>
    <t>DISGUST CLASSIC ADULT</t>
  </si>
  <si>
    <t>86940E</t>
  </si>
  <si>
    <t>86940F</t>
  </si>
  <si>
    <t>86940G</t>
  </si>
  <si>
    <t>DISGUST CLASSIC CHILD</t>
  </si>
  <si>
    <t>86940K</t>
  </si>
  <si>
    <t>86940L</t>
  </si>
  <si>
    <t>86940N</t>
  </si>
  <si>
    <t>86950G</t>
  </si>
  <si>
    <t>JOY DELUXE CHILD</t>
  </si>
  <si>
    <t>86950K</t>
  </si>
  <si>
    <t>86950L</t>
  </si>
  <si>
    <t>86954B</t>
  </si>
  <si>
    <t>JOY DELUXE ADULT</t>
  </si>
  <si>
    <t>86954E</t>
  </si>
  <si>
    <t>86954F</t>
  </si>
  <si>
    <t>86954N</t>
  </si>
  <si>
    <t>166249G</t>
  </si>
  <si>
    <t>192995089013</t>
  </si>
  <si>
    <t>166249K</t>
  </si>
  <si>
    <t>166249L</t>
  </si>
  <si>
    <t>192995089006</t>
  </si>
  <si>
    <t>STEVE SCOOPS AHOY DELUXE ADULT</t>
  </si>
  <si>
    <t>123699F</t>
  </si>
  <si>
    <t>192995089440</t>
  </si>
  <si>
    <t>165969D</t>
  </si>
  <si>
    <t>165969T</t>
  </si>
  <si>
    <t>192995088436</t>
  </si>
  <si>
    <t>166369G</t>
  </si>
  <si>
    <t>192995089136</t>
  </si>
  <si>
    <t>166369K</t>
  </si>
  <si>
    <t>192995166363</t>
  </si>
  <si>
    <t>166369L</t>
  </si>
  <si>
    <t>192995089129</t>
  </si>
  <si>
    <t>ELPHABA CLASSIC</t>
  </si>
  <si>
    <t>166389G</t>
  </si>
  <si>
    <t>ELPHABA DELUXE</t>
  </si>
  <si>
    <t>192995089174</t>
  </si>
  <si>
    <t>166389K</t>
  </si>
  <si>
    <t>192995166387</t>
  </si>
  <si>
    <t>166389L</t>
  </si>
  <si>
    <t>192995089167</t>
  </si>
  <si>
    <t>166399B</t>
  </si>
  <si>
    <t>GLINDA DELUXE ADULT</t>
  </si>
  <si>
    <t>192995089181</t>
  </si>
  <si>
    <t>166399E</t>
  </si>
  <si>
    <t>192995089198</t>
  </si>
  <si>
    <t>166399F</t>
  </si>
  <si>
    <t>192995089204</t>
  </si>
  <si>
    <t>166399N</t>
  </si>
  <si>
    <t>192995166394</t>
  </si>
  <si>
    <t>166409B</t>
  </si>
  <si>
    <t>ELPHABA DELUXE ADULT</t>
  </si>
  <si>
    <t>192995089211</t>
  </si>
  <si>
    <t>166409E</t>
  </si>
  <si>
    <t>192995089228</t>
  </si>
  <si>
    <t>166409F</t>
  </si>
  <si>
    <t>192995089235</t>
  </si>
  <si>
    <t>166409N</t>
  </si>
  <si>
    <t>192995166400</t>
  </si>
  <si>
    <t>166669V</t>
  </si>
  <si>
    <t>MALEFICENT CLASSIC INFANT</t>
  </si>
  <si>
    <t>192995089778</t>
  </si>
  <si>
    <t>166669W</t>
  </si>
  <si>
    <t>192995166660</t>
  </si>
  <si>
    <t>MINECRAFT TREAT PAIL</t>
  </si>
  <si>
    <t>SUPER MARIO TREAT PAIL</t>
  </si>
  <si>
    <t>SONIC MOVIE 3 ACCESSORY/TREAT PAIL</t>
  </si>
  <si>
    <t xml:space="preserve">Order changes must be submitted in writing to Customer Service.  The change must be signed by the buyer and a record kept by the Sales Rep. Adjustments to orders may be denied by Disguise, if the request to adjust is made less than 2 weeks prior to the start ship date. If the order has been staged, the change will be denied. </t>
  </si>
  <si>
    <t>192995183599</t>
  </si>
  <si>
    <t>192995167100</t>
  </si>
  <si>
    <t>192995090811</t>
  </si>
  <si>
    <t>192995090804</t>
  </si>
  <si>
    <t>121079W-V2</t>
  </si>
  <si>
    <t>BLUEY CLASSIC INFANT</t>
  </si>
  <si>
    <t>192995090941</t>
  </si>
  <si>
    <t>121089W-V2</t>
  </si>
  <si>
    <t>BINGO CLASSIC INFANT</t>
  </si>
  <si>
    <t>192995090934</t>
  </si>
  <si>
    <t>192995187245</t>
  </si>
  <si>
    <t>192995185340</t>
  </si>
  <si>
    <t>192995185555</t>
  </si>
  <si>
    <t>123779M</t>
  </si>
  <si>
    <t>192995091030</t>
  </si>
  <si>
    <t>Adult  XS/S</t>
  </si>
  <si>
    <t>161889M</t>
  </si>
  <si>
    <t>192995091078</t>
  </si>
  <si>
    <t>161899SXS</t>
  </si>
  <si>
    <t>192995090033</t>
  </si>
  <si>
    <t>192995187191</t>
  </si>
  <si>
    <t>192995187412</t>
  </si>
  <si>
    <t>192995187177</t>
  </si>
  <si>
    <t>192995185500</t>
  </si>
  <si>
    <t>192995187320</t>
  </si>
  <si>
    <t>192995187221</t>
  </si>
  <si>
    <t>192995186811</t>
  </si>
  <si>
    <t>149779M</t>
  </si>
  <si>
    <t>192995091252</t>
  </si>
  <si>
    <t>149779S</t>
  </si>
  <si>
    <t>192995091269</t>
  </si>
  <si>
    <t>166669M</t>
  </si>
  <si>
    <t>MALEFICENT CLASSIC TODDLER</t>
  </si>
  <si>
    <t>192995091214</t>
  </si>
  <si>
    <t>166669S</t>
  </si>
  <si>
    <t>192995091221</t>
  </si>
  <si>
    <t>192995167117</t>
  </si>
  <si>
    <t>192995090828</t>
  </si>
  <si>
    <t>192995090835</t>
  </si>
  <si>
    <t>192995187344</t>
  </si>
  <si>
    <t>ARIEL LIGHT-UP SHOES</t>
  </si>
  <si>
    <t>192995185364</t>
  </si>
  <si>
    <t>192995094369</t>
  </si>
  <si>
    <t>192995093416</t>
  </si>
  <si>
    <t>192995184831</t>
  </si>
  <si>
    <t>192995187030</t>
  </si>
  <si>
    <t>192995186897</t>
  </si>
  <si>
    <t>192995093508</t>
  </si>
  <si>
    <t>192995183667</t>
  </si>
  <si>
    <t>192995184596</t>
  </si>
  <si>
    <t>192995183414</t>
  </si>
  <si>
    <t>192995184619</t>
  </si>
  <si>
    <t>192995185265</t>
  </si>
  <si>
    <t>192995184633</t>
  </si>
  <si>
    <t>GB ENGINEERING DELUXE ADULT</t>
  </si>
  <si>
    <t>192995186774</t>
  </si>
  <si>
    <t>192995184657</t>
  </si>
  <si>
    <t>164249G</t>
  </si>
  <si>
    <t>SLIMER CHILD</t>
  </si>
  <si>
    <t>192995187139</t>
  </si>
  <si>
    <t>192995091566</t>
  </si>
  <si>
    <t>192995091559</t>
  </si>
  <si>
    <t>192995091542</t>
  </si>
  <si>
    <t>192995187351</t>
  </si>
  <si>
    <t>148589SXS</t>
  </si>
  <si>
    <t>192995090064</t>
  </si>
  <si>
    <t>HARRY POTTER HEDWIG TREAT PAIL</t>
  </si>
  <si>
    <t>192995166905</t>
  </si>
  <si>
    <t>192995093447</t>
  </si>
  <si>
    <t>192995184190</t>
  </si>
  <si>
    <t>MINECRAFT CREEPER INFLATABLE DECOR 4 FT</t>
  </si>
  <si>
    <t>MINECRAFT ENDERMAN INFLATABLE DECOR 8.5 FT</t>
  </si>
  <si>
    <t>192995183285</t>
  </si>
  <si>
    <t>KIRBY 'POP OUT' COSTUME</t>
  </si>
  <si>
    <t>192995183513</t>
  </si>
  <si>
    <t>192995185623</t>
  </si>
  <si>
    <t>LINK TOTK DELUXE</t>
  </si>
  <si>
    <t>192995183537</t>
  </si>
  <si>
    <t>192995090040</t>
  </si>
  <si>
    <t>192995182981</t>
  </si>
  <si>
    <t>192995182998</t>
  </si>
  <si>
    <t>192995183018</t>
  </si>
  <si>
    <t>192995183025</t>
  </si>
  <si>
    <t>192995185302</t>
  </si>
  <si>
    <t>192995183551</t>
  </si>
  <si>
    <t>192995183568</t>
  </si>
  <si>
    <t>192995184763</t>
  </si>
  <si>
    <t>192995183582</t>
  </si>
  <si>
    <t>MARIO ELEVATED CLASSIC CHILD ACC KIT</t>
  </si>
  <si>
    <t>192995187269</t>
  </si>
  <si>
    <t>LUIGI ELEVATED CLASSIC CHILD ACC KIT</t>
  </si>
  <si>
    <t>192995187092</t>
  </si>
  <si>
    <t>MARIO ELEVATED CLASSIC ADULT ACC KIT</t>
  </si>
  <si>
    <t>192995186804</t>
  </si>
  <si>
    <t>LUIGI ELEVATED CLASSIC ADULT ACC KIT</t>
  </si>
  <si>
    <t>192995167322</t>
  </si>
  <si>
    <t>192995091283</t>
  </si>
  <si>
    <t>192995167438</t>
  </si>
  <si>
    <t>192995092174</t>
  </si>
  <si>
    <t>192995092181</t>
  </si>
  <si>
    <t>192995092150</t>
  </si>
  <si>
    <t>192995092167</t>
  </si>
  <si>
    <t>192995167049</t>
  </si>
  <si>
    <t>192995090705</t>
  </si>
  <si>
    <t>121179SXS</t>
  </si>
  <si>
    <t>192995090057</t>
  </si>
  <si>
    <t>GREAT BALL POKEMON ACCESSORY/TREAT PAIL</t>
  </si>
  <si>
    <t>192995187481</t>
  </si>
  <si>
    <t>192995187443</t>
  </si>
  <si>
    <t>ULTRA BALL 'POP OUT' COSTUME</t>
  </si>
  <si>
    <t>192995167483</t>
  </si>
  <si>
    <t>192995183483</t>
  </si>
  <si>
    <t>164459STD</t>
  </si>
  <si>
    <t>164459SXS</t>
  </si>
  <si>
    <t>HUGGY WUGGY HALF MASK</t>
  </si>
  <si>
    <t>192995167278</t>
  </si>
  <si>
    <t>HUGGY WUGGY PLUSH MASK</t>
  </si>
  <si>
    <t>192995167285</t>
  </si>
  <si>
    <t>BLUE RANGER COSMIC FURY CLASSIC MUSCLE</t>
  </si>
  <si>
    <t>167249K</t>
  </si>
  <si>
    <t>192995185579</t>
  </si>
  <si>
    <t>167249L</t>
  </si>
  <si>
    <t>192995090996</t>
  </si>
  <si>
    <t>BLUE RANGER COSMIC FURY WEAPON</t>
  </si>
  <si>
    <t>192995184992</t>
  </si>
  <si>
    <t>RED RANGER MIGHTY MORPHIN SWORD</t>
  </si>
  <si>
    <t>192995183391</t>
  </si>
  <si>
    <t>167269M</t>
  </si>
  <si>
    <t>BLUE RANGER TODDLER MUSCLE</t>
  </si>
  <si>
    <t>192995187405</t>
  </si>
  <si>
    <t>167269S</t>
  </si>
  <si>
    <t>192995091016</t>
  </si>
  <si>
    <t>192995093607</t>
  </si>
  <si>
    <t>192995093461</t>
  </si>
  <si>
    <t>192995183124</t>
  </si>
  <si>
    <t>162039SM</t>
  </si>
  <si>
    <t>162039STD</t>
  </si>
  <si>
    <t>192995183131</t>
  </si>
  <si>
    <t>162039SXS</t>
  </si>
  <si>
    <t>192995090002</t>
  </si>
  <si>
    <t>162049SM</t>
  </si>
  <si>
    <t>162049STD</t>
  </si>
  <si>
    <t>192995183148</t>
  </si>
  <si>
    <t>162049SXS</t>
  </si>
  <si>
    <t>192995090019</t>
  </si>
  <si>
    <t>162059SM</t>
  </si>
  <si>
    <t>162059STD</t>
  </si>
  <si>
    <t>192995186866</t>
  </si>
  <si>
    <t>162059SXS</t>
  </si>
  <si>
    <t>192995186903</t>
  </si>
  <si>
    <t>162769SM</t>
  </si>
  <si>
    <t>192995186965</t>
  </si>
  <si>
    <t>162769STD</t>
  </si>
  <si>
    <t>192995093485</t>
  </si>
  <si>
    <t>162769SXS</t>
  </si>
  <si>
    <t>192995185203</t>
  </si>
  <si>
    <t>192995184688</t>
  </si>
  <si>
    <t>192995185289</t>
  </si>
  <si>
    <t>192995183681</t>
  </si>
  <si>
    <t>192995183742</t>
  </si>
  <si>
    <t>192995185456</t>
  </si>
  <si>
    <t>192995184053</t>
  </si>
  <si>
    <t>192995182875</t>
  </si>
  <si>
    <t>192995092105</t>
  </si>
  <si>
    <t>192995185463</t>
  </si>
  <si>
    <t>192995184084</t>
  </si>
  <si>
    <t>192995182905</t>
  </si>
  <si>
    <t>192995185173</t>
  </si>
  <si>
    <t>192995182929</t>
  </si>
  <si>
    <t>192995093430</t>
  </si>
  <si>
    <t>192995185470</t>
  </si>
  <si>
    <t>192995184145</t>
  </si>
  <si>
    <t>192995182967</t>
  </si>
  <si>
    <t>192995183308</t>
  </si>
  <si>
    <t>192995183322</t>
  </si>
  <si>
    <t>192995183339</t>
  </si>
  <si>
    <t>192995183605</t>
  </si>
  <si>
    <t>OPTIMUS PRIME BLASTER</t>
  </si>
  <si>
    <t>192995184534</t>
  </si>
  <si>
    <t>192995093492</t>
  </si>
  <si>
    <t>192995183360</t>
  </si>
  <si>
    <t>192995093584</t>
  </si>
  <si>
    <t>GLINDA PINK DRESS DELUXE</t>
  </si>
  <si>
    <t>GLINDA WAND</t>
  </si>
  <si>
    <t>192995166974</t>
  </si>
  <si>
    <t>192995166981</t>
  </si>
  <si>
    <t>164259G</t>
  </si>
  <si>
    <t>171089M</t>
  </si>
  <si>
    <t>SIMEA CLASSIC TODDLER</t>
  </si>
  <si>
    <t>192995171084</t>
  </si>
  <si>
    <t>171089S</t>
  </si>
  <si>
    <t>192995099401</t>
  </si>
  <si>
    <t>171099K</t>
  </si>
  <si>
    <t>192995099418</t>
  </si>
  <si>
    <t>171099L</t>
  </si>
  <si>
    <t>192995171091</t>
  </si>
  <si>
    <t>171099M</t>
  </si>
  <si>
    <t>192995099425</t>
  </si>
  <si>
    <t>192995099807</t>
  </si>
  <si>
    <t>192995099814</t>
  </si>
  <si>
    <t>MINECRAFT DIAMOND SWORD</t>
  </si>
  <si>
    <t>MINECRAFT DIAMOND PICKAXE</t>
  </si>
  <si>
    <t>RAINBOW FRIENDS SCIENTIST RED ADULT</t>
  </si>
  <si>
    <t>171699G</t>
  </si>
  <si>
    <t>STEALTH SPARTAN MUSCLE</t>
  </si>
  <si>
    <t>192995187993</t>
  </si>
  <si>
    <t>171699K</t>
  </si>
  <si>
    <t>192995187986</t>
  </si>
  <si>
    <t>171699L</t>
  </si>
  <si>
    <t>192995171695</t>
  </si>
  <si>
    <t>ENERGY SWORD CHROME</t>
  </si>
  <si>
    <t>192995171718</t>
  </si>
  <si>
    <t>171349G</t>
  </si>
  <si>
    <t>171349K</t>
  </si>
  <si>
    <t>192995171343</t>
  </si>
  <si>
    <t>171349L</t>
  </si>
  <si>
    <t>GHAST POP OUT COSTUME</t>
  </si>
  <si>
    <t>171859G</t>
  </si>
  <si>
    <t>171859K</t>
  </si>
  <si>
    <t>171859L</t>
  </si>
  <si>
    <t>171869G</t>
  </si>
  <si>
    <t>171869K</t>
  </si>
  <si>
    <t>192995188143</t>
  </si>
  <si>
    <t>171869L</t>
  </si>
  <si>
    <t>192995171862</t>
  </si>
  <si>
    <t>MINECRAFT WARDEN INFLATABLE</t>
  </si>
  <si>
    <t>192995171893</t>
  </si>
  <si>
    <t>192995171497</t>
  </si>
  <si>
    <t>192995171503</t>
  </si>
  <si>
    <t>192995171510</t>
  </si>
  <si>
    <t>192995171527</t>
  </si>
  <si>
    <t>POKEBALL POP OUT COSTUME</t>
  </si>
  <si>
    <t>171629G</t>
  </si>
  <si>
    <t>171629K</t>
  </si>
  <si>
    <t>192995187894</t>
  </si>
  <si>
    <t>171629L</t>
  </si>
  <si>
    <t>192995171626</t>
  </si>
  <si>
    <t>171639G</t>
  </si>
  <si>
    <t>171639K</t>
  </si>
  <si>
    <t>192995187917</t>
  </si>
  <si>
    <t>171639L</t>
  </si>
  <si>
    <t>171649G</t>
  </si>
  <si>
    <t>192995187948</t>
  </si>
  <si>
    <t>171649K</t>
  </si>
  <si>
    <t>171649L</t>
  </si>
  <si>
    <t>171659G</t>
  </si>
  <si>
    <t>GENGAR DELUXE HOODED JUMPSUIT</t>
  </si>
  <si>
    <t>192995187962</t>
  </si>
  <si>
    <t>171659K</t>
  </si>
  <si>
    <t>192995187955</t>
  </si>
  <si>
    <t>171659L</t>
  </si>
  <si>
    <t>171669STD</t>
  </si>
  <si>
    <t>192995187979</t>
  </si>
  <si>
    <t>171669SXS</t>
  </si>
  <si>
    <t>171729G</t>
  </si>
  <si>
    <t>CATNAP CLASSIC</t>
  </si>
  <si>
    <t>192995188013</t>
  </si>
  <si>
    <t>171729K</t>
  </si>
  <si>
    <t>192995188006</t>
  </si>
  <si>
    <t>171729L</t>
  </si>
  <si>
    <t>CATNAP MASK</t>
  </si>
  <si>
    <t>SONIC INFLATABLE MOVIE ADULT</t>
  </si>
  <si>
    <t>TAILS INFLATABLE MOVIE ADULT</t>
  </si>
  <si>
    <t>192995171688</t>
  </si>
  <si>
    <t>171799G</t>
  </si>
  <si>
    <t>192995188112</t>
  </si>
  <si>
    <t>171799K</t>
  </si>
  <si>
    <t>171799L</t>
  </si>
  <si>
    <t>Toddler</t>
  </si>
  <si>
    <t>167109G</t>
  </si>
  <si>
    <t>167109J</t>
  </si>
  <si>
    <t>167109K</t>
  </si>
  <si>
    <t>BLUEY TREAT YOUR TRUNK KIT</t>
  </si>
  <si>
    <t>192995172487</t>
  </si>
  <si>
    <t>ELSA INFANT CLASSIC</t>
  </si>
  <si>
    <t>172829W</t>
  </si>
  <si>
    <t>192995172821</t>
  </si>
  <si>
    <t>ANNA TRAVELING INFANT CLASSIC</t>
  </si>
  <si>
    <t>172839W</t>
  </si>
  <si>
    <t>ELSA TRAVELING INFANT CLASSIC</t>
  </si>
  <si>
    <t>172849W</t>
  </si>
  <si>
    <t>172719V</t>
  </si>
  <si>
    <t>ANGEL CLASSIC INFANT</t>
  </si>
  <si>
    <t>172719W</t>
  </si>
  <si>
    <t>192995172715</t>
  </si>
  <si>
    <t>172729G</t>
  </si>
  <si>
    <t>STITCH UNISEX JUMPSUIT CLASSIC</t>
  </si>
  <si>
    <t>192995172722</t>
  </si>
  <si>
    <t>172729J</t>
  </si>
  <si>
    <t>192995189461</t>
  </si>
  <si>
    <t>172729K</t>
  </si>
  <si>
    <t>172729L</t>
  </si>
  <si>
    <t>192995189447</t>
  </si>
  <si>
    <t>172739G</t>
  </si>
  <si>
    <t>ANGEL JUMPSUIT CLASSIC</t>
  </si>
  <si>
    <t>192995172739</t>
  </si>
  <si>
    <t>172739J</t>
  </si>
  <si>
    <t>172739K</t>
  </si>
  <si>
    <t>172739L</t>
  </si>
  <si>
    <t>192995189478</t>
  </si>
  <si>
    <t>172769G</t>
  </si>
  <si>
    <t>192995172760</t>
  </si>
  <si>
    <t>172769J</t>
  </si>
  <si>
    <t>172769K</t>
  </si>
  <si>
    <t>172769L</t>
  </si>
  <si>
    <t>192995189560</t>
  </si>
  <si>
    <t>172779G</t>
  </si>
  <si>
    <t>172779J</t>
  </si>
  <si>
    <t>172779K</t>
  </si>
  <si>
    <t>172779L</t>
  </si>
  <si>
    <t>192995172784</t>
  </si>
  <si>
    <t>STITCH INSTANT TUTU KIT</t>
  </si>
  <si>
    <t>ANGEL INSTANT TUTU KIT</t>
  </si>
  <si>
    <t>192995172944</t>
  </si>
  <si>
    <t>SALLY INSTANT TUTU KIT</t>
  </si>
  <si>
    <t>192995172890</t>
  </si>
  <si>
    <t>JACK INSTANT TUTU KIT</t>
  </si>
  <si>
    <t>192995172906</t>
  </si>
  <si>
    <t>167119L</t>
  </si>
  <si>
    <t>GINNY CLASSIC</t>
  </si>
  <si>
    <t>192995189331</t>
  </si>
  <si>
    <t>167119M</t>
  </si>
  <si>
    <t>167119S</t>
  </si>
  <si>
    <t>167129L</t>
  </si>
  <si>
    <t>BITSY CLASSIC</t>
  </si>
  <si>
    <t>167129M</t>
  </si>
  <si>
    <t>167129S</t>
  </si>
  <si>
    <t>LMQ 'POP OUT' COSTUME</t>
  </si>
  <si>
    <t>ANGER ADULT CLASSIC</t>
  </si>
  <si>
    <t>FEAR ADULT CLASSIC</t>
  </si>
  <si>
    <t>192995171909</t>
  </si>
  <si>
    <t>171929G</t>
  </si>
  <si>
    <t>DOG MAN MOVIE CLASSIC</t>
  </si>
  <si>
    <t>192995188204</t>
  </si>
  <si>
    <t>171929K</t>
  </si>
  <si>
    <t>171929L</t>
  </si>
  <si>
    <t>171939G</t>
  </si>
  <si>
    <t>DOG MAN MOVIE DELUXE</t>
  </si>
  <si>
    <t>171939K</t>
  </si>
  <si>
    <t>171939L</t>
  </si>
  <si>
    <t>171949G</t>
  </si>
  <si>
    <t>PETEY MOVIE CLASSIC</t>
  </si>
  <si>
    <t>171949K</t>
  </si>
  <si>
    <t>171949L</t>
  </si>
  <si>
    <t>192995188259</t>
  </si>
  <si>
    <t>172499L</t>
  </si>
  <si>
    <t>GABBY TUTU DRESS TODDLER</t>
  </si>
  <si>
    <t>192995189065</t>
  </si>
  <si>
    <t>172499M</t>
  </si>
  <si>
    <t>172499S</t>
  </si>
  <si>
    <t>192995189072</t>
  </si>
  <si>
    <t>163989G</t>
  </si>
  <si>
    <t>STEALTH SPARTAN CLASSIC</t>
  </si>
  <si>
    <t>163989K</t>
  </si>
  <si>
    <t>163989L</t>
  </si>
  <si>
    <t>172369L</t>
  </si>
  <si>
    <t>192995188822</t>
  </si>
  <si>
    <t>172369M</t>
  </si>
  <si>
    <t>172369S</t>
  </si>
  <si>
    <t>192995188846</t>
  </si>
  <si>
    <t>172379L</t>
  </si>
  <si>
    <t>192995188853</t>
  </si>
  <si>
    <t>172379M</t>
  </si>
  <si>
    <t>192995172371</t>
  </si>
  <si>
    <t>172379S</t>
  </si>
  <si>
    <t>172389L</t>
  </si>
  <si>
    <t>172389M</t>
  </si>
  <si>
    <t>172389S</t>
  </si>
  <si>
    <t>172399L</t>
  </si>
  <si>
    <t>192995188907</t>
  </si>
  <si>
    <t>172399M</t>
  </si>
  <si>
    <t>172399S</t>
  </si>
  <si>
    <t>192995188914</t>
  </si>
  <si>
    <t>172409L</t>
  </si>
  <si>
    <t>192995188921</t>
  </si>
  <si>
    <t>172409M</t>
  </si>
  <si>
    <t>172409S</t>
  </si>
  <si>
    <t>192995188938</t>
  </si>
  <si>
    <t>192995188945</t>
  </si>
  <si>
    <t>172419L</t>
  </si>
  <si>
    <t>SKYE DELUXE TUTU TODDLER</t>
  </si>
  <si>
    <t>192995188952</t>
  </si>
  <si>
    <t>172419M</t>
  </si>
  <si>
    <t>172419S</t>
  </si>
  <si>
    <t>192995188969</t>
  </si>
  <si>
    <t>172419W</t>
  </si>
  <si>
    <t>192995188976</t>
  </si>
  <si>
    <t>172429L</t>
  </si>
  <si>
    <t>RUBBLE CLASSIC TODDLER</t>
  </si>
  <si>
    <t>192995188983</t>
  </si>
  <si>
    <t>172429M</t>
  </si>
  <si>
    <t>192995172425</t>
  </si>
  <si>
    <t>172429S</t>
  </si>
  <si>
    <t>192995188990</t>
  </si>
  <si>
    <t>172439L</t>
  </si>
  <si>
    <t>RUBBLE DELUXE TODDLER</t>
  </si>
  <si>
    <t>172439M</t>
  </si>
  <si>
    <t>192995172432</t>
  </si>
  <si>
    <t>172439S</t>
  </si>
  <si>
    <t>192995189010</t>
  </si>
  <si>
    <t>172449C</t>
  </si>
  <si>
    <t>CHASE CLASSIC ADULT</t>
  </si>
  <si>
    <t>192995189027</t>
  </si>
  <si>
    <t>172449D</t>
  </si>
  <si>
    <t>172459B</t>
  </si>
  <si>
    <t>SKYE CLASSIC ADULT</t>
  </si>
  <si>
    <t>172459E</t>
  </si>
  <si>
    <t>172459F</t>
  </si>
  <si>
    <t>192995189058</t>
  </si>
  <si>
    <t>172459N</t>
  </si>
  <si>
    <t>192995172463</t>
  </si>
  <si>
    <t>LINK MASTER SWORD &amp; SHIELD SET</t>
  </si>
  <si>
    <t>192995172050</t>
  </si>
  <si>
    <t>167439W</t>
  </si>
  <si>
    <t>LUIGI POSH INFANT</t>
  </si>
  <si>
    <t>168379STD</t>
  </si>
  <si>
    <t>YOSHI HOODED JUMPSUIT ADULT</t>
  </si>
  <si>
    <t>168379SXS</t>
  </si>
  <si>
    <t>168389STD</t>
  </si>
  <si>
    <t>BOWSER HOODED JUMPSUIT ADULT</t>
  </si>
  <si>
    <t>168389SXS</t>
  </si>
  <si>
    <t>PRINCESS PEACH CROWN JEWELS SET - CHROME (CROWN,ERG,CAMEO)</t>
  </si>
  <si>
    <t>120699M</t>
  </si>
  <si>
    <t>PEPPA PIG TUTU CLASSIC</t>
  </si>
  <si>
    <t>120699S</t>
  </si>
  <si>
    <t>167049M</t>
  </si>
  <si>
    <t>167049S</t>
  </si>
  <si>
    <t>157829G</t>
  </si>
  <si>
    <t>UMBREON DELUXE</t>
  </si>
  <si>
    <t>157829K</t>
  </si>
  <si>
    <t>157829L</t>
  </si>
  <si>
    <t>159589G</t>
  </si>
  <si>
    <t>ESPEON DELUXE</t>
  </si>
  <si>
    <t>159589K</t>
  </si>
  <si>
    <t>159589L</t>
  </si>
  <si>
    <t>GENGAR DELUXE HOODED JUMPSUIT ADULT</t>
  </si>
  <si>
    <t>BUMBLEBEE/B127 CLASSIC MUSCLE</t>
  </si>
  <si>
    <t>ELITA-1 DELUXE</t>
  </si>
  <si>
    <t>MATRIX OF LEADERSHIP LIGHT UP ACCESSORY</t>
  </si>
  <si>
    <t>172539G</t>
  </si>
  <si>
    <t>SHIZ UNIVERSITY OUTFIT CLASSIC</t>
  </si>
  <si>
    <t>192995189126</t>
  </si>
  <si>
    <t>172539K</t>
  </si>
  <si>
    <t>192995172531</t>
  </si>
  <si>
    <t>172539L</t>
  </si>
  <si>
    <t>192995189119</t>
  </si>
  <si>
    <t>172549G</t>
  </si>
  <si>
    <t>172549K</t>
  </si>
  <si>
    <t>172549L</t>
  </si>
  <si>
    <t>172559G</t>
  </si>
  <si>
    <t>GLINDA PINK CLASSIC</t>
  </si>
  <si>
    <t>192995189164</t>
  </si>
  <si>
    <t>172559K</t>
  </si>
  <si>
    <t>172559L</t>
  </si>
  <si>
    <t>172569G</t>
  </si>
  <si>
    <t>GLINDA PINK PRESTIGE</t>
  </si>
  <si>
    <t>172569K</t>
  </si>
  <si>
    <t>172569L</t>
  </si>
  <si>
    <t>172579G</t>
  </si>
  <si>
    <t>GLINDA POPULAR DRESS CLASSIC</t>
  </si>
  <si>
    <t>192995189201</t>
  </si>
  <si>
    <t>172579K</t>
  </si>
  <si>
    <t>192995172579</t>
  </si>
  <si>
    <t>172579L</t>
  </si>
  <si>
    <t>172589G</t>
  </si>
  <si>
    <t>192995189225</t>
  </si>
  <si>
    <t>172589K</t>
  </si>
  <si>
    <t>172589L</t>
  </si>
  <si>
    <t>192995189218</t>
  </si>
  <si>
    <t>172599G</t>
  </si>
  <si>
    <t>ELPHABA PRESTIGE</t>
  </si>
  <si>
    <t>172599K</t>
  </si>
  <si>
    <t>172599L</t>
  </si>
  <si>
    <t>ELPHABA BROOM</t>
  </si>
  <si>
    <t>ELPHABA HAT</t>
  </si>
  <si>
    <t>172629G</t>
  </si>
  <si>
    <t>ELPHABA SHIZ CLASSIC</t>
  </si>
  <si>
    <t>192995189263</t>
  </si>
  <si>
    <t>172629K</t>
  </si>
  <si>
    <t>172629L</t>
  </si>
  <si>
    <t>192995189256</t>
  </si>
  <si>
    <t>172639G</t>
  </si>
  <si>
    <t>GLINDA PINK DRESS ADAPTIVE COSTUME</t>
  </si>
  <si>
    <t>192995189287</t>
  </si>
  <si>
    <t>172639K</t>
  </si>
  <si>
    <t>192995172630</t>
  </si>
  <si>
    <t>172639L</t>
  </si>
  <si>
    <t>192995189270</t>
  </si>
  <si>
    <t>172649G</t>
  </si>
  <si>
    <t>172649K</t>
  </si>
  <si>
    <t>172649L</t>
  </si>
  <si>
    <t>192995189294</t>
  </si>
  <si>
    <t>192995172654</t>
  </si>
  <si>
    <t>GLINDA JELLY SHOES</t>
  </si>
  <si>
    <t>GLINDA WAND &amp; TIARA SET</t>
  </si>
  <si>
    <t>192995172685</t>
  </si>
  <si>
    <t>173909G</t>
  </si>
  <si>
    <t>STITCH ADAPTIVE COSTUME</t>
  </si>
  <si>
    <t>192995191235</t>
  </si>
  <si>
    <t>173909K</t>
  </si>
  <si>
    <t>173909L</t>
  </si>
  <si>
    <t>192995191228</t>
  </si>
  <si>
    <t>STITCH WHEELCHAIR COVER OR KIT</t>
  </si>
  <si>
    <t>192995173910</t>
  </si>
  <si>
    <t>106699-GRN</t>
  </si>
  <si>
    <t>OOGIE BOOGIE GREEN VACUFORM MASK</t>
  </si>
  <si>
    <t>14030D-GRN</t>
  </si>
  <si>
    <t>OOGIE BOOGIE GREEN PRESTIGE ADULT</t>
  </si>
  <si>
    <t>14030T-GRN</t>
  </si>
  <si>
    <t>SALLY INSTANT TUTU KIT - ADULT</t>
  </si>
  <si>
    <t>192995174351</t>
  </si>
  <si>
    <t>JACK INSTANT TUTU KIT - ADULT</t>
  </si>
  <si>
    <t>192995174368</t>
  </si>
  <si>
    <t>65446-GRN</t>
  </si>
  <si>
    <t>OOGIE BOOGIE GREEN VINYL MASK</t>
  </si>
  <si>
    <t>79574L-GRN</t>
  </si>
  <si>
    <t>OOGIE BOOGIE GREEN CLASSIC TODDLER</t>
  </si>
  <si>
    <t>79574M-GRN</t>
  </si>
  <si>
    <t>79574S-GRN</t>
  </si>
  <si>
    <t>173799G</t>
  </si>
  <si>
    <t>ADDISON ADVENTURE CLASSIC</t>
  </si>
  <si>
    <t>173799K</t>
  </si>
  <si>
    <t>192995173798</t>
  </si>
  <si>
    <t>173799L</t>
  </si>
  <si>
    <t>192995191044</t>
  </si>
  <si>
    <t>173829G</t>
  </si>
  <si>
    <t>192995191112</t>
  </si>
  <si>
    <t>173829K</t>
  </si>
  <si>
    <t>173829L</t>
  </si>
  <si>
    <t>125479V-GRN</t>
  </si>
  <si>
    <t>OOGIE BOOGIE GREEN POSH INFANT</t>
  </si>
  <si>
    <t>125479W-GRN</t>
  </si>
  <si>
    <t>LIGHT-UP MULTI-PRINCESS SHOES</t>
  </si>
  <si>
    <t>LIGHT-UP MULTI-PRINCESS TIARA</t>
  </si>
  <si>
    <t>LIGHT-UP MULTI-PRINCESS WAND</t>
  </si>
  <si>
    <t>192995173354</t>
  </si>
  <si>
    <t>173219G</t>
  </si>
  <si>
    <t>LIL' PETEY HOODED JUMPSUIT CLASSIC</t>
  </si>
  <si>
    <t>173219K</t>
  </si>
  <si>
    <t>192995173217</t>
  </si>
  <si>
    <t>173219L</t>
  </si>
  <si>
    <t>192995190160</t>
  </si>
  <si>
    <t>173219M</t>
  </si>
  <si>
    <t>192995174160</t>
  </si>
  <si>
    <t>192995174177</t>
  </si>
  <si>
    <t>192995174221</t>
  </si>
  <si>
    <t>192995174344</t>
  </si>
  <si>
    <t>173689K</t>
  </si>
  <si>
    <t>192995173682</t>
  </si>
  <si>
    <t>173689L</t>
  </si>
  <si>
    <t>173689M</t>
  </si>
  <si>
    <t>173699K</t>
  </si>
  <si>
    <t>192995173699</t>
  </si>
  <si>
    <t>173699L</t>
  </si>
  <si>
    <t>192995190894</t>
  </si>
  <si>
    <t>173699M</t>
  </si>
  <si>
    <t>173709K</t>
  </si>
  <si>
    <t>173709L</t>
  </si>
  <si>
    <t>173709M</t>
  </si>
  <si>
    <t>173719K</t>
  </si>
  <si>
    <t>STORMFLY CLASSIC</t>
  </si>
  <si>
    <t>192995173712</t>
  </si>
  <si>
    <t>173719L</t>
  </si>
  <si>
    <t>192995190931</t>
  </si>
  <si>
    <t>173719M</t>
  </si>
  <si>
    <t>192995190948</t>
  </si>
  <si>
    <t>173729K</t>
  </si>
  <si>
    <t>192995173729</t>
  </si>
  <si>
    <t>173729L</t>
  </si>
  <si>
    <t>173729M</t>
  </si>
  <si>
    <t>173869K</t>
  </si>
  <si>
    <t>192995191143</t>
  </si>
  <si>
    <t>173869L</t>
  </si>
  <si>
    <t>173869M</t>
  </si>
  <si>
    <t>173879K</t>
  </si>
  <si>
    <t>192995191167</t>
  </si>
  <si>
    <t>173879L</t>
  </si>
  <si>
    <t>173879M</t>
  </si>
  <si>
    <t>173889K</t>
  </si>
  <si>
    <t>173889L</t>
  </si>
  <si>
    <t>192995173880</t>
  </si>
  <si>
    <t>173889M</t>
  </si>
  <si>
    <t>CHICKEN JOCKEY POP OUT RIDE-ON</t>
  </si>
  <si>
    <t>173529G</t>
  </si>
  <si>
    <t>192995190641</t>
  </si>
  <si>
    <t>173529K</t>
  </si>
  <si>
    <t>192995173521</t>
  </si>
  <si>
    <t>173529L</t>
  </si>
  <si>
    <t>173539G</t>
  </si>
  <si>
    <t>173539K</t>
  </si>
  <si>
    <t>192995173538</t>
  </si>
  <si>
    <t>173539L</t>
  </si>
  <si>
    <t>RUBBLE BULLDOZER 'POP OUT' COSTUME</t>
  </si>
  <si>
    <t>167439V</t>
  </si>
  <si>
    <t>PEPPA PIG PARTY DRESS CLASSIC</t>
  </si>
  <si>
    <t>SYLVEON EARS</t>
  </si>
  <si>
    <t>UMBREON EARS</t>
  </si>
  <si>
    <t>ESPEON EARS</t>
  </si>
  <si>
    <t>173559G</t>
  </si>
  <si>
    <t>173559K</t>
  </si>
  <si>
    <t>173559L</t>
  </si>
  <si>
    <t>192995190689</t>
  </si>
  <si>
    <t>173569G</t>
  </si>
  <si>
    <t>192995190719</t>
  </si>
  <si>
    <t>173569K</t>
  </si>
  <si>
    <t>173569L</t>
  </si>
  <si>
    <t>192995174023</t>
  </si>
  <si>
    <t>SHADOW SONIC MOVIE INFLATABLE CHILD</t>
  </si>
  <si>
    <t>192995173545</t>
  </si>
  <si>
    <t>OPTIMUS PRIME/ORION PAX TODDLER MUSCLE</t>
  </si>
  <si>
    <t>OPTIMUS PRIME/ORION PAX CLASSIC MUSCLE</t>
  </si>
  <si>
    <t>173399SM</t>
  </si>
  <si>
    <t>SHIZ UNIVERSITY ADULT UNISEX DELUXE</t>
  </si>
  <si>
    <t>173399STD</t>
  </si>
  <si>
    <t>173409B</t>
  </si>
  <si>
    <t>GLINDA POPULAR DRESS DELUXE ADULT</t>
  </si>
  <si>
    <t>192995190467</t>
  </si>
  <si>
    <t>173409E</t>
  </si>
  <si>
    <t>173409F</t>
  </si>
  <si>
    <t>192995190764</t>
  </si>
  <si>
    <t>173409N</t>
  </si>
  <si>
    <t>192995173408</t>
  </si>
  <si>
    <t>173419B</t>
  </si>
  <si>
    <t>ELPHABA SHIZ DELUXE ADULT</t>
  </si>
  <si>
    <t>192995190474</t>
  </si>
  <si>
    <t>173419E</t>
  </si>
  <si>
    <t>192995190771</t>
  </si>
  <si>
    <t>173419F</t>
  </si>
  <si>
    <t>192995190788</t>
  </si>
  <si>
    <t>173419N</t>
  </si>
  <si>
    <t>192995173415</t>
  </si>
  <si>
    <t>173449G</t>
  </si>
  <si>
    <t>GLINDA SHIZ CLASSIC</t>
  </si>
  <si>
    <t>173449K</t>
  </si>
  <si>
    <t>192995173446</t>
  </si>
  <si>
    <t>173449L</t>
  </si>
  <si>
    <t>192995190504</t>
  </si>
  <si>
    <t>173459B</t>
  </si>
  <si>
    <t>GLINDA SHIZ DELUXE ADULT</t>
  </si>
  <si>
    <t>173459E</t>
  </si>
  <si>
    <t>173459F</t>
  </si>
  <si>
    <t>192995190801</t>
  </si>
  <si>
    <t>173459N</t>
  </si>
  <si>
    <t>192995173453</t>
  </si>
  <si>
    <t>173479B</t>
  </si>
  <si>
    <t>GLINDA "FOR GOOD" DELUXE ADULT</t>
  </si>
  <si>
    <t>173479E</t>
  </si>
  <si>
    <t>192995190566</t>
  </si>
  <si>
    <t>173479F</t>
  </si>
  <si>
    <t>192995190573</t>
  </si>
  <si>
    <t>173479N</t>
  </si>
  <si>
    <t>173489G</t>
  </si>
  <si>
    <t>GLINDA "FOR GOOD" LOOK DELUXE</t>
  </si>
  <si>
    <t>192995190597</t>
  </si>
  <si>
    <t>173489K</t>
  </si>
  <si>
    <t>192995173484</t>
  </si>
  <si>
    <t>173489L</t>
  </si>
  <si>
    <t>173519G</t>
  </si>
  <si>
    <t>ELPHABA DRESS ADAPTIVE COSTUME</t>
  </si>
  <si>
    <t>173519K</t>
  </si>
  <si>
    <t>192995173514</t>
  </si>
  <si>
    <t>173519L</t>
  </si>
  <si>
    <t>192995190627</t>
  </si>
  <si>
    <t>GLINDA FOR GOOD CLASSIC</t>
  </si>
  <si>
    <t>GLINDA WHEELCHAIR COVER/KIT</t>
  </si>
  <si>
    <t>192995173767</t>
  </si>
  <si>
    <t>ELPHABA WHEELCHAIR COVER/KIT</t>
  </si>
  <si>
    <r>
      <t>“</t>
    </r>
    <r>
      <rPr>
        <b/>
        <sz val="8"/>
        <color indexed="18"/>
        <rFont val="Calibri"/>
        <family val="2"/>
      </rPr>
      <t>THIS DOCUMENT IS CONFIDENTIAL AND PROPRIETARY INFORMATION OF JAKKS PACIFIC, INC,   YOU MAY USE IT SOLELY TO CONDUCT BUSINESS WITH JAKKS PACIFIC.  YOU MAY NOT COPY, SHARE, DISTRIBUTE, OR FURTHER DISSEMINATE THIS DOCUMENT TO ANY OTHER THIRD PARTY WITHOUT THE EXPRESS WRITTEN PERMISSON OF JAKKS PACIFIC.“</t>
    </r>
  </si>
  <si>
    <t>197919G</t>
  </si>
  <si>
    <t>RED IMPOSTOR HOODED JUMPSUIT CLASSIC</t>
  </si>
  <si>
    <t>192995263666</t>
  </si>
  <si>
    <t>197919K</t>
  </si>
  <si>
    <t>192995197916</t>
  </si>
  <si>
    <t>197919L</t>
  </si>
  <si>
    <t>192995193741</t>
  </si>
  <si>
    <t>197929G</t>
  </si>
  <si>
    <t>BLUE IMPOSTOR HOODED JUMPSUIT CLASSIC</t>
  </si>
  <si>
    <t>192995263673</t>
  </si>
  <si>
    <t>197929K</t>
  </si>
  <si>
    <t>192995197923</t>
  </si>
  <si>
    <t>197929L</t>
  </si>
  <si>
    <t>192995264205</t>
  </si>
  <si>
    <t>RED IMPOSTOR INFLATABLE - CHILD</t>
  </si>
  <si>
    <t>192995197947</t>
  </si>
  <si>
    <t>RED IMPOSTOR INFLATABLE - ADULT</t>
  </si>
  <si>
    <t>192995197954</t>
  </si>
  <si>
    <t>RED IMPOSTOR MASK</t>
  </si>
  <si>
    <t>192995263659</t>
  </si>
  <si>
    <t>BLUE IMPOSTOR MASK</t>
  </si>
  <si>
    <t>192995197978</t>
  </si>
  <si>
    <t>BINGO PLUSH HEADBAND</t>
  </si>
  <si>
    <t>BLUEY PLUSH HEADBAND</t>
  </si>
  <si>
    <t>192995199101</t>
  </si>
  <si>
    <t>TANJIRO SWORD</t>
  </si>
  <si>
    <t>192995197992</t>
  </si>
  <si>
    <t>TANJIRO DELUXE SWORD</t>
  </si>
  <si>
    <t>192995260757</t>
  </si>
  <si>
    <t>192995198012</t>
  </si>
  <si>
    <t>ZENITSU SWORD</t>
  </si>
  <si>
    <t>192995262492</t>
  </si>
  <si>
    <t>INOSUKE DUAL SWORDS SET</t>
  </si>
  <si>
    <t>192995260771</t>
  </si>
  <si>
    <t>INOSUKE BOAR MASK</t>
  </si>
  <si>
    <t>192995198043</t>
  </si>
  <si>
    <t>NEZUKO ACCESSORY KIT</t>
  </si>
  <si>
    <t>192995260788</t>
  </si>
  <si>
    <t>SHINOBU SWORD</t>
  </si>
  <si>
    <t>192995260795</t>
  </si>
  <si>
    <t>192995260801</t>
  </si>
  <si>
    <t>192995263260</t>
  </si>
  <si>
    <t>192995260320</t>
  </si>
  <si>
    <t>192995260337</t>
  </si>
  <si>
    <t>192995260818</t>
  </si>
  <si>
    <t>192995260825</t>
  </si>
  <si>
    <t>192995262409</t>
  </si>
  <si>
    <t>STITCH DRESS CLASSIC</t>
  </si>
  <si>
    <t>192995262355</t>
  </si>
  <si>
    <t>192995264212</t>
  </si>
  <si>
    <t>ANGEL DRESS CLASSIC</t>
  </si>
  <si>
    <t>192995260863</t>
  </si>
  <si>
    <t>192995263222</t>
  </si>
  <si>
    <t>192995263192</t>
  </si>
  <si>
    <t>192995262607</t>
  </si>
  <si>
    <t>ANGEL CLASSIC ADULT KIT</t>
  </si>
  <si>
    <t>One Size Tween</t>
  </si>
  <si>
    <t>192995260931</t>
  </si>
  <si>
    <t>FISH HOOK</t>
  </si>
  <si>
    <t>MAUI ADULT KIT</t>
  </si>
  <si>
    <t>192995191839</t>
  </si>
  <si>
    <t>192995191853</t>
  </si>
  <si>
    <t>192995191860</t>
  </si>
  <si>
    <t>244579G</t>
  </si>
  <si>
    <t>OOGIE BOOGIE CLASSIC HOODED JUMPSUIT</t>
  </si>
  <si>
    <t>244579J</t>
  </si>
  <si>
    <t>244579K</t>
  </si>
  <si>
    <t>192995269019</t>
  </si>
  <si>
    <t>192995191846</t>
  </si>
  <si>
    <t>192995191907</t>
  </si>
  <si>
    <t>192995191914</t>
  </si>
  <si>
    <t>192995191921</t>
  </si>
  <si>
    <t>244509M</t>
  </si>
  <si>
    <t>MICKEY MOUSE CLASSIC INFANT/TODDLER</t>
  </si>
  <si>
    <t>192995268869</t>
  </si>
  <si>
    <t>244509S</t>
  </si>
  <si>
    <t>244509V-V2</t>
  </si>
  <si>
    <t>192995268883</t>
  </si>
  <si>
    <t>244509W-V2</t>
  </si>
  <si>
    <t>192995244672</t>
  </si>
  <si>
    <t>192995260979</t>
  </si>
  <si>
    <t>NOVA DAYWALKER CLASSIC</t>
  </si>
  <si>
    <t>192995263567</t>
  </si>
  <si>
    <t>192995262638</t>
  </si>
  <si>
    <t>192995191884</t>
  </si>
  <si>
    <t>192995191891</t>
  </si>
  <si>
    <t>192995261006</t>
  </si>
  <si>
    <t>192995262508</t>
  </si>
  <si>
    <t>174569SM</t>
  </si>
  <si>
    <t>MINNIE MOUSE 25 PRIDE ADULT TUTU KIT</t>
  </si>
  <si>
    <t>192995260368</t>
  </si>
  <si>
    <t>174569STD</t>
  </si>
  <si>
    <t>192995192010</t>
  </si>
  <si>
    <t>174579SM</t>
  </si>
  <si>
    <t>MICKEY MOUSE 25 PRIDE ADULT KIT</t>
  </si>
  <si>
    <t>192995174573</t>
  </si>
  <si>
    <t>174579STD</t>
  </si>
  <si>
    <t>192995192027</t>
  </si>
  <si>
    <t>192995261020</t>
  </si>
  <si>
    <t>192995263079</t>
  </si>
  <si>
    <t>192995175075</t>
  </si>
  <si>
    <t>LILO &amp; STITCH TREAT YOUR TRUNK KIT</t>
  </si>
  <si>
    <t>192995175082</t>
  </si>
  <si>
    <t>DISNEY PRINCESS TREAT YOUR TRUNK KIT</t>
  </si>
  <si>
    <t>192995175099</t>
  </si>
  <si>
    <t>MICKEY &amp; MINNIE TREAT YOUR TRUNK KIT</t>
  </si>
  <si>
    <t>192995262164</t>
  </si>
  <si>
    <t>FROZEN TREAT YOUR TRUNK KIT</t>
  </si>
  <si>
    <t>192995261051</t>
  </si>
  <si>
    <t>TOY STORY TREAT YOUR TRUNK KIT</t>
  </si>
  <si>
    <t>192995262997</t>
  </si>
  <si>
    <t>244379G</t>
  </si>
  <si>
    <t>SULLEY JUMPSUIT CLASSIC CHILD/TWEEN</t>
  </si>
  <si>
    <t>244379J</t>
  </si>
  <si>
    <t>244379K</t>
  </si>
  <si>
    <t>192995268661</t>
  </si>
  <si>
    <t>244369G</t>
  </si>
  <si>
    <t>BOO CLASSIC CHILD/TWEEN</t>
  </si>
  <si>
    <t>244369J</t>
  </si>
  <si>
    <t>244369K</t>
  </si>
  <si>
    <t>192995261075</t>
  </si>
  <si>
    <t>192995261082</t>
  </si>
  <si>
    <t>192995261099</t>
  </si>
  <si>
    <t>192995261105</t>
  </si>
  <si>
    <t>192995261112</t>
  </si>
  <si>
    <t>192995261129</t>
  </si>
  <si>
    <t>192995262584</t>
  </si>
  <si>
    <t>192995262799</t>
  </si>
  <si>
    <t>192995261150</t>
  </si>
  <si>
    <t>DOG MAN COSTUME KIT</t>
  </si>
  <si>
    <t>244259G</t>
  </si>
  <si>
    <t>CAT KID CLASSIC</t>
  </si>
  <si>
    <t>192995268401</t>
  </si>
  <si>
    <t>244259K</t>
  </si>
  <si>
    <t>244259L</t>
  </si>
  <si>
    <t>192995268388</t>
  </si>
  <si>
    <t>244259M</t>
  </si>
  <si>
    <t>CAT KID COSTUME KIT</t>
  </si>
  <si>
    <t>192995244269</t>
  </si>
  <si>
    <t>192995261167</t>
  </si>
  <si>
    <t>GHOSTBUSTERS FE INFANT/TODDLER POSH</t>
  </si>
  <si>
    <t>GHOSTBUSTERS FE CLASSIC</t>
  </si>
  <si>
    <t>GHOSTBUSTERS FE DELUXE</t>
  </si>
  <si>
    <t>GHOSTBUSTERS FE CLASSIC ADULT</t>
  </si>
  <si>
    <t>GHOSTBUSTERS FE DELUXE ADULT</t>
  </si>
  <si>
    <t>MASTER CHIEF MUSCLE</t>
  </si>
  <si>
    <t>MASTER CHIEF ADULT</t>
  </si>
  <si>
    <t>MASTER CHIEF HALF MASK</t>
  </si>
  <si>
    <t>MASTER CHIEF FULL HELMET CHILD</t>
  </si>
  <si>
    <t>MASTER CHIEF FULL HELMET ADULT</t>
  </si>
  <si>
    <t>MASTER CHIEF DELUXE GLOVES</t>
  </si>
  <si>
    <t>MASTER CHIEF CHILD GLOVES</t>
  </si>
  <si>
    <t>192995262195</t>
  </si>
  <si>
    <t>HALO NEEDLER CHROME</t>
  </si>
  <si>
    <t>192995261181</t>
  </si>
  <si>
    <t>192995262645</t>
  </si>
  <si>
    <t>FURBY PURPLE EARS</t>
  </si>
  <si>
    <t>192995261204</t>
  </si>
  <si>
    <t>FURBY TIE DYE EARS</t>
  </si>
  <si>
    <t>192995174801</t>
  </si>
  <si>
    <t>174819G</t>
  </si>
  <si>
    <t>FURBY PURPLE GIRL DRESS</t>
  </si>
  <si>
    <t>192995263239</t>
  </si>
  <si>
    <t>174819K</t>
  </si>
  <si>
    <t>192995261228</t>
  </si>
  <si>
    <t>174819L</t>
  </si>
  <si>
    <t>192995192652</t>
  </si>
  <si>
    <t>174829G</t>
  </si>
  <si>
    <t>FURBY TIE DYE GIRL DRESS</t>
  </si>
  <si>
    <t>192995192683</t>
  </si>
  <si>
    <t>174829K</t>
  </si>
  <si>
    <t>192995174825</t>
  </si>
  <si>
    <t>174829L</t>
  </si>
  <si>
    <t>192995262843</t>
  </si>
  <si>
    <t>192995264229</t>
  </si>
  <si>
    <t>192995263284</t>
  </si>
  <si>
    <t>192995261259</t>
  </si>
  <si>
    <t>192995262577</t>
  </si>
  <si>
    <t>192995261273</t>
  </si>
  <si>
    <t>192995263314</t>
  </si>
  <si>
    <t>192995261297</t>
  </si>
  <si>
    <t>192995262348</t>
  </si>
  <si>
    <t>192995261310</t>
  </si>
  <si>
    <t>192995263123</t>
  </si>
  <si>
    <t>192995261334</t>
  </si>
  <si>
    <t>192995261341</t>
  </si>
  <si>
    <t>192995263734</t>
  </si>
  <si>
    <t>192995261365</t>
  </si>
  <si>
    <t>198119G</t>
  </si>
  <si>
    <t>RUMI CLASSIC</t>
  </si>
  <si>
    <t>192995193840</t>
  </si>
  <si>
    <t>198119K</t>
  </si>
  <si>
    <t>192995198111</t>
  </si>
  <si>
    <t>198119L</t>
  </si>
  <si>
    <t>192995193833</t>
  </si>
  <si>
    <t>198129G</t>
  </si>
  <si>
    <t>192995193864</t>
  </si>
  <si>
    <t>198129K</t>
  </si>
  <si>
    <t>192995198128</t>
  </si>
  <si>
    <t>198129L</t>
  </si>
  <si>
    <t>192995193857</t>
  </si>
  <si>
    <t>RUMI CHILD WIG</t>
  </si>
  <si>
    <t>192995198135</t>
  </si>
  <si>
    <t>192995198142</t>
  </si>
  <si>
    <t>MINECRAFT FOAM SWORD</t>
  </si>
  <si>
    <t>192995262621</t>
  </si>
  <si>
    <t>192995261389</t>
  </si>
  <si>
    <t>192995261396</t>
  </si>
  <si>
    <t>MINECRAFT BEE GIRL HOODED DRESS</t>
  </si>
  <si>
    <t>192995262805</t>
  </si>
  <si>
    <t>192995261426</t>
  </si>
  <si>
    <t>192995263338</t>
  </si>
  <si>
    <t>MINECRAFT CREEPER GIRL HOODED DRESS</t>
  </si>
  <si>
    <t>192995263741</t>
  </si>
  <si>
    <t>192995261402</t>
  </si>
  <si>
    <t>STEVE CLASSIC 'POP OUT'</t>
  </si>
  <si>
    <t>192995262546</t>
  </si>
  <si>
    <t>CREEPER CLASSIC 'POP OUT'</t>
  </si>
  <si>
    <t>192995261464</t>
  </si>
  <si>
    <t>192995261471</t>
  </si>
  <si>
    <t>GHAST INFLATABLE ADULT</t>
  </si>
  <si>
    <t>192995198241</t>
  </si>
  <si>
    <t>198259G</t>
  </si>
  <si>
    <t>SPIDER JOCKEY DELUXE INFLATABLE</t>
  </si>
  <si>
    <t>192995262652</t>
  </si>
  <si>
    <t>198259K</t>
  </si>
  <si>
    <t>192995263291</t>
  </si>
  <si>
    <t>198259L</t>
  </si>
  <si>
    <t>192995193963</t>
  </si>
  <si>
    <t>198269G</t>
  </si>
  <si>
    <t>MOOSHROOM HOODED JUMPSUIT CLASSIC</t>
  </si>
  <si>
    <t>192995193994</t>
  </si>
  <si>
    <t>198269K</t>
  </si>
  <si>
    <t>192995263628</t>
  </si>
  <si>
    <t>198269L</t>
  </si>
  <si>
    <t>192995193987</t>
  </si>
  <si>
    <t>198279G</t>
  </si>
  <si>
    <t>AXOLOTL HOODED JUMPSUIT CLASSIC (PURPLE)</t>
  </si>
  <si>
    <t>192995194014</t>
  </si>
  <si>
    <t>198279K</t>
  </si>
  <si>
    <t>192995263147</t>
  </si>
  <si>
    <t>198279L</t>
  </si>
  <si>
    <t>192995194007</t>
  </si>
  <si>
    <t>MINIONS GOGGLES (BOB)</t>
  </si>
  <si>
    <t>192995199378</t>
  </si>
  <si>
    <t>MINIONS ADULT KIT</t>
  </si>
  <si>
    <t>192995261525</t>
  </si>
  <si>
    <t>192995261532</t>
  </si>
  <si>
    <t>172369W-V2</t>
  </si>
  <si>
    <t>192995261549</t>
  </si>
  <si>
    <t>172379W-V2</t>
  </si>
  <si>
    <t>192995263246</t>
  </si>
  <si>
    <t>192995262294</t>
  </si>
  <si>
    <t>192995261570</t>
  </si>
  <si>
    <t>192995263376</t>
  </si>
  <si>
    <t>192995261594</t>
  </si>
  <si>
    <t>192995262676</t>
  </si>
  <si>
    <t>172409W-V2</t>
  </si>
  <si>
    <t>192995262232</t>
  </si>
  <si>
    <t>192995261624</t>
  </si>
  <si>
    <t>192995260474</t>
  </si>
  <si>
    <t>192995262966</t>
  </si>
  <si>
    <t>192995262867</t>
  </si>
  <si>
    <t>192995260504</t>
  </si>
  <si>
    <t>175169G</t>
  </si>
  <si>
    <t>PIKMIN RED CLASSIC</t>
  </si>
  <si>
    <t>192995263253</t>
  </si>
  <si>
    <t>175169K</t>
  </si>
  <si>
    <t>192995262898</t>
  </si>
  <si>
    <t>175169L</t>
  </si>
  <si>
    <t>192995262270</t>
  </si>
  <si>
    <t>175179G</t>
  </si>
  <si>
    <t>PIKMIN YELLOW CLASSIC</t>
  </si>
  <si>
    <t>192995263758</t>
  </si>
  <si>
    <t>175179K</t>
  </si>
  <si>
    <t>192995175174</t>
  </si>
  <si>
    <t>175179L</t>
  </si>
  <si>
    <t>192995193598</t>
  </si>
  <si>
    <t>175189G</t>
  </si>
  <si>
    <t>PIKMIN BLUE CLASSIC</t>
  </si>
  <si>
    <t>192995261679</t>
  </si>
  <si>
    <t>175189K</t>
  </si>
  <si>
    <t>192995263093</t>
  </si>
  <si>
    <t>175189L</t>
  </si>
  <si>
    <t>192995193611</t>
  </si>
  <si>
    <t>PIKMIN RED COSTUME HEADPIECE</t>
  </si>
  <si>
    <t>192995175198</t>
  </si>
  <si>
    <t>PIKMIN YELLOW COSTUME HEADPIECE</t>
  </si>
  <si>
    <t>192995262751</t>
  </si>
  <si>
    <t>PIKMIN BLUE COSTUME HEADPIECE</t>
  </si>
  <si>
    <t>192995262744</t>
  </si>
  <si>
    <t>192995264236</t>
  </si>
  <si>
    <t>EEVEE CAPE - UNISIZE</t>
  </si>
  <si>
    <t>192995264243</t>
  </si>
  <si>
    <t>MIMIKYU CAPE - UNISIZE</t>
  </si>
  <si>
    <t>192995263789</t>
  </si>
  <si>
    <t>192995263307</t>
  </si>
  <si>
    <t>EEVEE GIRL HOODED DRESS</t>
  </si>
  <si>
    <t>192995261761</t>
  </si>
  <si>
    <t>SYLVEON GIRL HOODED DRESS</t>
  </si>
  <si>
    <t>192995261778</t>
  </si>
  <si>
    <t>192995262324</t>
  </si>
  <si>
    <t>VAPOREON GIRL HOODED DRESS</t>
  </si>
  <si>
    <t>192995262386</t>
  </si>
  <si>
    <t>192995262331</t>
  </si>
  <si>
    <t>192995261815</t>
  </si>
  <si>
    <t>192995260559</t>
  </si>
  <si>
    <t>FLAREON GIRL HOODED DRESS</t>
  </si>
  <si>
    <t>192995261822</t>
  </si>
  <si>
    <t>192995263406</t>
  </si>
  <si>
    <t>JOLTEON GIRL HOODED DRESS</t>
  </si>
  <si>
    <t>192995261846</t>
  </si>
  <si>
    <t>192995262904</t>
  </si>
  <si>
    <t>243829G</t>
  </si>
  <si>
    <t>CHARIZARD HOODED JUMPSUIT CLASSIC</t>
  </si>
  <si>
    <t>192995266872</t>
  </si>
  <si>
    <t>243829J</t>
  </si>
  <si>
    <t>192995266896</t>
  </si>
  <si>
    <t>243829K</t>
  </si>
  <si>
    <t>192995243828</t>
  </si>
  <si>
    <t>243829L</t>
  </si>
  <si>
    <t>192995266889</t>
  </si>
  <si>
    <t>244699M</t>
  </si>
  <si>
    <t>SNORLAX TODDLER ROMPER (POSH)</t>
  </si>
  <si>
    <t>244699S</t>
  </si>
  <si>
    <t>192995269330</t>
  </si>
  <si>
    <t>192995244849</t>
  </si>
  <si>
    <t>244869STD</t>
  </si>
  <si>
    <t>ASH KETCHUM ACCESSORY KIT</t>
  </si>
  <si>
    <t>192995244863</t>
  </si>
  <si>
    <t>244869XXS</t>
  </si>
  <si>
    <t>XXS (14-16)</t>
  </si>
  <si>
    <t>192995269460</t>
  </si>
  <si>
    <t>192995261877</t>
  </si>
  <si>
    <t>192995262829</t>
  </si>
  <si>
    <t>244329L</t>
  </si>
  <si>
    <t>NEW ELMO W/TANGO CLASSIC TODDLER</t>
  </si>
  <si>
    <t>192995268555</t>
  </si>
  <si>
    <t>244329M</t>
  </si>
  <si>
    <t>192995244320</t>
  </si>
  <si>
    <t>244329S</t>
  </si>
  <si>
    <t>192995268562</t>
  </si>
  <si>
    <t>244329W-V2</t>
  </si>
  <si>
    <t>192995268548</t>
  </si>
  <si>
    <t>SONIC MOVIE RING ACCESSORY</t>
  </si>
  <si>
    <t>192995260566</t>
  </si>
  <si>
    <t>SONIC MOVIE GIRL HOODED DRESS</t>
  </si>
  <si>
    <t>192995261884</t>
  </si>
  <si>
    <t>192995261891</t>
  </si>
  <si>
    <t>245249G</t>
  </si>
  <si>
    <t>192995270220</t>
  </si>
  <si>
    <t>245249K</t>
  </si>
  <si>
    <t>245249L</t>
  </si>
  <si>
    <t>245259G</t>
  </si>
  <si>
    <t>245259K</t>
  </si>
  <si>
    <t>245259L</t>
  </si>
  <si>
    <t>245269G</t>
  </si>
  <si>
    <t>192995270268</t>
  </si>
  <si>
    <t>245269K</t>
  </si>
  <si>
    <t>192995245266</t>
  </si>
  <si>
    <t>245269L</t>
  </si>
  <si>
    <t>192995270251</t>
  </si>
  <si>
    <t>245279G</t>
  </si>
  <si>
    <t>245279K</t>
  </si>
  <si>
    <t>192995245273</t>
  </si>
  <si>
    <t>245279L</t>
  </si>
  <si>
    <t>192995270275</t>
  </si>
  <si>
    <t>245289G</t>
  </si>
  <si>
    <t>AMY ROSE CLASSIC</t>
  </si>
  <si>
    <t>245289K</t>
  </si>
  <si>
    <t>245289L</t>
  </si>
  <si>
    <t>192995270299</t>
  </si>
  <si>
    <t>245299G</t>
  </si>
  <si>
    <t>SONIC GIRL CLASSIC</t>
  </si>
  <si>
    <t>192995270329</t>
  </si>
  <si>
    <t>245299K</t>
  </si>
  <si>
    <t>245299L</t>
  </si>
  <si>
    <t>245379SM</t>
  </si>
  <si>
    <t>SONIC DELUXE ADULT</t>
  </si>
  <si>
    <t>192995270459</t>
  </si>
  <si>
    <t>245379STD</t>
  </si>
  <si>
    <t>192995245372</t>
  </si>
  <si>
    <t>245379SXS</t>
  </si>
  <si>
    <t>245429B</t>
  </si>
  <si>
    <t>AMY ROSE DELUXE ADULT</t>
  </si>
  <si>
    <t>245429E</t>
  </si>
  <si>
    <t>192995270572</t>
  </si>
  <si>
    <t>245429F</t>
  </si>
  <si>
    <t>245429N</t>
  </si>
  <si>
    <t>SHADOW INFLATABLE ADULT</t>
  </si>
  <si>
    <t>SONIC EARS VALUE</t>
  </si>
  <si>
    <t>192995245471</t>
  </si>
  <si>
    <t>192995245495</t>
  </si>
  <si>
    <t>SONIC 'TREAT YOUR TRUNK' KIT</t>
  </si>
  <si>
    <t>192995245549</t>
  </si>
  <si>
    <t>198479B</t>
  </si>
  <si>
    <t>RED LIGHT GREEN LIGHT GIRL/YOUNG- HEE DOLL S2 DELUXE ADULT</t>
  </si>
  <si>
    <t>192995262874</t>
  </si>
  <si>
    <t>198479E</t>
  </si>
  <si>
    <t>192995262256</t>
  </si>
  <si>
    <t>198479F</t>
  </si>
  <si>
    <t>192995262775</t>
  </si>
  <si>
    <t>198479N</t>
  </si>
  <si>
    <t>192995198470</t>
  </si>
  <si>
    <t>198489C</t>
  </si>
  <si>
    <t>CHEOL SU S2 DELUXE ADULT</t>
  </si>
  <si>
    <t>192995194397</t>
  </si>
  <si>
    <t>198489D</t>
  </si>
  <si>
    <t>192995262836</t>
  </si>
  <si>
    <t>198489T</t>
  </si>
  <si>
    <t>192995260610</t>
  </si>
  <si>
    <t>244419G</t>
  </si>
  <si>
    <t>FRANKENSTEIN CLASSIC TWEEN</t>
  </si>
  <si>
    <t>244419J</t>
  </si>
  <si>
    <t>192995270084</t>
  </si>
  <si>
    <t>244419K</t>
  </si>
  <si>
    <t>166369M</t>
  </si>
  <si>
    <t>192995191778</t>
  </si>
  <si>
    <t>166389M</t>
  </si>
  <si>
    <t>192995191785</t>
  </si>
  <si>
    <t>166399R</t>
  </si>
  <si>
    <t>166409R</t>
  </si>
  <si>
    <t>GLINDA TIARA</t>
  </si>
  <si>
    <t>GLINDA DANCING THROUGH LIFE DRESS DELUXE</t>
  </si>
  <si>
    <t>192995261938</t>
  </si>
  <si>
    <t>192995261945</t>
  </si>
  <si>
    <t>192995263352</t>
  </si>
  <si>
    <t>192995263345</t>
  </si>
  <si>
    <t>192995261976</t>
  </si>
  <si>
    <t>172559M</t>
  </si>
  <si>
    <t>192995191792</t>
  </si>
  <si>
    <t>192995262669</t>
  </si>
  <si>
    <t>192995261990</t>
  </si>
  <si>
    <t>192995262003</t>
  </si>
  <si>
    <t>192995262010</t>
  </si>
  <si>
    <t>192995262027</t>
  </si>
  <si>
    <t>172589M</t>
  </si>
  <si>
    <t>192995191815</t>
  </si>
  <si>
    <t>192995263109</t>
  </si>
  <si>
    <t>192995262423</t>
  </si>
  <si>
    <t>192995263802</t>
  </si>
  <si>
    <t>192995261907</t>
  </si>
  <si>
    <t>192995260627</t>
  </si>
  <si>
    <t>192995262065</t>
  </si>
  <si>
    <t>192995262072</t>
  </si>
  <si>
    <t>192995262089</t>
  </si>
  <si>
    <t>192995263390</t>
  </si>
  <si>
    <t>192995260634</t>
  </si>
  <si>
    <t>192995263642</t>
  </si>
  <si>
    <t>192995262478</t>
  </si>
  <si>
    <t>192995262430</t>
  </si>
  <si>
    <t>192995262188</t>
  </si>
  <si>
    <t>192995260672</t>
  </si>
  <si>
    <t>192995260689</t>
  </si>
  <si>
    <t>192995260696</t>
  </si>
  <si>
    <t>173479R</t>
  </si>
  <si>
    <t>192995269149</t>
  </si>
  <si>
    <t>192995262461</t>
  </si>
  <si>
    <t>173489M</t>
  </si>
  <si>
    <t>192995262119</t>
  </si>
  <si>
    <t>192995262126</t>
  </si>
  <si>
    <t>192995263604</t>
  </si>
  <si>
    <t>244649G</t>
  </si>
  <si>
    <t>ELPHABA MOVIE 2 CHILD CLASSIC</t>
  </si>
  <si>
    <t>244649K</t>
  </si>
  <si>
    <t>192995244641</t>
  </si>
  <si>
    <t>244649L</t>
  </si>
  <si>
    <t>244649M</t>
  </si>
  <si>
    <t>244659B</t>
  </si>
  <si>
    <t>ELPHABA MOVIE 2 ADULT DELUXE</t>
  </si>
  <si>
    <t>244659E</t>
  </si>
  <si>
    <t>244659F</t>
  </si>
  <si>
    <t>192995269262</t>
  </si>
  <si>
    <t>244659N</t>
  </si>
  <si>
    <t>192995244658</t>
  </si>
  <si>
    <t>245629G</t>
  </si>
  <si>
    <t>245629K</t>
  </si>
  <si>
    <t>192995245624</t>
  </si>
  <si>
    <t>245629L</t>
  </si>
  <si>
    <t>192995270701</t>
  </si>
  <si>
    <t>245629M</t>
  </si>
  <si>
    <t>192995270718</t>
  </si>
  <si>
    <t>199229K</t>
  </si>
  <si>
    <t>CALLIE BIRTHDAY CAKE CLASSIC</t>
  </si>
  <si>
    <t>192995254329</t>
  </si>
  <si>
    <t>199229L</t>
  </si>
  <si>
    <t>192995199224</t>
  </si>
  <si>
    <t>199239K</t>
  </si>
  <si>
    <t>BIANCA BUBBLEGUM CLASSIC</t>
  </si>
  <si>
    <t>192995254374</t>
  </si>
  <si>
    <t>199239L</t>
  </si>
  <si>
    <t>192995199231</t>
  </si>
  <si>
    <t>ACCOUNT #______________________</t>
  </si>
  <si>
    <t>All pricing and invoicing are in US Dollars.</t>
  </si>
  <si>
    <t>Final pricing to be determined by various factors including but not limited to: annual volume purchased, payment method or any applicable association membership</t>
  </si>
  <si>
    <t>An Order Information Sheet must be submitted for all non-standard discounts.</t>
  </si>
  <si>
    <t>BAT AMONG US INFLATABLE - CHILD</t>
  </si>
  <si>
    <t>192995246546</t>
  </si>
  <si>
    <t>HALLOWEEN AMONG US MASK</t>
  </si>
  <si>
    <t>HALLOWEEN AMONG US KNIFE</t>
  </si>
  <si>
    <t>192995246560</t>
  </si>
  <si>
    <t>246479G</t>
  </si>
  <si>
    <t>DEMON SLAYER CORP UNIFORM CLASSIC</t>
  </si>
  <si>
    <t>192995272941</t>
  </si>
  <si>
    <t>246479K</t>
  </si>
  <si>
    <t>192995246478</t>
  </si>
  <si>
    <t>246479L</t>
  </si>
  <si>
    <t>TANJIRO COSTUME TOP</t>
  </si>
  <si>
    <t>192995246485</t>
  </si>
  <si>
    <t>246919K</t>
  </si>
  <si>
    <t>246919L</t>
  </si>
  <si>
    <t>246919M</t>
  </si>
  <si>
    <t>192995273672</t>
  </si>
  <si>
    <t>246919S</t>
  </si>
  <si>
    <t>192995273696</t>
  </si>
  <si>
    <t>192995246928</t>
  </si>
  <si>
    <t>192995273702</t>
  </si>
  <si>
    <t>192995273719</t>
  </si>
  <si>
    <t>192995246935</t>
  </si>
  <si>
    <t>192995273757</t>
  </si>
  <si>
    <t>192995273788</t>
  </si>
  <si>
    <t>BUZZ INFLATABLE ADULT W/ HELMET</t>
  </si>
  <si>
    <t>192995246973</t>
  </si>
  <si>
    <t>BUZZ INFLATABLE CHILD W/ HELMET</t>
  </si>
  <si>
    <t>192995246980</t>
  </si>
  <si>
    <t>247009K</t>
  </si>
  <si>
    <t>247009L</t>
  </si>
  <si>
    <t>247009M</t>
  </si>
  <si>
    <t>192995273863</t>
  </si>
  <si>
    <t>247009S</t>
  </si>
  <si>
    <t>192995273870</t>
  </si>
  <si>
    <t>247019K</t>
  </si>
  <si>
    <t>247019L</t>
  </si>
  <si>
    <t>247019M</t>
  </si>
  <si>
    <t>192995273894</t>
  </si>
  <si>
    <t>247019S</t>
  </si>
  <si>
    <t>192995273900</t>
  </si>
  <si>
    <t>247029K</t>
  </si>
  <si>
    <t>BULLSEYE CLASSIC JUMPSUIT</t>
  </si>
  <si>
    <t>192995273917</t>
  </si>
  <si>
    <t>247029L</t>
  </si>
  <si>
    <t>192995247024</t>
  </si>
  <si>
    <t>247029M</t>
  </si>
  <si>
    <t>BULLSEYE INFLATABLE RIDE ON</t>
  </si>
  <si>
    <t>LILYPAD POP-OUT</t>
  </si>
  <si>
    <t>192995247048</t>
  </si>
  <si>
    <t>246579G</t>
  </si>
  <si>
    <t>246579K</t>
  </si>
  <si>
    <t>192995246577</t>
  </si>
  <si>
    <t>246579L</t>
  </si>
  <si>
    <t>192995273078</t>
  </si>
  <si>
    <t>HEDWIG ARM SITTER COSTUME ACCESSORY</t>
  </si>
  <si>
    <t>GRYFFINDOR RUFFLE DRESS CLASSIC</t>
  </si>
  <si>
    <t>HOGWARTS ALL HOUSE TIE</t>
  </si>
  <si>
    <t>192995246898</t>
  </si>
  <si>
    <t>T-REX REBIRTH CLASSIC</t>
  </si>
  <si>
    <t>SPINOSAURUS REBIRTH CLASSIC</t>
  </si>
  <si>
    <t>MINECRAFT LIGHT-UP CHILD KIT</t>
  </si>
  <si>
    <t>192995246263</t>
  </si>
  <si>
    <t>MINECRAFT FOAM PICKAXE</t>
  </si>
  <si>
    <t>192995246270</t>
  </si>
  <si>
    <t>192995246287</t>
  </si>
  <si>
    <t>192995246614</t>
  </si>
  <si>
    <t>246639G</t>
  </si>
  <si>
    <t>CREAKING CLASSIC</t>
  </si>
  <si>
    <t>192995273122</t>
  </si>
  <si>
    <t>246639K</t>
  </si>
  <si>
    <t>246639L</t>
  </si>
  <si>
    <t>246099L</t>
  </si>
  <si>
    <t>CHASE DINO MOVIE CLASSIC</t>
  </si>
  <si>
    <t>246099M</t>
  </si>
  <si>
    <t>246099S</t>
  </si>
  <si>
    <t>192995272095</t>
  </si>
  <si>
    <t>246109L</t>
  </si>
  <si>
    <t>CHASE DINO MOVIE DELUXE</t>
  </si>
  <si>
    <t>246109M</t>
  </si>
  <si>
    <t>246109S</t>
  </si>
  <si>
    <t>246119L</t>
  </si>
  <si>
    <t>SKYE DINO MOVIE CLASSIC</t>
  </si>
  <si>
    <t>192995272125</t>
  </si>
  <si>
    <t>246119M</t>
  </si>
  <si>
    <t>192995246119</t>
  </si>
  <si>
    <t>246119S</t>
  </si>
  <si>
    <t>192995272132</t>
  </si>
  <si>
    <t>246129L</t>
  </si>
  <si>
    <t>SKYE DINO MOVIE DELUXE</t>
  </si>
  <si>
    <t>192995272149</t>
  </si>
  <si>
    <t>246129M</t>
  </si>
  <si>
    <t>192995246126</t>
  </si>
  <si>
    <t>246129S</t>
  </si>
  <si>
    <t>246139L</t>
  </si>
  <si>
    <t>MARSHALL DINO MOVIE CLASSIC</t>
  </si>
  <si>
    <t>192995272163</t>
  </si>
  <si>
    <t>246139M</t>
  </si>
  <si>
    <t>192995246133</t>
  </si>
  <si>
    <t>246139S</t>
  </si>
  <si>
    <t>246149L</t>
  </si>
  <si>
    <t>MARSHALL DINO MOVIE DELUXE</t>
  </si>
  <si>
    <t>246149M</t>
  </si>
  <si>
    <t>246149S</t>
  </si>
  <si>
    <t>192995272194</t>
  </si>
  <si>
    <t>246699M</t>
  </si>
  <si>
    <t>YOSHI POSH INFANT/TODDLER</t>
  </si>
  <si>
    <t>246699S</t>
  </si>
  <si>
    <t>192995273177</t>
  </si>
  <si>
    <t>246699V</t>
  </si>
  <si>
    <t>246699W</t>
  </si>
  <si>
    <t>192995246690</t>
  </si>
  <si>
    <t>246709G</t>
  </si>
  <si>
    <t>246709K</t>
  </si>
  <si>
    <t>192995246706</t>
  </si>
  <si>
    <t>246709L</t>
  </si>
  <si>
    <t>192995273184</t>
  </si>
  <si>
    <t>244699W-V2</t>
  </si>
  <si>
    <t>PIKACHU INSTANT TUTU KIT - CHILD</t>
  </si>
  <si>
    <t>PIKACHU INSTANT TUTU KIT - ADULT</t>
  </si>
  <si>
    <t>246909G</t>
  </si>
  <si>
    <t>HUGGY WUGGY HOODED JUMPSUIT CLASSIC</t>
  </si>
  <si>
    <t>192995273344</t>
  </si>
  <si>
    <t>246909K</t>
  </si>
  <si>
    <t>246909L</t>
  </si>
  <si>
    <t>192995273337</t>
  </si>
  <si>
    <t>246419G</t>
  </si>
  <si>
    <t>GREEN RANGER CLASSIC MUSCLE</t>
  </si>
  <si>
    <t>246419K</t>
  </si>
  <si>
    <t>192995246416</t>
  </si>
  <si>
    <t>246419L</t>
  </si>
  <si>
    <t>246439B</t>
  </si>
  <si>
    <t>PINK RANGER SASSY ROMPER ADULT</t>
  </si>
  <si>
    <t>246439E</t>
  </si>
  <si>
    <t>246439J</t>
  </si>
  <si>
    <t>192995272880</t>
  </si>
  <si>
    <t>246439N</t>
  </si>
  <si>
    <t>246439T</t>
  </si>
  <si>
    <t>SONIC MOVIE HOODED JUMPSUIT CLASSIC</t>
  </si>
  <si>
    <t>TAILS MOVIE HOODED JUMPSUIT CLASSIC</t>
  </si>
  <si>
    <t>SHADOW MOVIE HOODED JUMPSUIT CLASSIC</t>
  </si>
  <si>
    <t>KNUCKLES MOVIE HOODED JUMPSUIT CLASSIC</t>
  </si>
  <si>
    <t>SONIC MASK</t>
  </si>
  <si>
    <t xml:space="preserve">  2026 ELECTRONIC ORDER FORM </t>
  </si>
  <si>
    <t xml:space="preserve">See complete Order Policies in the 2025 Sales Manual. </t>
  </si>
  <si>
    <t>BOLD items indicate new 2026 styles</t>
  </si>
  <si>
    <t>192995298378</t>
  </si>
  <si>
    <t>BLIPPI CHILD KIT</t>
  </si>
  <si>
    <t>192995303966</t>
  </si>
  <si>
    <t>192995303294</t>
  </si>
  <si>
    <t>TANJIRO WARDING MASK</t>
  </si>
  <si>
    <t>GIYU TOMIOKA SWORD</t>
  </si>
  <si>
    <t>192995299825</t>
  </si>
  <si>
    <t>246489STD</t>
  </si>
  <si>
    <t>192995299634</t>
  </si>
  <si>
    <t>246489SXS</t>
  </si>
  <si>
    <t>246489XXXS</t>
  </si>
  <si>
    <t>Tween XXXS</t>
  </si>
  <si>
    <t>192995303461</t>
  </si>
  <si>
    <t>247799G</t>
  </si>
  <si>
    <t>192995274679</t>
  </si>
  <si>
    <t>247799K</t>
  </si>
  <si>
    <t>192995299900</t>
  </si>
  <si>
    <t>247799L</t>
  </si>
  <si>
    <t>192995274662</t>
  </si>
  <si>
    <t>247809G</t>
  </si>
  <si>
    <t>RED DELUXE</t>
  </si>
  <si>
    <t>192995274693</t>
  </si>
  <si>
    <t>247809K</t>
  </si>
  <si>
    <t>192995247802</t>
  </si>
  <si>
    <t>247809L</t>
  </si>
  <si>
    <t>192995274686</t>
  </si>
  <si>
    <t>RED D5 WIG</t>
  </si>
  <si>
    <t>192995247819</t>
  </si>
  <si>
    <t>247829G</t>
  </si>
  <si>
    <t>192995299917</t>
  </si>
  <si>
    <t>247829K</t>
  </si>
  <si>
    <t>192995298798</t>
  </si>
  <si>
    <t>247829L</t>
  </si>
  <si>
    <t>192995298804</t>
  </si>
  <si>
    <t>247839G</t>
  </si>
  <si>
    <t>CHLOE DELUXE</t>
  </si>
  <si>
    <t>192995303911</t>
  </si>
  <si>
    <t>247839K</t>
  </si>
  <si>
    <t>192995298828</t>
  </si>
  <si>
    <t>247839L</t>
  </si>
  <si>
    <t>192995274723</t>
  </si>
  <si>
    <t>CHLOE D5 WIG</t>
  </si>
  <si>
    <t>192995298767</t>
  </si>
  <si>
    <t>247859G</t>
  </si>
  <si>
    <t>PINK CLASSIC</t>
  </si>
  <si>
    <t>192995291409</t>
  </si>
  <si>
    <t>247859K</t>
  </si>
  <si>
    <t>192995247857</t>
  </si>
  <si>
    <t>247859L</t>
  </si>
  <si>
    <t>192995303928</t>
  </si>
  <si>
    <t>247869G</t>
  </si>
  <si>
    <t>PINK DELUXE</t>
  </si>
  <si>
    <t>192995303324</t>
  </si>
  <si>
    <t>247869K</t>
  </si>
  <si>
    <t>192995247864</t>
  </si>
  <si>
    <t>247869L</t>
  </si>
  <si>
    <t>192995291416</t>
  </si>
  <si>
    <t>PINK WIG</t>
  </si>
  <si>
    <t>192995247871</t>
  </si>
  <si>
    <t>192995299160</t>
  </si>
  <si>
    <t>192995299771</t>
  </si>
  <si>
    <t>MOANA'S LIGHT-UP OAR</t>
  </si>
  <si>
    <t>192995303270</t>
  </si>
  <si>
    <t>192995303164</t>
  </si>
  <si>
    <t>192995298682</t>
  </si>
  <si>
    <t>192995299863</t>
  </si>
  <si>
    <t>192995299047</t>
  </si>
  <si>
    <t>192995300057</t>
  </si>
  <si>
    <t>WOODY TS5 CLASSIC</t>
  </si>
  <si>
    <t>JESSIE CLASSIC ADULT</t>
  </si>
  <si>
    <t>13578T</t>
  </si>
  <si>
    <t>192995298705</t>
  </si>
  <si>
    <t>246929S-V2</t>
  </si>
  <si>
    <t>WOODY NEW DELUXE INFANT/TODDLER</t>
  </si>
  <si>
    <t>246929V</t>
  </si>
  <si>
    <t>246929W</t>
  </si>
  <si>
    <t>246939C</t>
  </si>
  <si>
    <t>246939D</t>
  </si>
  <si>
    <t>246939T</t>
  </si>
  <si>
    <t>192995274655</t>
  </si>
  <si>
    <t>246949S-V2</t>
  </si>
  <si>
    <t>JESSIE NEW DELUXE INFANT/TODDLER</t>
  </si>
  <si>
    <t>246949V</t>
  </si>
  <si>
    <t>192995303829</t>
  </si>
  <si>
    <t>246949W</t>
  </si>
  <si>
    <t>192995303683</t>
  </si>
  <si>
    <t>246959S-V2</t>
  </si>
  <si>
    <t>BUZZ LIGHTYEAR NEW DELUXE INFANT/TODDLER</t>
  </si>
  <si>
    <t>246959V</t>
  </si>
  <si>
    <t>192995298972</t>
  </si>
  <si>
    <t>246959W</t>
  </si>
  <si>
    <t>192995298989</t>
  </si>
  <si>
    <t>246969V</t>
  </si>
  <si>
    <t>192995298996</t>
  </si>
  <si>
    <t>246969W</t>
  </si>
  <si>
    <t>192995299009</t>
  </si>
  <si>
    <t>192995299788</t>
  </si>
  <si>
    <t>192995298569</t>
  </si>
  <si>
    <t>248309K</t>
  </si>
  <si>
    <t>192995292444</t>
  </si>
  <si>
    <t>248309L</t>
  </si>
  <si>
    <t>192995248304</t>
  </si>
  <si>
    <t>248309M</t>
  </si>
  <si>
    <t>192995292437</t>
  </si>
  <si>
    <t>248319K</t>
  </si>
  <si>
    <t>192995292468</t>
  </si>
  <si>
    <t>248319L</t>
  </si>
  <si>
    <t>192995248311</t>
  </si>
  <si>
    <t>248319M</t>
  </si>
  <si>
    <t>192995292451</t>
  </si>
  <si>
    <t>248339K</t>
  </si>
  <si>
    <t>192995292505</t>
  </si>
  <si>
    <t>248339L</t>
  </si>
  <si>
    <t>192995248335</t>
  </si>
  <si>
    <t>248339M</t>
  </si>
  <si>
    <t>192995292499</t>
  </si>
  <si>
    <t>248349K</t>
  </si>
  <si>
    <t>192995292529</t>
  </si>
  <si>
    <t>248349L</t>
  </si>
  <si>
    <t>192995303669</t>
  </si>
  <si>
    <t>248349M</t>
  </si>
  <si>
    <t>192995292512</t>
  </si>
  <si>
    <t>248359C</t>
  </si>
  <si>
    <t>192995292543</t>
  </si>
  <si>
    <t>248359D</t>
  </si>
  <si>
    <t>192995248359</t>
  </si>
  <si>
    <t>248359T</t>
  </si>
  <si>
    <t>192995292536</t>
  </si>
  <si>
    <t>248369B</t>
  </si>
  <si>
    <t>192995248366</t>
  </si>
  <si>
    <t>248369E</t>
  </si>
  <si>
    <t>192995292567</t>
  </si>
  <si>
    <t>248369F</t>
  </si>
  <si>
    <t>192995292574</t>
  </si>
  <si>
    <t>248369N</t>
  </si>
  <si>
    <t>192995292550</t>
  </si>
  <si>
    <t>248379B</t>
  </si>
  <si>
    <t>192995248373</t>
  </si>
  <si>
    <t>248379E</t>
  </si>
  <si>
    <t>192995292598</t>
  </si>
  <si>
    <t>248379F</t>
  </si>
  <si>
    <t>192995292604</t>
  </si>
  <si>
    <t>248379N</t>
  </si>
  <si>
    <t>192995292581</t>
  </si>
  <si>
    <t>192995303775</t>
  </si>
  <si>
    <t>WOODY ACCESSORY KIT - CHILD</t>
  </si>
  <si>
    <t>192995248397</t>
  </si>
  <si>
    <t>50549T</t>
  </si>
  <si>
    <t>JESSIE GLAM DELUXE ADULT</t>
  </si>
  <si>
    <t>SHERIFF JESSIE TS5 CLASSIC</t>
  </si>
  <si>
    <t>192995298866</t>
  </si>
  <si>
    <t>192995299962</t>
  </si>
  <si>
    <t>192995298880</t>
  </si>
  <si>
    <t>BUZZ LIGHTYEAR TS5 CLASSIC</t>
  </si>
  <si>
    <t>192995298576</t>
  </si>
  <si>
    <t>192995299795</t>
  </si>
  <si>
    <t>192995298590</t>
  </si>
  <si>
    <t>192995299801</t>
  </si>
  <si>
    <t>SMARTY PANTS CLASSIC CHILD</t>
  </si>
  <si>
    <t>192995303904</t>
  </si>
  <si>
    <t>192995303690</t>
  </si>
  <si>
    <t>192995299184</t>
  </si>
  <si>
    <t>192995299191</t>
  </si>
  <si>
    <t>192995303706</t>
  </si>
  <si>
    <t>192995299214</t>
  </si>
  <si>
    <t>192995298385</t>
  </si>
  <si>
    <t>192995299665</t>
  </si>
  <si>
    <t>GHOSTBUSTERS 80s INFANT/TODDLER</t>
  </si>
  <si>
    <t>247409B</t>
  </si>
  <si>
    <t>GHOSTBUSTERS PINK 80s CLASSIC ADULT</t>
  </si>
  <si>
    <t>192995274341</t>
  </si>
  <si>
    <t>247409E</t>
  </si>
  <si>
    <t>192995304024</t>
  </si>
  <si>
    <t>247409N</t>
  </si>
  <si>
    <t>192995247406</t>
  </si>
  <si>
    <t>MASTER CHIEF CE MUSCLE</t>
  </si>
  <si>
    <t>192995303201</t>
  </si>
  <si>
    <t>GRYFFINDOR CRESTED SCARF</t>
  </si>
  <si>
    <t>192995303478</t>
  </si>
  <si>
    <t>HUFFLEPUFF CRESTED SCARF</t>
  </si>
  <si>
    <t>SLYTHERIN CRESTED SCARF</t>
  </si>
  <si>
    <t>RAVENCLAW CRESTED SCARF</t>
  </si>
  <si>
    <t>192995299269</t>
  </si>
  <si>
    <t>GRYFFINDOR HEADBAND</t>
  </si>
  <si>
    <t>192995303485</t>
  </si>
  <si>
    <t>HUFFLEPUFF HEADBAND</t>
  </si>
  <si>
    <t>192995299283</t>
  </si>
  <si>
    <t>SLYTHERIN HEADBAND</t>
  </si>
  <si>
    <t>192995299290</t>
  </si>
  <si>
    <t>RAVENCLAW HEADBAND</t>
  </si>
  <si>
    <t>HARRY POTTER TREAT YOUR TRUNK</t>
  </si>
  <si>
    <t>SORTING HAT &amp; CAPE SET - UNISIZE</t>
  </si>
  <si>
    <t>192995303973</t>
  </si>
  <si>
    <t>HOGWARTS JUMBO CAULDRON</t>
  </si>
  <si>
    <t>192995303416</t>
  </si>
  <si>
    <t>DISTORTUS REX CLASSIC</t>
  </si>
  <si>
    <t>ZOEY CHILD WIG</t>
  </si>
  <si>
    <t>249359G</t>
  </si>
  <si>
    <t>MIRA CLASSIC CHILD</t>
  </si>
  <si>
    <t>192995305892</t>
  </si>
  <si>
    <t>249359K</t>
  </si>
  <si>
    <t>192995249356</t>
  </si>
  <si>
    <t>249359L</t>
  </si>
  <si>
    <t>192995305885</t>
  </si>
  <si>
    <t>MIRA WIG</t>
  </si>
  <si>
    <t>192995249363</t>
  </si>
  <si>
    <t>RUMI FOUR TIGERS SWORD</t>
  </si>
  <si>
    <t>192995249479</t>
  </si>
  <si>
    <t>ZOEY SPIRIT BLADES</t>
  </si>
  <si>
    <t>192995249486</t>
  </si>
  <si>
    <t>MIRA MOON BLADE</t>
  </si>
  <si>
    <t>192995249493</t>
  </si>
  <si>
    <t>DERPY PLUSH PAIL</t>
  </si>
  <si>
    <t>192995249547</t>
  </si>
  <si>
    <t>DERPY HEAD</t>
  </si>
  <si>
    <t>192995249554</t>
  </si>
  <si>
    <t>249729M</t>
  </si>
  <si>
    <t>192995306981</t>
  </si>
  <si>
    <t>249729S</t>
  </si>
  <si>
    <t>192995306974</t>
  </si>
  <si>
    <t>192995249721</t>
  </si>
  <si>
    <t>249749G</t>
  </si>
  <si>
    <t>SAJA BOY CLASSIC</t>
  </si>
  <si>
    <t>192995307025</t>
  </si>
  <si>
    <t>249749K</t>
  </si>
  <si>
    <t>192995249745</t>
  </si>
  <si>
    <t>249749L</t>
  </si>
  <si>
    <t>192995307018</t>
  </si>
  <si>
    <t>249759B</t>
  </si>
  <si>
    <t>RUMI HERO LOOK  DELUXE ADULT</t>
  </si>
  <si>
    <t>192995307032</t>
  </si>
  <si>
    <t>249759E</t>
  </si>
  <si>
    <t>192995307049</t>
  </si>
  <si>
    <t>249759F</t>
  </si>
  <si>
    <t>192995307056</t>
  </si>
  <si>
    <t>249759N</t>
  </si>
  <si>
    <t>192995249752</t>
  </si>
  <si>
    <t>249769B</t>
  </si>
  <si>
    <t>ZOEY HERO LOOK DELUXE ADULT</t>
  </si>
  <si>
    <t>192995307063</t>
  </si>
  <si>
    <t>249769E</t>
  </si>
  <si>
    <t>192995307070</t>
  </si>
  <si>
    <t>249769F</t>
  </si>
  <si>
    <t>192995307087</t>
  </si>
  <si>
    <t>249769N</t>
  </si>
  <si>
    <t>192995249769</t>
  </si>
  <si>
    <t>249779B</t>
  </si>
  <si>
    <t>MIRA HERO LOOK DELUXE ADULT</t>
  </si>
  <si>
    <t>192995307094</t>
  </si>
  <si>
    <t>249779E</t>
  </si>
  <si>
    <t>192995307100</t>
  </si>
  <si>
    <t>249779F</t>
  </si>
  <si>
    <t>192995307117</t>
  </si>
  <si>
    <t>249779N</t>
  </si>
  <si>
    <t>192995249776</t>
  </si>
  <si>
    <t>RUMI ADULT WIG</t>
  </si>
  <si>
    <t>192995249783</t>
  </si>
  <si>
    <t>ZOEY ADULT WIG</t>
  </si>
  <si>
    <t>192995249790</t>
  </si>
  <si>
    <t>MIRA ADULT WIG</t>
  </si>
  <si>
    <t>192995249806</t>
  </si>
  <si>
    <t>KPOP DEMON HUNTERS TREAT YOUR TRUNK</t>
  </si>
  <si>
    <t>192995249929</t>
  </si>
  <si>
    <t>192995303218</t>
  </si>
  <si>
    <t>192995299689</t>
  </si>
  <si>
    <t>MINECRAFT FOAM WEAPON SET</t>
  </si>
  <si>
    <t>AXOLOTL HALLOWEEN COSTUME EARS</t>
  </si>
  <si>
    <t>192995298439</t>
  </si>
  <si>
    <t>192995298446</t>
  </si>
  <si>
    <t>192995303188</t>
  </si>
  <si>
    <t>249059G</t>
  </si>
  <si>
    <t>MUMU MONSTER PINK DELUXE DRESS CHILD</t>
  </si>
  <si>
    <t>192995300132</t>
  </si>
  <si>
    <t>249059K</t>
  </si>
  <si>
    <t>192995249059</t>
  </si>
  <si>
    <t>249059L</t>
  </si>
  <si>
    <t>192995300149</t>
  </si>
  <si>
    <t>MUMU MONSTER PINK DELUXE HOODED JUMPSUIT ADULT</t>
  </si>
  <si>
    <t>MUMU MONSTER PLUSH PAIL</t>
  </si>
  <si>
    <t>192995249097</t>
  </si>
  <si>
    <t>MUMU MONSTER IVORY DELUXE HOODED JUMPSUIT CHILD</t>
  </si>
  <si>
    <t>192995249318</t>
  </si>
  <si>
    <t>249329SM</t>
  </si>
  <si>
    <t>MUMU MONSTER IVORY DELUXE HOODED JUMPSUIT ADULT</t>
  </si>
  <si>
    <t>192995249325</t>
  </si>
  <si>
    <t>249329STD</t>
  </si>
  <si>
    <t>192995307681</t>
  </si>
  <si>
    <t>MUMU MONSTER PINK DELUXE HOODED JUMPSUIT CHILD</t>
  </si>
  <si>
    <t>192995249448</t>
  </si>
  <si>
    <t>249459SM</t>
  </si>
  <si>
    <t>192995249455</t>
  </si>
  <si>
    <t>249459STD</t>
  </si>
  <si>
    <t>192995306608</t>
  </si>
  <si>
    <t>192995299061</t>
  </si>
  <si>
    <t>192995299078</t>
  </si>
  <si>
    <t>192995300064</t>
  </si>
  <si>
    <t>192995299092</t>
  </si>
  <si>
    <t>192995299108</t>
  </si>
  <si>
    <t>192995303393</t>
  </si>
  <si>
    <t>192995299122</t>
  </si>
  <si>
    <t>192995303409</t>
  </si>
  <si>
    <t>192995299146</t>
  </si>
  <si>
    <t>192995300033</t>
  </si>
  <si>
    <t>192995303362</t>
  </si>
  <si>
    <t>YOSHI HOODED JUMPSUIT CLASSIC</t>
  </si>
  <si>
    <t>192995298651</t>
  </si>
  <si>
    <t>MARIO INFANT/TODDLER</t>
  </si>
  <si>
    <t>85136K</t>
  </si>
  <si>
    <t>YOSHI CHILD</t>
  </si>
  <si>
    <t>192995307568</t>
  </si>
  <si>
    <t>85136L</t>
  </si>
  <si>
    <t>192995307575</t>
  </si>
  <si>
    <t>85136V-V2</t>
  </si>
  <si>
    <t>YOSHI INFANT</t>
  </si>
  <si>
    <t>192995307698</t>
  </si>
  <si>
    <t>85136W-V2</t>
  </si>
  <si>
    <t>192995307551</t>
  </si>
  <si>
    <t>GENGAR LIGHT-UP MASK</t>
  </si>
  <si>
    <t>192995303843</t>
  </si>
  <si>
    <t>192995300040</t>
  </si>
  <si>
    <t>192995299030</t>
  </si>
  <si>
    <t>192995303539</t>
  </si>
  <si>
    <t>192995299849</t>
  </si>
  <si>
    <t>192995299702</t>
  </si>
  <si>
    <t>192995303225</t>
  </si>
  <si>
    <t>192995303089</t>
  </si>
  <si>
    <t>192995303553</t>
  </si>
  <si>
    <t>192995303102</t>
  </si>
  <si>
    <t>192995303560</t>
  </si>
  <si>
    <t>SHREK UNISEX KIT</t>
  </si>
  <si>
    <t>FIONA CHILD TUTU KIT</t>
  </si>
  <si>
    <t>192995298897</t>
  </si>
  <si>
    <t>SONIC HOODED JUMPSUIT CLASSIC</t>
  </si>
  <si>
    <t>192995303232</t>
  </si>
  <si>
    <t>192995298491</t>
  </si>
  <si>
    <t>TAILS HOODED JUMPSUIT CLASSIC</t>
  </si>
  <si>
    <t>192995303249</t>
  </si>
  <si>
    <t>192995299757</t>
  </si>
  <si>
    <t>192995298521</t>
  </si>
  <si>
    <t>KNUCKLES HOODED JUMPSUIT CLASSIC</t>
  </si>
  <si>
    <t>SHADOW HOODED JUMPSUIT CLASSIC</t>
  </si>
  <si>
    <t>192995303256</t>
  </si>
  <si>
    <t>192995303638</t>
  </si>
  <si>
    <t>192995298729</t>
  </si>
  <si>
    <t>192995299887</t>
  </si>
  <si>
    <t>192995298743</t>
  </si>
  <si>
    <t>192995303867</t>
  </si>
  <si>
    <t>192995303874</t>
  </si>
  <si>
    <t>192995299542</t>
  </si>
  <si>
    <t>192995299559</t>
  </si>
  <si>
    <t>192995303546</t>
  </si>
  <si>
    <t>192995303508</t>
  </si>
  <si>
    <t>192995299726</t>
  </si>
  <si>
    <t>SONIC JUMBO ACCESSORY/TREAT PAIL</t>
  </si>
  <si>
    <t>192995303447</t>
  </si>
  <si>
    <t>192995303454</t>
  </si>
  <si>
    <t>192995304017</t>
  </si>
  <si>
    <t>192995299573</t>
  </si>
  <si>
    <t>NESSAROSE ADAPTIVE COSTUME</t>
  </si>
  <si>
    <t>NESSAROSE ADAPTIVE WHEELCHAIR COVER</t>
  </si>
  <si>
    <t>192995303348</t>
  </si>
  <si>
    <t>192995298910</t>
  </si>
  <si>
    <t>192995299986</t>
  </si>
  <si>
    <t>192995299580</t>
  </si>
  <si>
    <t>192995303157</t>
  </si>
  <si>
    <t>192995303355</t>
  </si>
  <si>
    <t>280809L</t>
  </si>
  <si>
    <t>280809M</t>
  </si>
  <si>
    <t>280809S</t>
  </si>
  <si>
    <t>DERPY TODDLER CLASSIC</t>
  </si>
  <si>
    <t>192995307926</t>
  </si>
  <si>
    <t>192995280809</t>
  </si>
  <si>
    <t>192995307933</t>
  </si>
  <si>
    <t>DERPY INFLATABLE CHILD</t>
  </si>
  <si>
    <t>192995280816</t>
  </si>
  <si>
    <t>Duplicates.  These items appear twice on the EOF, and must be ordered on the earlier line.</t>
  </si>
  <si>
    <t>BABY POSH DERPY</t>
  </si>
  <si>
    <t>249729W-V2</t>
  </si>
  <si>
    <t>2026 ELECTRONIC ORDER FORM REV.4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</si>
</sst>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
    <numFmt numFmtId="172" formatCode="_(* #,##0_);_(* \(#,##0\);_(* &quot;-&quot;??_);_(@_)"/>
  </numFmts>
  <fonts count="43" x14ac:knownFonts="1">
    <font>
      <sz val="10"/>
      <color indexed="8"/>
      <name val="ARIAL"/>
      <charset val="1"/>
    </font>
    <font>
      <sz val="10"/>
      <color indexed="8"/>
      <name val="Arial"/>
      <family val="2"/>
    </font>
    <font>
      <sz val="10"/>
      <name val="Arial"/>
      <family val="2"/>
    </font>
    <font>
      <sz val="8"/>
      <name val="Arial"/>
      <family val="2"/>
    </font>
    <font>
      <sz val="11"/>
      <color theme="1"/>
      <name val="Calibri"/>
      <family val="2"/>
      <scheme val="minor"/>
    </font>
    <font>
      <sz val="10"/>
      <color indexed="8"/>
      <name val="Calibri"/>
      <family val="2"/>
      <scheme val="minor"/>
    </font>
    <font>
      <b/>
      <sz val="10"/>
      <color indexed="8"/>
      <name val="Calibri"/>
      <family val="2"/>
      <scheme val="minor"/>
    </font>
    <font>
      <sz val="10"/>
      <name val="Calibri"/>
      <family val="2"/>
      <scheme val="minor"/>
    </font>
    <font>
      <sz val="8"/>
      <name val="Calibri"/>
      <family val="2"/>
      <scheme val="minor"/>
    </font>
    <font>
      <b/>
      <sz val="9"/>
      <name val="Calibri"/>
      <family val="2"/>
      <scheme val="minor"/>
    </font>
    <font>
      <sz val="9"/>
      <name val="Calibri"/>
      <family val="2"/>
      <scheme val="minor"/>
    </font>
    <font>
      <b/>
      <sz val="10"/>
      <name val="Calibri"/>
      <family val="2"/>
      <scheme val="minor"/>
    </font>
    <font>
      <b/>
      <sz val="12"/>
      <name val="Calibri"/>
      <family val="2"/>
      <scheme val="minor"/>
    </font>
    <font>
      <sz val="10"/>
      <name val="Calibri"/>
      <family val="2"/>
    </font>
    <font>
      <b/>
      <sz val="10"/>
      <name val="Calibri"/>
      <family val="2"/>
    </font>
    <font>
      <sz val="10"/>
      <color indexed="8"/>
      <name val="Calibri"/>
      <family val="2"/>
    </font>
    <font>
      <b/>
      <sz val="9"/>
      <name val="Calibri"/>
      <family val="2"/>
    </font>
    <font>
      <sz val="9"/>
      <name val="Calibri"/>
      <family val="2"/>
    </font>
    <font>
      <b/>
      <sz val="12"/>
      <name val="Calibri"/>
      <family val="2"/>
    </font>
    <font>
      <b/>
      <sz val="10"/>
      <color indexed="8"/>
      <name val="Calibri"/>
      <family val="2"/>
    </font>
    <font>
      <b/>
      <sz val="16"/>
      <color indexed="8"/>
      <name val="Calibri"/>
      <family val="2"/>
    </font>
    <font>
      <sz val="8"/>
      <color indexed="8"/>
      <name val="Calibri"/>
      <family val="2"/>
    </font>
    <font>
      <sz val="16"/>
      <color indexed="8"/>
      <name val="Calibri"/>
      <family val="2"/>
    </font>
    <font>
      <b/>
      <sz val="9"/>
      <color indexed="8"/>
      <name val="Calibri"/>
      <family val="2"/>
    </font>
    <font>
      <b/>
      <sz val="8"/>
      <color indexed="8"/>
      <name val="Calibri"/>
      <family val="2"/>
    </font>
    <font>
      <sz val="9"/>
      <color indexed="8"/>
      <name val="Calibri"/>
      <family val="2"/>
    </font>
    <font>
      <sz val="10"/>
      <color indexed="9"/>
      <name val="Calibri"/>
      <family val="2"/>
    </font>
    <font>
      <sz val="8"/>
      <color indexed="9"/>
      <name val="Calibri"/>
      <family val="2"/>
    </font>
    <font>
      <sz val="9"/>
      <color indexed="9"/>
      <name val="Calibri"/>
      <family val="2"/>
    </font>
    <font>
      <sz val="6"/>
      <color indexed="8"/>
      <name val="Calibri"/>
      <family val="2"/>
    </font>
    <font>
      <b/>
      <sz val="8"/>
      <color indexed="9"/>
      <name val="Calibri"/>
      <family val="2"/>
    </font>
    <font>
      <sz val="10"/>
      <color indexed="10"/>
      <name val="Calibri"/>
      <family val="2"/>
      <scheme val="minor"/>
    </font>
    <font>
      <sz val="10"/>
      <color indexed="18"/>
      <name val="Calibri"/>
      <family val="2"/>
      <scheme val="minor"/>
    </font>
    <font>
      <sz val="10"/>
      <color indexed="55"/>
      <name val="Calibri"/>
      <family val="2"/>
      <scheme val="minor"/>
    </font>
    <font>
      <sz val="10"/>
      <color indexed="41"/>
      <name val="Calibri"/>
      <family val="2"/>
      <scheme val="minor"/>
    </font>
    <font>
      <sz val="12"/>
      <name val="Calibri"/>
      <family val="2"/>
      <scheme val="minor"/>
    </font>
    <font>
      <sz val="7"/>
      <name val="Calibri"/>
      <family val="2"/>
      <scheme val="minor"/>
    </font>
    <font>
      <sz val="14"/>
      <name val="Calibri"/>
      <family val="2"/>
      <scheme val="minor"/>
    </font>
    <font>
      <sz val="10"/>
      <color rgb="FFFF0000"/>
      <name val="Calibri"/>
      <family val="2"/>
      <scheme val="minor"/>
    </font>
    <font>
      <sz val="10"/>
      <color theme="0"/>
      <name val="Calibri"/>
      <family val="2"/>
    </font>
    <font>
      <sz val="10"/>
      <color indexed="8"/>
      <name val="Arial"/>
      <family val="2"/>
    </font>
    <font>
      <sz val="10"/>
      <color indexed="8"/>
      <name val="Arial"/>
      <family val="2"/>
    </font>
    <font>
      <b/>
      <sz val="8"/>
      <color indexed="18"/>
      <name val="Calibri"/>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2"/>
        <bgColor indexed="9"/>
      </patternFill>
    </fill>
    <fill>
      <patternFill patternType="solid">
        <fgColor rgb="FFFFFF66"/>
        <bgColor indexed="64"/>
      </patternFill>
    </fill>
    <fill>
      <patternFill patternType="solid">
        <fgColor theme="0" tint="-0.2499465926084170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3"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alignment vertical="top"/>
    </xf>
    <xf numFmtId="0" fontId="1" fillId="0" borderId="0">
      <alignment vertical="top"/>
    </xf>
    <xf numFmtId="0" fontId="4" fillId="0" borderId="0"/>
    <xf numFmtId="0" fontId="2" fillId="0" borderId="0"/>
    <xf numFmtId="44" fontId="40" fillId="0" borderId="0" applyFont="0" applyFill="0" applyBorder="0" applyAlignment="0" applyProtection="0"/>
    <xf numFmtId="43" fontId="41" fillId="0" borderId="0" applyFont="0" applyFill="0" applyBorder="0" applyAlignment="0" applyProtection="0"/>
  </cellStyleXfs>
  <cellXfs count="285">
    <xf numFmtId="0" fontId="0" fillId="0" borderId="0" xfId="0">
      <alignment vertical="top"/>
    </xf>
    <xf numFmtId="0" fontId="1" fillId="0" borderId="0" xfId="1">
      <alignment vertical="top"/>
    </xf>
    <xf numFmtId="0" fontId="5" fillId="0" borderId="0" xfId="0" applyFont="1" applyAlignment="1"/>
    <xf numFmtId="0" fontId="15" fillId="0" borderId="0" xfId="0" applyFont="1" applyAlignment="1"/>
    <xf numFmtId="0" fontId="15" fillId="0" borderId="0" xfId="0" applyFont="1" applyAlignment="1">
      <alignment horizontal="left"/>
    </xf>
    <xf numFmtId="164" fontId="13" fillId="0" borderId="0" xfId="0" applyNumberFormat="1" applyFont="1" applyAlignment="1">
      <alignment horizontal="center"/>
    </xf>
    <xf numFmtId="49" fontId="13" fillId="0" borderId="0" xfId="0" applyNumberFormat="1" applyFont="1" applyAlignment="1">
      <alignment horizontal="center"/>
    </xf>
    <xf numFmtId="49" fontId="13" fillId="0" borderId="0" xfId="0" applyNumberFormat="1" applyFont="1" applyAlignment="1"/>
    <xf numFmtId="49" fontId="27" fillId="0" borderId="0" xfId="0" applyNumberFormat="1" applyFont="1" applyAlignment="1"/>
    <xf numFmtId="0" fontId="7" fillId="0" borderId="0" xfId="3" applyFont="1"/>
    <xf numFmtId="0" fontId="11" fillId="0" borderId="0" xfId="3" applyFont="1"/>
    <xf numFmtId="0" fontId="11" fillId="0" borderId="0" xfId="3" applyFont="1" applyAlignment="1">
      <alignment horizontal="right"/>
    </xf>
    <xf numFmtId="0" fontId="31" fillId="0" borderId="0" xfId="3" applyFont="1"/>
    <xf numFmtId="0" fontId="32" fillId="0" borderId="0" xfId="3" applyFont="1"/>
    <xf numFmtId="0" fontId="7" fillId="0" borderId="0" xfId="3" applyFont="1" applyAlignment="1">
      <alignment horizontal="right"/>
    </xf>
    <xf numFmtId="0" fontId="5" fillId="0" borderId="0" xfId="3" applyFont="1"/>
    <xf numFmtId="0" fontId="33" fillId="0" borderId="0" xfId="3" applyFont="1"/>
    <xf numFmtId="0" fontId="34" fillId="0" borderId="0" xfId="3" applyFont="1"/>
    <xf numFmtId="0" fontId="7" fillId="0" borderId="2" xfId="3" applyFont="1" applyBorder="1"/>
    <xf numFmtId="0" fontId="7" fillId="0" borderId="3" xfId="3" applyFont="1" applyBorder="1"/>
    <xf numFmtId="0" fontId="7" fillId="0" borderId="4" xfId="3" applyFont="1" applyBorder="1"/>
    <xf numFmtId="0" fontId="7" fillId="0" borderId="5" xfId="3" applyFont="1" applyBorder="1"/>
    <xf numFmtId="0" fontId="7" fillId="0" borderId="12" xfId="3" applyFont="1" applyBorder="1" applyProtection="1">
      <protection locked="0"/>
    </xf>
    <xf numFmtId="0" fontId="7" fillId="0" borderId="7" xfId="3" applyFont="1" applyBorder="1" applyProtection="1">
      <protection locked="0"/>
    </xf>
    <xf numFmtId="0" fontId="7" fillId="0" borderId="6" xfId="3" applyFont="1" applyBorder="1"/>
    <xf numFmtId="0" fontId="10" fillId="0" borderId="0" xfId="3" applyFont="1"/>
    <xf numFmtId="0" fontId="11" fillId="0" borderId="0" xfId="3" applyFont="1" applyAlignment="1">
      <alignment horizontal="left"/>
    </xf>
    <xf numFmtId="0" fontId="7" fillId="0" borderId="1" xfId="3" applyFont="1" applyBorder="1" applyProtection="1">
      <protection locked="0"/>
    </xf>
    <xf numFmtId="0" fontId="5" fillId="0" borderId="0" xfId="0" applyFont="1" applyAlignment="1">
      <alignment horizontal="right"/>
    </xf>
    <xf numFmtId="0" fontId="7" fillId="0" borderId="0" xfId="3" applyFont="1" applyAlignment="1">
      <alignment horizontal="center"/>
    </xf>
    <xf numFmtId="0" fontId="11" fillId="0" borderId="6" xfId="3" applyFont="1" applyBorder="1" applyAlignment="1">
      <alignment horizontal="right"/>
    </xf>
    <xf numFmtId="0" fontId="7" fillId="0" borderId="8" xfId="3" applyFont="1" applyBorder="1" applyAlignment="1">
      <alignment horizontal="center"/>
    </xf>
    <xf numFmtId="0" fontId="7" fillId="0" borderId="0" xfId="3" applyFont="1" applyAlignment="1">
      <alignment horizontal="centerContinuous"/>
    </xf>
    <xf numFmtId="0" fontId="7" fillId="0" borderId="0" xfId="3" applyFont="1" applyAlignment="1">
      <alignment horizontal="left"/>
    </xf>
    <xf numFmtId="0" fontId="7" fillId="3" borderId="1" xfId="3" applyFont="1" applyFill="1" applyBorder="1" applyAlignment="1">
      <alignment horizontal="center"/>
    </xf>
    <xf numFmtId="0" fontId="36" fillId="0" borderId="0" xfId="3" applyFont="1" applyAlignment="1">
      <alignment horizontal="center" vertical="top"/>
    </xf>
    <xf numFmtId="0" fontId="8" fillId="0" borderId="0" xfId="3" applyFont="1" applyAlignment="1">
      <alignment horizontal="center" vertical="top"/>
    </xf>
    <xf numFmtId="0" fontId="7" fillId="0" borderId="0" xfId="3" applyFont="1" applyAlignment="1">
      <alignment horizontal="right" wrapText="1"/>
    </xf>
    <xf numFmtId="8" fontId="37" fillId="0" borderId="0" xfId="3" applyNumberFormat="1" applyFont="1"/>
    <xf numFmtId="0" fontId="7" fillId="0" borderId="8" xfId="3" applyFont="1" applyBorder="1"/>
    <xf numFmtId="0" fontId="11" fillId="0" borderId="0" xfId="3" applyFont="1" applyAlignment="1">
      <alignment horizontal="center"/>
    </xf>
    <xf numFmtId="0" fontId="35" fillId="0" borderId="0" xfId="3" applyFont="1"/>
    <xf numFmtId="0" fontId="35" fillId="0" borderId="1" xfId="3" applyFont="1" applyBorder="1" applyProtection="1">
      <protection locked="0"/>
    </xf>
    <xf numFmtId="0" fontId="11" fillId="0" borderId="1" xfId="3" applyFont="1" applyBorder="1" applyProtection="1">
      <protection locked="0"/>
    </xf>
    <xf numFmtId="0" fontId="7" fillId="0" borderId="1" xfId="3" applyFont="1" applyBorder="1" applyAlignment="1" applyProtection="1">
      <alignment horizontal="center"/>
      <protection locked="0"/>
    </xf>
    <xf numFmtId="14" fontId="35" fillId="0" borderId="1" xfId="3" applyNumberFormat="1" applyFont="1" applyBorder="1" applyProtection="1">
      <protection locked="0"/>
    </xf>
    <xf numFmtId="0" fontId="37" fillId="0" borderId="0" xfId="3" applyFont="1"/>
    <xf numFmtId="14" fontId="35" fillId="0" borderId="0" xfId="3" applyNumberFormat="1" applyFont="1"/>
    <xf numFmtId="0" fontId="12" fillId="0" borderId="0" xfId="3" applyFont="1"/>
    <xf numFmtId="0" fontId="7" fillId="0" borderId="0" xfId="3" applyFont="1" applyAlignment="1">
      <alignment horizontal="center" vertical="center"/>
    </xf>
    <xf numFmtId="0" fontId="10" fillId="0" borderId="0" xfId="3" applyFont="1" applyAlignment="1">
      <alignment horizontal="right"/>
    </xf>
    <xf numFmtId="0" fontId="9" fillId="0" borderId="0" xfId="3" applyFont="1" applyAlignment="1">
      <alignment horizontal="center"/>
    </xf>
    <xf numFmtId="0" fontId="10" fillId="0" borderId="0" xfId="3" applyFont="1" applyAlignment="1">
      <alignment horizontal="center" vertical="center"/>
    </xf>
    <xf numFmtId="0" fontId="10" fillId="0" borderId="0" xfId="3" applyFont="1" applyAlignment="1">
      <alignment horizontal="left" indent="8"/>
    </xf>
    <xf numFmtId="0" fontId="7" fillId="0" borderId="9" xfId="3" applyFont="1" applyBorder="1"/>
    <xf numFmtId="0" fontId="10" fillId="0" borderId="8" xfId="3" applyFont="1" applyBorder="1"/>
    <xf numFmtId="0" fontId="7" fillId="0" borderId="10" xfId="3" applyFont="1" applyBorder="1"/>
    <xf numFmtId="0" fontId="7" fillId="0" borderId="7" xfId="3" applyFont="1" applyBorder="1" applyAlignment="1" applyProtection="1">
      <alignment horizontal="right"/>
      <protection locked="0"/>
    </xf>
    <xf numFmtId="0" fontId="7" fillId="0" borderId="8" xfId="3" applyFont="1" applyBorder="1" applyAlignment="1">
      <alignment horizontal="right"/>
    </xf>
    <xf numFmtId="49" fontId="6" fillId="0" borderId="8" xfId="0" applyNumberFormat="1" applyFont="1" applyBorder="1">
      <alignment vertical="top"/>
    </xf>
    <xf numFmtId="0" fontId="11" fillId="0" borderId="8" xfId="3" applyFont="1" applyBorder="1"/>
    <xf numFmtId="0" fontId="7" fillId="0" borderId="0" xfId="3" applyFont="1" applyAlignment="1">
      <alignment vertical="center" wrapText="1"/>
    </xf>
    <xf numFmtId="0" fontId="35" fillId="0" borderId="0" xfId="3" applyFont="1" applyAlignment="1">
      <alignment vertical="center"/>
    </xf>
    <xf numFmtId="0" fontId="38" fillId="7" borderId="0" xfId="3" applyFont="1" applyFill="1" applyAlignment="1">
      <alignment vertical="center"/>
    </xf>
    <xf numFmtId="0" fontId="7" fillId="7" borderId="0" xfId="3" applyFont="1" applyFill="1" applyAlignment="1">
      <alignment vertical="center"/>
    </xf>
    <xf numFmtId="14" fontId="35" fillId="7" borderId="0" xfId="3" applyNumberFormat="1" applyFont="1" applyFill="1" applyAlignment="1">
      <alignment vertical="center"/>
    </xf>
    <xf numFmtId="0" fontId="35" fillId="7" borderId="0" xfId="3" applyFont="1" applyFill="1" applyAlignment="1">
      <alignment vertical="center"/>
    </xf>
    <xf numFmtId="0" fontId="7" fillId="7" borderId="0" xfId="3" applyFont="1" applyFill="1" applyAlignment="1">
      <alignment horizontal="center" vertical="center"/>
    </xf>
    <xf numFmtId="0" fontId="21" fillId="2" borderId="0" xfId="0" applyFont="1" applyFill="1" applyAlignment="1">
      <alignment horizontal="center"/>
    </xf>
    <xf numFmtId="0" fontId="22" fillId="2" borderId="0" xfId="0" applyFont="1" applyFill="1" applyAlignment="1">
      <alignment horizontal="center"/>
    </xf>
    <xf numFmtId="0" fontId="15" fillId="2" borderId="0" xfId="0" applyFont="1" applyFill="1" applyAlignment="1">
      <alignment horizontal="center" wrapText="1"/>
    </xf>
    <xf numFmtId="0" fontId="23" fillId="2" borderId="0" xfId="0" applyFont="1" applyFill="1" applyAlignment="1">
      <alignment horizontal="center" shrinkToFit="1"/>
    </xf>
    <xf numFmtId="164" fontId="19" fillId="2" borderId="0" xfId="0" applyNumberFormat="1" applyFont="1" applyFill="1" applyAlignment="1" applyProtection="1">
      <alignment horizontal="right"/>
      <protection locked="0"/>
    </xf>
    <xf numFmtId="49" fontId="19" fillId="2" borderId="0" xfId="0" applyNumberFormat="1" applyFont="1" applyFill="1" applyAlignment="1">
      <alignment horizontal="right"/>
    </xf>
    <xf numFmtId="49" fontId="15" fillId="2" borderId="0" xfId="0" applyNumberFormat="1" applyFont="1" applyFill="1" applyAlignment="1">
      <alignment horizontal="center"/>
    </xf>
    <xf numFmtId="0" fontId="19" fillId="2" borderId="0" xfId="0" applyFont="1" applyFill="1" applyAlignment="1">
      <alignment horizontal="right"/>
    </xf>
    <xf numFmtId="0" fontId="24" fillId="2" borderId="0" xfId="0" applyFont="1" applyFill="1" applyAlignment="1">
      <alignment horizontal="right"/>
    </xf>
    <xf numFmtId="2" fontId="24" fillId="2" borderId="0" xfId="0" applyNumberFormat="1" applyFont="1" applyFill="1" applyAlignment="1">
      <alignment horizontal="left"/>
    </xf>
    <xf numFmtId="0" fontId="24" fillId="2" borderId="0" xfId="0" applyFont="1" applyFill="1" applyAlignment="1">
      <alignment horizontal="left"/>
    </xf>
    <xf numFmtId="0" fontId="19" fillId="2" borderId="0" xfId="0" applyFont="1" applyFill="1" applyAlignment="1" applyProtection="1">
      <alignment horizontal="right"/>
      <protection locked="0"/>
    </xf>
    <xf numFmtId="0" fontId="15" fillId="0" borderId="0" xfId="0" applyFont="1" applyAlignment="1">
      <alignment horizontal="center"/>
    </xf>
    <xf numFmtId="164" fontId="15" fillId="0" borderId="0" xfId="0" applyNumberFormat="1" applyFont="1" applyAlignment="1">
      <alignment horizontal="center"/>
    </xf>
    <xf numFmtId="49" fontId="15" fillId="0" borderId="0" xfId="0" applyNumberFormat="1" applyFont="1" applyAlignment="1">
      <alignment horizontal="center"/>
    </xf>
    <xf numFmtId="0" fontId="13" fillId="0" borderId="0" xfId="0" applyFont="1" applyAlignment="1"/>
    <xf numFmtId="0" fontId="15" fillId="0" borderId="1" xfId="0" applyFont="1" applyBorder="1" applyAlignment="1">
      <alignment horizontal="left"/>
    </xf>
    <xf numFmtId="0" fontId="15" fillId="0" borderId="1" xfId="0" applyFont="1" applyBorder="1" applyAlignment="1"/>
    <xf numFmtId="0" fontId="15" fillId="0" borderId="1" xfId="0" applyFont="1" applyBorder="1" applyAlignment="1">
      <alignment horizontal="center"/>
    </xf>
    <xf numFmtId="164" fontId="15" fillId="0" borderId="1" xfId="0" applyNumberFormat="1" applyFont="1" applyBorder="1" applyAlignment="1">
      <alignment horizontal="center"/>
    </xf>
    <xf numFmtId="49" fontId="15" fillId="0" borderId="1" xfId="0" applyNumberFormat="1" applyFont="1" applyBorder="1" applyAlignment="1">
      <alignment horizontal="center"/>
    </xf>
    <xf numFmtId="49" fontId="21" fillId="0" borderId="0" xfId="0" applyNumberFormat="1" applyFont="1" applyAlignment="1">
      <alignment horizontal="center"/>
    </xf>
    <xf numFmtId="0" fontId="25" fillId="0" borderId="0" xfId="0" applyFont="1" applyAlignment="1">
      <alignment horizontal="center"/>
    </xf>
    <xf numFmtId="49" fontId="15" fillId="0" borderId="0" xfId="0" applyNumberFormat="1" applyFont="1" applyAlignment="1"/>
    <xf numFmtId="49" fontId="21" fillId="0" borderId="0" xfId="0" applyNumberFormat="1" applyFont="1" applyAlignment="1"/>
    <xf numFmtId="4" fontId="15" fillId="0" borderId="0" xfId="0" applyNumberFormat="1" applyFont="1" applyAlignment="1"/>
    <xf numFmtId="49" fontId="26" fillId="0" borderId="0" xfId="0" applyNumberFormat="1" applyFont="1" applyAlignment="1">
      <alignment horizontal="center"/>
    </xf>
    <xf numFmtId="2" fontId="13" fillId="0" borderId="0" xfId="0" applyNumberFormat="1" applyFont="1" applyAlignment="1"/>
    <xf numFmtId="0" fontId="15" fillId="0" borderId="32" xfId="0" applyFont="1" applyBorder="1" applyAlignment="1"/>
    <xf numFmtId="49" fontId="25" fillId="0" borderId="0" xfId="0" applyNumberFormat="1" applyFont="1" applyAlignment="1">
      <alignment horizontal="center"/>
    </xf>
    <xf numFmtId="8" fontId="13" fillId="3" borderId="1" xfId="0" applyNumberFormat="1" applyFont="1" applyFill="1" applyBorder="1" applyAlignment="1">
      <alignment horizontal="center" wrapText="1"/>
    </xf>
    <xf numFmtId="8" fontId="27" fillId="0" borderId="0" xfId="0" applyNumberFormat="1" applyFont="1" applyAlignment="1">
      <alignment horizontal="center" wrapText="1"/>
    </xf>
    <xf numFmtId="4" fontId="28" fillId="0" borderId="0" xfId="0" applyNumberFormat="1" applyFont="1" applyAlignment="1"/>
    <xf numFmtId="0" fontId="28" fillId="0" borderId="0" xfId="0" applyFont="1" applyAlignment="1"/>
    <xf numFmtId="4" fontId="17" fillId="0" borderId="0" xfId="0" applyNumberFormat="1" applyFont="1" applyAlignment="1"/>
    <xf numFmtId="0" fontId="17" fillId="0" borderId="0" xfId="0" applyFont="1" applyAlignment="1"/>
    <xf numFmtId="8" fontId="30" fillId="0" borderId="0" xfId="0" applyNumberFormat="1" applyFont="1" applyAlignment="1">
      <alignment horizontal="center" wrapText="1"/>
    </xf>
    <xf numFmtId="164" fontId="25" fillId="0" borderId="0" xfId="0" applyNumberFormat="1" applyFont="1" applyAlignment="1">
      <alignment horizontal="center"/>
    </xf>
    <xf numFmtId="165" fontId="14" fillId="0" borderId="13" xfId="0" applyNumberFormat="1" applyFont="1" applyBorder="1" applyAlignment="1" applyProtection="1">
      <alignment horizontal="center" wrapText="1"/>
      <protection locked="0"/>
    </xf>
    <xf numFmtId="165" fontId="30" fillId="0" borderId="0" xfId="0" applyNumberFormat="1" applyFont="1" applyAlignment="1">
      <alignment horizontal="center" wrapText="1"/>
    </xf>
    <xf numFmtId="165" fontId="14" fillId="0" borderId="1" xfId="0" applyNumberFormat="1" applyFont="1" applyBorder="1" applyAlignment="1" applyProtection="1">
      <alignment horizontal="center" wrapText="1"/>
      <protection locked="0"/>
    </xf>
    <xf numFmtId="0" fontId="25" fillId="0" borderId="0" xfId="0" applyFont="1" applyAlignment="1">
      <alignment horizontal="center" wrapText="1"/>
    </xf>
    <xf numFmtId="164" fontId="16" fillId="0" borderId="0" xfId="0" applyNumberFormat="1" applyFont="1" applyAlignment="1">
      <alignment horizontal="center"/>
    </xf>
    <xf numFmtId="49" fontId="16" fillId="0" borderId="0" xfId="0" applyNumberFormat="1" applyFont="1" applyAlignment="1">
      <alignment horizontal="center"/>
    </xf>
    <xf numFmtId="0" fontId="16" fillId="0" borderId="0" xfId="0" applyFont="1" applyAlignment="1">
      <alignment horizontal="left"/>
    </xf>
    <xf numFmtId="165" fontId="14" fillId="0" borderId="0" xfId="0" applyNumberFormat="1" applyFont="1" applyAlignment="1">
      <alignment horizontal="center" wrapText="1"/>
    </xf>
    <xf numFmtId="165" fontId="14" fillId="0" borderId="11" xfId="0" applyNumberFormat="1" applyFont="1" applyBorder="1" applyAlignment="1" applyProtection="1">
      <alignment horizontal="center" wrapText="1"/>
      <protection locked="0"/>
    </xf>
    <xf numFmtId="164" fontId="23" fillId="0" borderId="0" xfId="0" applyNumberFormat="1" applyFont="1" applyAlignment="1">
      <alignment horizontal="center"/>
    </xf>
    <xf numFmtId="49" fontId="23" fillId="0" borderId="0" xfId="0" applyNumberFormat="1" applyFont="1" applyAlignment="1">
      <alignment horizontal="center"/>
    </xf>
    <xf numFmtId="8" fontId="14" fillId="3" borderId="13" xfId="0" applyNumberFormat="1" applyFont="1" applyFill="1" applyBorder="1" applyAlignment="1">
      <alignment horizontal="center" wrapText="1"/>
    </xf>
    <xf numFmtId="8" fontId="14" fillId="3" borderId="1" xfId="0" applyNumberFormat="1" applyFont="1" applyFill="1" applyBorder="1" applyAlignment="1">
      <alignment horizontal="center" wrapText="1"/>
    </xf>
    <xf numFmtId="49" fontId="17" fillId="0" borderId="0" xfId="0" applyNumberFormat="1" applyFont="1" applyAlignment="1"/>
    <xf numFmtId="0" fontId="19" fillId="5" borderId="1" xfId="0" applyFont="1" applyFill="1" applyBorder="1" applyAlignment="1">
      <alignment vertical="center" wrapText="1"/>
    </xf>
    <xf numFmtId="49" fontId="19" fillId="5" borderId="1" xfId="0" applyNumberFormat="1" applyFont="1" applyFill="1" applyBorder="1" applyAlignment="1">
      <alignment vertical="center" wrapText="1"/>
    </xf>
    <xf numFmtId="4" fontId="19" fillId="5" borderId="1" xfId="0" applyNumberFormat="1" applyFont="1" applyFill="1" applyBorder="1" applyAlignment="1">
      <alignment vertical="center" wrapText="1"/>
    </xf>
    <xf numFmtId="0" fontId="15" fillId="0" borderId="0" xfId="0" applyFont="1" applyAlignment="1">
      <alignment vertical="center" wrapText="1"/>
    </xf>
    <xf numFmtId="0" fontId="15" fillId="0" borderId="42" xfId="0" applyFont="1" applyBorder="1" applyAlignment="1">
      <alignment horizontal="center"/>
    </xf>
    <xf numFmtId="0" fontId="15" fillId="0" borderId="42" xfId="0" applyFont="1" applyBorder="1" applyAlignment="1">
      <alignment horizontal="left"/>
    </xf>
    <xf numFmtId="0" fontId="15" fillId="0" borderId="42" xfId="0" applyFont="1" applyBorder="1" applyAlignment="1"/>
    <xf numFmtId="2" fontId="39" fillId="0" borderId="0" xfId="0" applyNumberFormat="1" applyFont="1" applyAlignment="1"/>
    <xf numFmtId="0" fontId="15" fillId="0" borderId="43" xfId="0" applyFont="1" applyBorder="1" applyAlignment="1">
      <alignment horizontal="left"/>
    </xf>
    <xf numFmtId="49" fontId="15" fillId="0" borderId="0" xfId="0" applyNumberFormat="1" applyFont="1" applyAlignment="1">
      <alignment horizontal="left"/>
    </xf>
    <xf numFmtId="49" fontId="29" fillId="0" borderId="0" xfId="0" applyNumberFormat="1" applyFont="1" applyAlignment="1">
      <alignment horizontal="left"/>
    </xf>
    <xf numFmtId="49" fontId="21" fillId="0" borderId="0" xfId="0" applyNumberFormat="1" applyFont="1" applyAlignment="1">
      <alignment horizontal="left"/>
    </xf>
    <xf numFmtId="49" fontId="13" fillId="0" borderId="0" xfId="0" applyNumberFormat="1" applyFont="1" applyAlignment="1">
      <alignment horizontal="left"/>
    </xf>
    <xf numFmtId="0" fontId="22" fillId="2" borderId="0" xfId="0" applyFont="1" applyFill="1" applyAlignment="1">
      <alignment horizontal="center" vertical="center"/>
    </xf>
    <xf numFmtId="49" fontId="15" fillId="0" borderId="0" xfId="0" applyNumberFormat="1" applyFont="1" applyAlignment="1">
      <alignment horizontal="center" vertical="center"/>
    </xf>
    <xf numFmtId="49" fontId="26" fillId="0" borderId="0" xfId="0" applyNumberFormat="1" applyFont="1" applyAlignment="1">
      <alignment horizontal="center" vertical="center"/>
    </xf>
    <xf numFmtId="0" fontId="14" fillId="3" borderId="1" xfId="0" applyFont="1" applyFill="1" applyBorder="1" applyAlignment="1">
      <alignment horizontal="center" vertical="center" wrapText="1"/>
    </xf>
    <xf numFmtId="0" fontId="15" fillId="0" borderId="1" xfId="0" applyFont="1" applyBorder="1" applyAlignment="1" applyProtection="1">
      <alignment horizontal="center" vertical="center"/>
      <protection locked="0"/>
    </xf>
    <xf numFmtId="44" fontId="13" fillId="0" borderId="1" xfId="4" applyFont="1" applyBorder="1" applyAlignment="1">
      <alignment horizontal="center" wrapText="1"/>
    </xf>
    <xf numFmtId="44" fontId="15" fillId="0" borderId="1" xfId="4" applyFont="1" applyBorder="1" applyAlignment="1"/>
    <xf numFmtId="44" fontId="13" fillId="0" borderId="42" xfId="4" applyFont="1" applyBorder="1" applyAlignment="1">
      <alignment horizontal="center" wrapText="1"/>
    </xf>
    <xf numFmtId="44" fontId="15" fillId="0" borderId="42" xfId="4" applyFont="1" applyBorder="1" applyAlignment="1"/>
    <xf numFmtId="172" fontId="13" fillId="0" borderId="1" xfId="5" applyNumberFormat="1" applyFont="1" applyBorder="1" applyAlignment="1">
      <alignment horizontal="center"/>
    </xf>
    <xf numFmtId="0" fontId="24" fillId="0" borderId="0" xfId="0" applyFont="1" applyAlignment="1">
      <alignment wrapText="1"/>
    </xf>
    <xf numFmtId="44" fontId="13" fillId="0" borderId="42" xfId="4" applyFont="1" applyFill="1" applyBorder="1" applyAlignment="1">
      <alignment horizontal="center" wrapText="1"/>
    </xf>
    <xf numFmtId="44" fontId="15" fillId="0" borderId="42" xfId="4" applyFont="1" applyFill="1" applyBorder="1" applyAlignment="1"/>
    <xf numFmtId="0" fontId="15" fillId="0" borderId="8" xfId="0" applyFont="1" applyBorder="1" applyAlignment="1"/>
    <xf numFmtId="44" fontId="13" fillId="0" borderId="43" xfId="4" applyFont="1" applyBorder="1" applyAlignment="1">
      <alignment horizontal="center" wrapText="1"/>
    </xf>
    <xf numFmtId="44" fontId="15" fillId="0" borderId="43" xfId="4" applyFont="1" applyBorder="1" applyAlignment="1"/>
    <xf numFmtId="44" fontId="13" fillId="0" borderId="1" xfId="4" applyFont="1" applyFill="1" applyBorder="1" applyAlignment="1">
      <alignment horizontal="center" wrapText="1"/>
    </xf>
    <xf numFmtId="44" fontId="15" fillId="0" borderId="1" xfId="4" applyFont="1" applyFill="1" applyBorder="1" applyAlignment="1"/>
    <xf numFmtId="44" fontId="13" fillId="9" borderId="1" xfId="4" applyFont="1" applyFill="1" applyBorder="1" applyAlignment="1">
      <alignment horizontal="center" wrapText="1"/>
    </xf>
    <xf numFmtId="44" fontId="15" fillId="9" borderId="1" xfId="4" applyFont="1" applyFill="1" applyBorder="1" applyAlignment="1"/>
    <xf numFmtId="0" fontId="19" fillId="0" borderId="1" xfId="0" applyFont="1" applyBorder="1" applyAlignment="1">
      <alignment horizontal="left"/>
    </xf>
    <xf numFmtId="0" fontId="19" fillId="0" borderId="1" xfId="0" applyFont="1" applyBorder="1" applyAlignment="1"/>
    <xf numFmtId="0" fontId="19" fillId="0" borderId="1" xfId="0" applyFont="1" applyBorder="1" applyAlignment="1">
      <alignment horizontal="center"/>
    </xf>
    <xf numFmtId="0" fontId="19" fillId="0" borderId="1" xfId="0" applyFont="1" applyBorder="1" applyAlignment="1" applyProtection="1">
      <alignment horizontal="center" vertical="center"/>
      <protection locked="0"/>
    </xf>
    <xf numFmtId="44" fontId="14" fillId="0" borderId="1" xfId="4" applyFont="1" applyBorder="1" applyAlignment="1">
      <alignment horizontal="center" wrapText="1"/>
    </xf>
    <xf numFmtId="44" fontId="19" fillId="0" borderId="1" xfId="4" applyFont="1" applyBorder="1" applyAlignment="1"/>
    <xf numFmtId="49" fontId="20" fillId="0" borderId="0" xfId="0" applyNumberFormat="1" applyFont="1" applyAlignment="1">
      <alignment horizontal="left"/>
    </xf>
    <xf numFmtId="0" fontId="15" fillId="0" borderId="43" xfId="0" applyFont="1" applyBorder="1" applyAlignment="1">
      <alignment horizontal="center"/>
    </xf>
    <xf numFmtId="44" fontId="13" fillId="0" borderId="43" xfId="4" applyFont="1" applyFill="1" applyBorder="1" applyAlignment="1">
      <alignment horizontal="center" wrapText="1"/>
    </xf>
    <xf numFmtId="44" fontId="15" fillId="0" borderId="43" xfId="4" applyFont="1" applyFill="1" applyBorder="1" applyAlignment="1"/>
    <xf numFmtId="164" fontId="19" fillId="0" borderId="1" xfId="0" applyNumberFormat="1" applyFont="1" applyBorder="1" applyAlignment="1">
      <alignment horizontal="center"/>
    </xf>
    <xf numFmtId="49" fontId="19" fillId="0" borderId="1" xfId="0" applyNumberFormat="1" applyFont="1" applyBorder="1" applyAlignment="1">
      <alignment horizontal="center"/>
    </xf>
    <xf numFmtId="44" fontId="14" fillId="0" borderId="1" xfId="4" applyFont="1" applyFill="1" applyBorder="1" applyAlignment="1">
      <alignment horizontal="center" wrapText="1"/>
    </xf>
    <xf numFmtId="44" fontId="19" fillId="0" borderId="1" xfId="4" applyFont="1" applyFill="1" applyBorder="1" applyAlignment="1"/>
    <xf numFmtId="0" fontId="19" fillId="0" borderId="0" xfId="0" applyFont="1" applyAlignment="1"/>
    <xf numFmtId="0" fontId="15" fillId="9" borderId="1" xfId="0" applyFont="1" applyFill="1" applyBorder="1" applyAlignment="1">
      <alignment horizontal="center"/>
    </xf>
    <xf numFmtId="0" fontId="15" fillId="9" borderId="1" xfId="0" applyFont="1" applyFill="1" applyBorder="1" applyAlignment="1" applyProtection="1">
      <alignment horizontal="center" vertical="center"/>
      <protection locked="0"/>
    </xf>
    <xf numFmtId="164" fontId="15" fillId="9" borderId="1" xfId="0" applyNumberFormat="1" applyFont="1" applyFill="1" applyBorder="1" applyAlignment="1">
      <alignment horizontal="center"/>
    </xf>
    <xf numFmtId="49" fontId="15" fillId="9" borderId="1" xfId="0" applyNumberFormat="1" applyFont="1" applyFill="1" applyBorder="1" applyAlignment="1">
      <alignment horizontal="center"/>
    </xf>
    <xf numFmtId="0" fontId="15" fillId="9" borderId="43" xfId="0" applyFont="1" applyFill="1" applyBorder="1" applyAlignment="1">
      <alignment horizontal="left"/>
    </xf>
    <xf numFmtId="0" fontId="19" fillId="0" borderId="43" xfId="0" applyFont="1" applyBorder="1" applyAlignment="1">
      <alignment horizontal="left"/>
    </xf>
    <xf numFmtId="0" fontId="15" fillId="0" borderId="43" xfId="0" applyFont="1" applyBorder="1" applyAlignment="1" applyProtection="1">
      <alignment horizontal="center" vertical="center"/>
      <protection locked="0"/>
    </xf>
    <xf numFmtId="164" fontId="15" fillId="0" borderId="43" xfId="0" applyNumberFormat="1" applyFont="1" applyBorder="1" applyAlignment="1">
      <alignment horizontal="center"/>
    </xf>
    <xf numFmtId="49" fontId="15" fillId="0" borderId="43" xfId="0" applyNumberFormat="1" applyFont="1" applyBorder="1" applyAlignment="1">
      <alignment horizontal="center"/>
    </xf>
    <xf numFmtId="49" fontId="19" fillId="8" borderId="43" xfId="0" applyNumberFormat="1" applyFont="1" applyFill="1" applyBorder="1" applyAlignment="1">
      <alignment horizontal="center" vertical="center" wrapText="1"/>
    </xf>
    <xf numFmtId="0" fontId="19" fillId="8" borderId="43" xfId="0" applyFont="1" applyFill="1" applyBorder="1" applyAlignment="1" applyProtection="1">
      <alignment horizontal="center" vertical="center" wrapText="1"/>
      <protection locked="0"/>
    </xf>
    <xf numFmtId="0" fontId="19" fillId="8" borderId="43" xfId="0" applyFont="1" applyFill="1" applyBorder="1" applyAlignment="1">
      <alignment horizontal="center" vertical="center" wrapText="1"/>
    </xf>
    <xf numFmtId="0" fontId="19" fillId="8" borderId="43" xfId="0" applyFont="1" applyFill="1" applyBorder="1" applyAlignment="1">
      <alignment horizontal="center" vertical="center" wrapText="1" shrinkToFit="1"/>
    </xf>
    <xf numFmtId="164" fontId="19" fillId="8" borderId="43" xfId="0" applyNumberFormat="1" applyFont="1" applyFill="1" applyBorder="1" applyAlignment="1">
      <alignment horizontal="center" vertical="center" wrapText="1"/>
    </xf>
    <xf numFmtId="2" fontId="15" fillId="8" borderId="43" xfId="0" applyNumberFormat="1" applyFont="1" applyFill="1" applyBorder="1" applyAlignment="1">
      <alignment horizontal="center" vertical="center" wrapText="1"/>
    </xf>
    <xf numFmtId="4" fontId="19" fillId="8" borderId="43" xfId="0" applyNumberFormat="1" applyFont="1" applyFill="1" applyBorder="1" applyAlignment="1">
      <alignment horizontal="center" vertical="center" wrapText="1"/>
    </xf>
    <xf numFmtId="49" fontId="19" fillId="0" borderId="37" xfId="0" applyNumberFormat="1" applyFont="1" applyBorder="1" applyAlignment="1"/>
    <xf numFmtId="49" fontId="19" fillId="0" borderId="40" xfId="0" applyNumberFormat="1" applyFont="1" applyBorder="1" applyAlignment="1"/>
    <xf numFmtId="49" fontId="19" fillId="0" borderId="41" xfId="0" applyNumberFormat="1" applyFont="1" applyBorder="1" applyAlignment="1"/>
    <xf numFmtId="49" fontId="14" fillId="3" borderId="2" xfId="0" applyNumberFormat="1" applyFont="1" applyFill="1" applyBorder="1" applyAlignment="1">
      <alignment horizontal="right"/>
    </xf>
    <xf numFmtId="0" fontId="14" fillId="3" borderId="4" xfId="0" applyFont="1" applyFill="1" applyBorder="1" applyAlignment="1"/>
    <xf numFmtId="49" fontId="14" fillId="0" borderId="38" xfId="0" applyNumberFormat="1" applyFont="1" applyBorder="1" applyAlignment="1">
      <alignment horizontal="left"/>
    </xf>
    <xf numFmtId="0" fontId="19" fillId="0" borderId="14" xfId="0" applyFont="1" applyBorder="1" applyAlignment="1"/>
    <xf numFmtId="0" fontId="19" fillId="0" borderId="39" xfId="0" applyFont="1" applyBorder="1" applyAlignment="1"/>
    <xf numFmtId="0" fontId="14" fillId="3" borderId="12" xfId="0" applyFont="1" applyFill="1" applyBorder="1" applyAlignment="1">
      <alignment horizontal="left"/>
    </xf>
    <xf numFmtId="0" fontId="14" fillId="3" borderId="33" xfId="0" applyFont="1" applyFill="1" applyBorder="1" applyAlignment="1">
      <alignment horizontal="left"/>
    </xf>
    <xf numFmtId="0" fontId="15" fillId="0" borderId="7" xfId="0" applyFont="1" applyBorder="1" applyAlignment="1"/>
    <xf numFmtId="0" fontId="15" fillId="0" borderId="13" xfId="0" applyFont="1" applyBorder="1" applyAlignment="1"/>
    <xf numFmtId="0" fontId="18" fillId="6" borderId="35" xfId="0" applyFont="1" applyFill="1" applyBorder="1" applyAlignment="1">
      <alignment horizontal="center"/>
    </xf>
    <xf numFmtId="0" fontId="15" fillId="6" borderId="33" xfId="0" applyFont="1" applyFill="1" applyBorder="1" applyAlignment="1">
      <alignment horizontal="center"/>
    </xf>
    <xf numFmtId="0" fontId="15" fillId="6" borderId="36" xfId="0" applyFont="1" applyFill="1" applyBorder="1" applyAlignment="1">
      <alignment horizontal="center"/>
    </xf>
    <xf numFmtId="0" fontId="16" fillId="3" borderId="40" xfId="0" applyFont="1" applyFill="1" applyBorder="1" applyAlignment="1">
      <alignment horizontal="left"/>
    </xf>
    <xf numFmtId="0" fontId="15" fillId="0" borderId="27" xfId="0" applyFont="1" applyBorder="1" applyAlignment="1"/>
    <xf numFmtId="0" fontId="15" fillId="0" borderId="33" xfId="0" applyFont="1" applyBorder="1" applyAlignment="1"/>
    <xf numFmtId="0" fontId="15" fillId="0" borderId="28" xfId="0" applyFont="1" applyBorder="1" applyAlignment="1"/>
    <xf numFmtId="0" fontId="16" fillId="3" borderId="26" xfId="0" applyFont="1" applyFill="1" applyBorder="1" applyAlignment="1">
      <alignment horizontal="left"/>
    </xf>
    <xf numFmtId="0" fontId="23" fillId="4" borderId="29" xfId="0" applyFont="1" applyFill="1" applyBorder="1" applyAlignment="1">
      <alignment horizontal="left"/>
    </xf>
    <xf numFmtId="0" fontId="15" fillId="0" borderId="30" xfId="0" applyFont="1" applyBorder="1" applyAlignment="1"/>
    <xf numFmtId="0" fontId="15" fillId="0" borderId="34" xfId="0" applyFont="1" applyBorder="1" applyAlignment="1"/>
    <xf numFmtId="0" fontId="15" fillId="0" borderId="31" xfId="0" applyFont="1" applyBorder="1" applyAlignment="1"/>
    <xf numFmtId="0" fontId="19" fillId="0" borderId="5" xfId="0" applyFont="1" applyBorder="1" applyAlignment="1">
      <alignment horizontal="left"/>
    </xf>
    <xf numFmtId="0" fontId="19" fillId="0" borderId="0" xfId="0" applyFont="1" applyAlignment="1">
      <alignment horizontal="left"/>
    </xf>
    <xf numFmtId="0" fontId="19" fillId="0" borderId="6" xfId="0" applyFont="1" applyBorder="1" applyAlignment="1">
      <alignment horizontal="left"/>
    </xf>
    <xf numFmtId="49" fontId="19" fillId="10" borderId="5" xfId="0" applyNumberFormat="1" applyFont="1" applyFill="1" applyBorder="1" applyAlignment="1">
      <alignment horizontal="left" vertical="top" wrapText="1"/>
    </xf>
    <xf numFmtId="49" fontId="19" fillId="10" borderId="0" xfId="0" applyNumberFormat="1" applyFont="1" applyFill="1" applyAlignment="1">
      <alignment horizontal="left" vertical="top" wrapText="1"/>
    </xf>
    <xf numFmtId="49" fontId="19" fillId="10" borderId="6" xfId="0" applyNumberFormat="1" applyFont="1" applyFill="1" applyBorder="1" applyAlignment="1">
      <alignment horizontal="left" vertical="top" wrapText="1"/>
    </xf>
    <xf numFmtId="49" fontId="19" fillId="10" borderId="9" xfId="0" applyNumberFormat="1" applyFont="1" applyFill="1" applyBorder="1" applyAlignment="1">
      <alignment horizontal="left" vertical="top" wrapText="1"/>
    </xf>
    <xf numFmtId="49" fontId="19" fillId="10" borderId="8" xfId="0" applyNumberFormat="1" applyFont="1" applyFill="1" applyBorder="1" applyAlignment="1">
      <alignment horizontal="left" vertical="top" wrapText="1"/>
    </xf>
    <xf numFmtId="49" fontId="19" fillId="10" borderId="10" xfId="0" applyNumberFormat="1" applyFont="1" applyFill="1" applyBorder="1" applyAlignment="1">
      <alignment horizontal="left" vertical="top" wrapText="1"/>
    </xf>
    <xf numFmtId="0" fontId="24" fillId="0" borderId="0" xfId="0" applyFont="1" applyAlignment="1">
      <alignment horizontal="center" wrapText="1"/>
    </xf>
    <xf numFmtId="49" fontId="19" fillId="9" borderId="35" xfId="0" applyNumberFormat="1" applyFont="1" applyFill="1" applyBorder="1" applyAlignment="1">
      <alignment horizontal="left"/>
    </xf>
    <xf numFmtId="0" fontId="19" fillId="9" borderId="33" xfId="0" applyFont="1" applyFill="1" applyBorder="1" applyAlignment="1"/>
    <xf numFmtId="0" fontId="19" fillId="9" borderId="36" xfId="0" applyFont="1" applyFill="1" applyBorder="1" applyAlignment="1"/>
    <xf numFmtId="0" fontId="16" fillId="3" borderId="35" xfId="0" applyFont="1" applyFill="1" applyBorder="1" applyAlignment="1"/>
    <xf numFmtId="0" fontId="15" fillId="0" borderId="36" xfId="0" applyFont="1" applyBorder="1" applyAlignment="1"/>
    <xf numFmtId="49" fontId="19" fillId="0" borderId="35" xfId="0" applyNumberFormat="1" applyFont="1" applyBorder="1" applyAlignment="1">
      <alignment horizontal="left"/>
    </xf>
    <xf numFmtId="0" fontId="19" fillId="0" borderId="33" xfId="0" applyFont="1" applyBorder="1" applyAlignment="1"/>
    <xf numFmtId="0" fontId="19" fillId="0" borderId="36" xfId="0" applyFont="1" applyBorder="1" applyAlignment="1"/>
    <xf numFmtId="49" fontId="14" fillId="11" borderId="44" xfId="0" applyNumberFormat="1" applyFont="1" applyFill="1" applyBorder="1" applyAlignment="1">
      <alignment horizontal="left"/>
    </xf>
    <xf numFmtId="49" fontId="14" fillId="11" borderId="45" xfId="0" applyNumberFormat="1" applyFont="1" applyFill="1" applyBorder="1" applyAlignment="1">
      <alignment horizontal="left"/>
    </xf>
    <xf numFmtId="49" fontId="14" fillId="11" borderId="46" xfId="0" applyNumberFormat="1" applyFont="1" applyFill="1" applyBorder="1" applyAlignment="1">
      <alignment horizontal="left"/>
    </xf>
    <xf numFmtId="0" fontId="16" fillId="3" borderId="33" xfId="0" applyFont="1" applyFill="1" applyBorder="1" applyAlignment="1"/>
    <xf numFmtId="0" fontId="7" fillId="0" borderId="12" xfId="3" applyFont="1" applyBorder="1" applyProtection="1">
      <protection locked="0"/>
    </xf>
    <xf numFmtId="0" fontId="7" fillId="0" borderId="7" xfId="3" applyFont="1" applyBorder="1" applyProtection="1">
      <protection locked="0"/>
    </xf>
    <xf numFmtId="0" fontId="7" fillId="0" borderId="13" xfId="3" applyFont="1" applyBorder="1" applyProtection="1">
      <protection locked="0"/>
    </xf>
    <xf numFmtId="0" fontId="7" fillId="3" borderId="12" xfId="3" applyFont="1" applyFill="1" applyBorder="1"/>
    <xf numFmtId="0" fontId="7" fillId="3" borderId="13" xfId="3" applyFont="1" applyFill="1" applyBorder="1"/>
    <xf numFmtId="8" fontId="37" fillId="3" borderId="18" xfId="3" applyNumberFormat="1" applyFont="1" applyFill="1" applyBorder="1"/>
    <xf numFmtId="0" fontId="7" fillId="3" borderId="19" xfId="3" applyFont="1" applyFill="1" applyBorder="1"/>
    <xf numFmtId="0" fontId="7" fillId="3" borderId="20" xfId="3" applyFont="1" applyFill="1" applyBorder="1"/>
    <xf numFmtId="0" fontId="7" fillId="3" borderId="21" xfId="3" applyFont="1" applyFill="1" applyBorder="1"/>
    <xf numFmtId="0" fontId="7" fillId="3" borderId="22" xfId="3" applyFont="1" applyFill="1" applyBorder="1"/>
    <xf numFmtId="0" fontId="7" fillId="3" borderId="23" xfId="3" applyFont="1" applyFill="1" applyBorder="1"/>
    <xf numFmtId="0" fontId="10" fillId="0" borderId="0" xfId="3" applyFont="1" applyAlignment="1">
      <alignment vertical="justify" wrapText="1"/>
    </xf>
    <xf numFmtId="0" fontId="10" fillId="0" borderId="0" xfId="3" applyFont="1"/>
    <xf numFmtId="0" fontId="7" fillId="0" borderId="12" xfId="3" applyFont="1" applyBorder="1" applyAlignment="1" applyProtection="1">
      <alignment horizontal="left"/>
      <protection locked="0"/>
    </xf>
    <xf numFmtId="0" fontId="5" fillId="0" borderId="7" xfId="0" applyFont="1" applyBorder="1" applyAlignment="1" applyProtection="1">
      <protection locked="0"/>
    </xf>
    <xf numFmtId="0" fontId="5" fillId="0" borderId="13" xfId="0" applyFont="1" applyBorder="1" applyAlignment="1" applyProtection="1">
      <protection locked="0"/>
    </xf>
    <xf numFmtId="3" fontId="37" fillId="3" borderId="24" xfId="3" applyNumberFormat="1" applyFont="1" applyFill="1" applyBorder="1"/>
    <xf numFmtId="3" fontId="7" fillId="0" borderId="25" xfId="3" applyNumberFormat="1" applyFont="1" applyBorder="1"/>
    <xf numFmtId="0" fontId="36" fillId="0" borderId="0" xfId="3" applyFont="1" applyAlignment="1">
      <alignment horizontal="center" vertical="top"/>
    </xf>
    <xf numFmtId="0" fontId="7" fillId="0" borderId="22" xfId="3" applyFont="1" applyBorder="1" applyAlignment="1">
      <alignment horizontal="center"/>
    </xf>
    <xf numFmtId="0" fontId="7" fillId="0" borderId="0" xfId="3" applyFont="1" applyAlignment="1">
      <alignment horizontal="left"/>
    </xf>
    <xf numFmtId="0" fontId="7" fillId="0" borderId="2" xfId="3" applyFont="1" applyBorder="1" applyProtection="1">
      <protection locked="0"/>
    </xf>
    <xf numFmtId="0" fontId="7" fillId="0" borderId="3" xfId="3" applyFont="1" applyBorder="1" applyProtection="1">
      <protection locked="0"/>
    </xf>
    <xf numFmtId="0" fontId="7" fillId="0" borderId="4" xfId="3" applyFont="1" applyBorder="1" applyProtection="1">
      <protection locked="0"/>
    </xf>
    <xf numFmtId="0" fontId="7" fillId="0" borderId="9" xfId="3" applyFont="1" applyBorder="1" applyProtection="1">
      <protection locked="0"/>
    </xf>
    <xf numFmtId="0" fontId="7" fillId="0" borderId="8" xfId="3" applyFont="1" applyBorder="1" applyProtection="1">
      <protection locked="0"/>
    </xf>
    <xf numFmtId="0" fontId="7" fillId="0" borderId="10" xfId="3" applyFont="1" applyBorder="1" applyProtection="1">
      <protection locked="0"/>
    </xf>
    <xf numFmtId="0" fontId="7" fillId="0" borderId="0" xfId="3" applyFont="1"/>
    <xf numFmtId="0" fontId="7" fillId="0" borderId="37" xfId="3" applyFont="1" applyBorder="1" applyAlignment="1" applyProtection="1">
      <alignment horizontal="center"/>
      <protection locked="0"/>
    </xf>
    <xf numFmtId="0" fontId="7" fillId="0" borderId="40" xfId="3" applyFont="1" applyBorder="1" applyProtection="1">
      <protection locked="0"/>
    </xf>
    <xf numFmtId="0" fontId="7" fillId="0" borderId="41" xfId="3" applyFont="1" applyBorder="1" applyProtection="1">
      <protection locked="0"/>
    </xf>
    <xf numFmtId="14" fontId="35" fillId="0" borderId="12" xfId="3" applyNumberFormat="1" applyFont="1" applyBorder="1" applyAlignment="1" applyProtection="1">
      <alignment horizontal="right"/>
      <protection locked="0"/>
    </xf>
    <xf numFmtId="0" fontId="35" fillId="0" borderId="13" xfId="3" applyFont="1" applyBorder="1" applyProtection="1">
      <protection locked="0"/>
    </xf>
    <xf numFmtId="0" fontId="7" fillId="0" borderId="0" xfId="3" applyFont="1" applyAlignment="1">
      <alignment horizontal="center"/>
    </xf>
    <xf numFmtId="0" fontId="35" fillId="0" borderId="37" xfId="3" applyFont="1" applyBorder="1" applyAlignment="1" applyProtection="1">
      <alignment horizontal="center"/>
      <protection locked="0"/>
    </xf>
    <xf numFmtId="0" fontId="35" fillId="0" borderId="40" xfId="3" applyFont="1" applyBorder="1" applyAlignment="1" applyProtection="1">
      <alignment horizontal="center"/>
      <protection locked="0"/>
    </xf>
    <xf numFmtId="0" fontId="35" fillId="0" borderId="41" xfId="3" applyFont="1" applyBorder="1" applyAlignment="1" applyProtection="1">
      <alignment horizontal="center"/>
      <protection locked="0"/>
    </xf>
    <xf numFmtId="49" fontId="7" fillId="0" borderId="12" xfId="3" applyNumberFormat="1" applyFont="1" applyBorder="1" applyProtection="1">
      <protection locked="0"/>
    </xf>
    <xf numFmtId="49" fontId="7" fillId="0" borderId="13" xfId="3" applyNumberFormat="1" applyFont="1" applyBorder="1" applyProtection="1">
      <protection locked="0"/>
    </xf>
    <xf numFmtId="0" fontId="11" fillId="0" borderId="8" xfId="3" applyFont="1" applyBorder="1" applyAlignment="1" applyProtection="1">
      <alignment horizontal="left"/>
      <protection locked="0"/>
    </xf>
    <xf numFmtId="0" fontId="5" fillId="0" borderId="0" xfId="3" applyFont="1"/>
    <xf numFmtId="0" fontId="9" fillId="0" borderId="0" xfId="3" applyFont="1" applyAlignment="1">
      <alignment horizontal="left" wrapText="1"/>
    </xf>
    <xf numFmtId="0" fontId="10" fillId="0" borderId="0" xfId="3" applyFont="1" applyAlignment="1">
      <alignment horizontal="left" wrapText="1"/>
    </xf>
    <xf numFmtId="0" fontId="7" fillId="0" borderId="0" xfId="3" applyFont="1" applyAlignment="1">
      <alignment horizontal="left" wrapText="1"/>
    </xf>
    <xf numFmtId="0" fontId="11" fillId="0" borderId="7" xfId="3" applyFont="1" applyBorder="1" applyAlignment="1" applyProtection="1">
      <alignment horizontal="left"/>
      <protection locked="0"/>
    </xf>
    <xf numFmtId="0" fontId="9" fillId="0" borderId="15" xfId="3" applyFont="1" applyBorder="1" applyAlignment="1">
      <alignment horizontal="center"/>
    </xf>
    <xf numFmtId="0" fontId="9" fillId="0" borderId="16" xfId="3" applyFont="1" applyBorder="1" applyAlignment="1">
      <alignment horizontal="center"/>
    </xf>
    <xf numFmtId="0" fontId="9" fillId="0" borderId="16" xfId="3" applyFont="1" applyBorder="1"/>
    <xf numFmtId="0" fontId="7" fillId="0" borderId="16" xfId="3" applyFont="1" applyBorder="1"/>
    <xf numFmtId="0" fontId="7" fillId="0" borderId="17" xfId="3" applyFont="1" applyBorder="1"/>
    <xf numFmtId="14" fontId="35" fillId="0" borderId="12" xfId="3" applyNumberFormat="1" applyFont="1" applyBorder="1" applyProtection="1">
      <protection locked="0"/>
    </xf>
    <xf numFmtId="0" fontId="7" fillId="0" borderId="0" xfId="3" applyFont="1" applyAlignment="1">
      <alignment horizontal="right"/>
    </xf>
    <xf numFmtId="0" fontId="7" fillId="0" borderId="6" xfId="3" applyFont="1" applyBorder="1" applyAlignment="1">
      <alignment horizontal="right"/>
    </xf>
    <xf numFmtId="0" fontId="7" fillId="0" borderId="37" xfId="3" applyFont="1" applyBorder="1" applyAlignment="1">
      <alignment horizontal="center"/>
    </xf>
    <xf numFmtId="0" fontId="7" fillId="0" borderId="41" xfId="3" applyFont="1" applyBorder="1" applyAlignment="1">
      <alignment horizontal="center"/>
    </xf>
  </cellXfs>
  <cellStyles count="6">
    <cellStyle name="Comma" xfId="5" builtinId="3"/>
    <cellStyle name="Currency" xfId="4" builtinId="4"/>
    <cellStyle name="Normal" xfId="0" builtinId="0"/>
    <cellStyle name="Normal 2" xfId="1" xr:uid="{00000000-0005-0000-0000-000001000000}"/>
    <cellStyle name="Normal 3" xfId="2" xr:uid="{00000000-0005-0000-0000-000002000000}"/>
    <cellStyle name="Normal_2008 Elec Order Form Rev 6" xfId="3" xr:uid="{00000000-0005-0000-0000-000003000000}"/>
  </cellStyles>
  <dxfs count="7">
    <dxf>
      <fill>
        <patternFill>
          <bgColor theme="3" tint="0.79998168889431442"/>
        </patternFill>
      </fill>
    </dxf>
    <dxf>
      <fill>
        <patternFill>
          <bgColor theme="3" tint="0.79998168889431442"/>
        </patternFill>
      </fill>
    </dxf>
    <dxf>
      <fill>
        <patternFill>
          <bgColor theme="3" tint="0.79998168889431442"/>
        </patternFill>
      </fill>
    </dxf>
    <dxf>
      <fill>
        <patternFill>
          <bgColor theme="8"/>
        </patternFill>
      </fill>
    </dxf>
    <dxf>
      <fill>
        <patternFill>
          <bgColor theme="8"/>
        </patternFill>
      </fill>
    </dxf>
    <dxf>
      <fill>
        <patternFill>
          <bgColor theme="8"/>
        </patternFill>
      </fill>
    </dxf>
    <dxf>
      <fill>
        <patternFill>
          <bgColor theme="3"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FFCC"/>
      <color rgb="FFFF7575"/>
      <color rgb="FFFF5050"/>
      <color rgb="FFC39BFF"/>
      <color rgb="FF9B57FF"/>
      <color rgb="FF7B21FF"/>
      <color rgb="FF6600CC"/>
      <color rgb="FF6600FF"/>
      <color rgb="FFFF99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92710</xdr:colOff>
      <xdr:row>0</xdr:row>
      <xdr:rowOff>56515</xdr:rowOff>
    </xdr:from>
    <xdr:to>
      <xdr:col>3</xdr:col>
      <xdr:colOff>811831</xdr:colOff>
      <xdr:row>3</xdr:row>
      <xdr:rowOff>118110</xdr:rowOff>
    </xdr:to>
    <xdr:pic>
      <xdr:nvPicPr>
        <xdr:cNvPr id="2" name="Picture 1" descr="Disguise Costumes">
          <a:extLst>
            <a:ext uri="{FF2B5EF4-FFF2-40B4-BE49-F238E27FC236}">
              <a16:creationId xmlns:a16="http://schemas.microsoft.com/office/drawing/2014/main" id="{6976A770-4183-80A2-D1EE-6E652713F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10" y="56515"/>
          <a:ext cx="2027221" cy="594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A2651"/>
  <sheetViews>
    <sheetView showZeros="0" tabSelected="1" showOutlineSymbols="0" zoomScale="85" zoomScaleNormal="85" workbookViewId="0">
      <pane ySplit="2" topLeftCell="A3" activePane="bottomLeft" state="frozen"/>
      <selection activeCell="C669" sqref="C669"/>
      <selection pane="bottomLeft" activeCell="AE6" sqref="AE6"/>
    </sheetView>
  </sheetViews>
  <sheetFormatPr defaultColWidth="6.88671875" defaultRowHeight="12.75" customHeight="1" x14ac:dyDescent="0.3"/>
  <cols>
    <col min="1" max="1" width="15.6640625" style="129" customWidth="1"/>
    <col min="2" max="2" width="6.44140625" style="89" customWidth="1"/>
    <col min="3" max="4" width="9.88671875" style="89" customWidth="1"/>
    <col min="5" max="5" width="7.44140625" style="134" customWidth="1"/>
    <col min="6" max="6" width="10.88671875" style="82" customWidth="1"/>
    <col min="7" max="7" width="15.21875" style="80" customWidth="1"/>
    <col min="8" max="8" width="65.109375" style="80" customWidth="1"/>
    <col min="9" max="9" width="8.33203125" style="90" customWidth="1"/>
    <col min="10" max="10" width="10.33203125" style="81" customWidth="1"/>
    <col min="11" max="11" width="7.88671875" style="82" customWidth="1"/>
    <col min="12" max="12" width="17.44140625" style="82" customWidth="1"/>
    <col min="13" max="13" width="5.6640625" style="82" customWidth="1"/>
    <col min="14" max="14" width="13.44140625" style="91" customWidth="1"/>
    <col min="15" max="15" width="5" style="92" hidden="1" customWidth="1"/>
    <col min="16" max="22" width="3.6640625" style="3" hidden="1" customWidth="1"/>
    <col min="23" max="23" width="4.88671875" style="3" hidden="1" customWidth="1"/>
    <col min="24" max="24" width="13.21875" style="93" customWidth="1"/>
    <col min="25" max="25" width="8.5546875" style="3" hidden="1" customWidth="1"/>
    <col min="26" max="26" width="14.33203125" style="91" hidden="1" customWidth="1"/>
    <col min="27" max="27" width="9.33203125" style="93" hidden="1" customWidth="1"/>
    <col min="28" max="16384" width="6.88671875" style="3"/>
  </cols>
  <sheetData>
    <row r="1" spans="1:27" s="78" customFormat="1" ht="18" customHeight="1" x14ac:dyDescent="0.4">
      <c r="A1" s="159" t="s">
        <v>5844</v>
      </c>
      <c r="B1" s="68"/>
      <c r="C1" s="68"/>
      <c r="D1" s="68"/>
      <c r="E1" s="133"/>
      <c r="F1" s="69"/>
      <c r="G1" s="70"/>
      <c r="H1" s="71"/>
      <c r="I1" s="71"/>
      <c r="J1" s="72" t="s">
        <v>5697</v>
      </c>
      <c r="K1" s="73"/>
      <c r="L1" s="74"/>
      <c r="M1" s="68"/>
      <c r="N1" s="75"/>
      <c r="O1" s="76"/>
      <c r="P1" s="77"/>
      <c r="Q1" s="77"/>
      <c r="R1" s="77"/>
      <c r="S1" s="77"/>
      <c r="T1" s="77"/>
      <c r="X1" s="79" t="s">
        <v>350</v>
      </c>
      <c r="Y1" s="75"/>
      <c r="Z1" s="73"/>
      <c r="AA1" s="75"/>
    </row>
    <row r="2" spans="1:27" s="123" customFormat="1" ht="41.4" x14ac:dyDescent="0.25">
      <c r="A2" s="177" t="s">
        <v>29</v>
      </c>
      <c r="B2" s="177" t="s">
        <v>30</v>
      </c>
      <c r="C2" s="177" t="s">
        <v>600</v>
      </c>
      <c r="D2" s="177" t="s">
        <v>1344</v>
      </c>
      <c r="E2" s="178" t="s">
        <v>31</v>
      </c>
      <c r="F2" s="179" t="s">
        <v>32</v>
      </c>
      <c r="G2" s="179" t="s">
        <v>33</v>
      </c>
      <c r="H2" s="180" t="s">
        <v>34</v>
      </c>
      <c r="I2" s="180" t="s">
        <v>310</v>
      </c>
      <c r="J2" s="181" t="s">
        <v>35</v>
      </c>
      <c r="K2" s="177" t="s">
        <v>369</v>
      </c>
      <c r="L2" s="177" t="s">
        <v>42</v>
      </c>
      <c r="M2" s="179" t="s">
        <v>36</v>
      </c>
      <c r="N2" s="179" t="s">
        <v>70</v>
      </c>
      <c r="O2" s="179" t="s">
        <v>1343</v>
      </c>
      <c r="P2" s="182" t="s">
        <v>37</v>
      </c>
      <c r="Q2" s="182" t="s">
        <v>38</v>
      </c>
      <c r="R2" s="182" t="s">
        <v>39</v>
      </c>
      <c r="S2" s="182" t="s">
        <v>40</v>
      </c>
      <c r="T2" s="182" t="s">
        <v>65</v>
      </c>
      <c r="U2" s="182" t="s">
        <v>66</v>
      </c>
      <c r="V2" s="182" t="s">
        <v>67</v>
      </c>
      <c r="W2" s="182" t="s">
        <v>68</v>
      </c>
      <c r="X2" s="183" t="s">
        <v>69</v>
      </c>
      <c r="Y2" s="120" t="s">
        <v>1343</v>
      </c>
      <c r="Z2" s="121" t="s">
        <v>1343</v>
      </c>
      <c r="AA2" s="122" t="s">
        <v>1343</v>
      </c>
    </row>
    <row r="3" spans="1:27" ht="14.1" customHeight="1" x14ac:dyDescent="0.3">
      <c r="A3" s="128">
        <v>10083</v>
      </c>
      <c r="B3" s="86" t="s">
        <v>40</v>
      </c>
      <c r="C3" s="86">
        <v>10</v>
      </c>
      <c r="D3" s="86">
        <v>0</v>
      </c>
      <c r="E3" s="137"/>
      <c r="F3" s="86" t="s">
        <v>100</v>
      </c>
      <c r="G3" s="86" t="s">
        <v>1453</v>
      </c>
      <c r="H3" s="86" t="s">
        <v>1454</v>
      </c>
      <c r="I3" s="86">
        <v>22</v>
      </c>
      <c r="J3" s="87">
        <v>38.700000000000003</v>
      </c>
      <c r="K3" s="88"/>
      <c r="L3" s="86" t="s">
        <v>2246</v>
      </c>
      <c r="M3" s="86" t="s">
        <v>349</v>
      </c>
      <c r="N3" s="149" t="str">
        <f>IF(OR(J3="TBA",E3=0),"",E3*J3)</f>
        <v/>
      </c>
      <c r="O3" s="138"/>
      <c r="P3" s="139">
        <f>IF($B3="PA",$N3,0)</f>
        <v>0</v>
      </c>
      <c r="Q3" s="139">
        <f>IF($B3="PC",$N3,0)</f>
        <v>0</v>
      </c>
      <c r="R3" s="139">
        <f>IF($B3="LA",$N3,0)</f>
        <v>0</v>
      </c>
      <c r="S3" s="139" t="str">
        <f>IF($B3="LC",$N3,0)</f>
        <v/>
      </c>
      <c r="T3" s="139">
        <f>IF(P3&lt;&gt;"",(P3*(1-($N$2641))*(1-($O3+$N$2646))),0)</f>
        <v>0</v>
      </c>
      <c r="U3" s="139">
        <f>IF(Q3&lt;&gt;"",(Q3*(1-($N$2642))*(1-($O3+$N$2646))),0)</f>
        <v>0</v>
      </c>
      <c r="V3" s="139">
        <f>IF(R3&lt;&gt;"",(R3*(1-($N$2643))*(1-($O3+$N$2646))),0)</f>
        <v>0</v>
      </c>
      <c r="W3" s="139">
        <f>IF(S3&lt;&gt;"",(S3*(1-($N$2644))*(1-($O3+$N$2646))),0)</f>
        <v>0</v>
      </c>
      <c r="X3" s="150">
        <f>+SUM(T3:W3)</f>
        <v>0</v>
      </c>
      <c r="Y3" s="85"/>
      <c r="Z3" s="84"/>
      <c r="AA3" s="85"/>
    </row>
    <row r="4" spans="1:27" ht="14.1" customHeight="1" x14ac:dyDescent="0.3">
      <c r="A4" s="128">
        <v>10087</v>
      </c>
      <c r="B4" s="86" t="s">
        <v>40</v>
      </c>
      <c r="C4" s="86">
        <v>10</v>
      </c>
      <c r="D4" s="86">
        <v>0</v>
      </c>
      <c r="E4" s="137"/>
      <c r="F4" s="86" t="s">
        <v>100</v>
      </c>
      <c r="G4" s="86" t="s">
        <v>1453</v>
      </c>
      <c r="H4" s="86" t="s">
        <v>1455</v>
      </c>
      <c r="I4" s="86">
        <v>22</v>
      </c>
      <c r="J4" s="87">
        <v>38.700000000000003</v>
      </c>
      <c r="K4" s="88"/>
      <c r="L4" s="86" t="s">
        <v>2247</v>
      </c>
      <c r="M4" s="86" t="s">
        <v>349</v>
      </c>
      <c r="N4" s="149" t="str">
        <f>IF(OR(J4="TBA",E4=0),"",E4*J4)</f>
        <v/>
      </c>
      <c r="O4" s="138"/>
      <c r="P4" s="139">
        <f>IF($B4="PA",$N4,0)</f>
        <v>0</v>
      </c>
      <c r="Q4" s="139">
        <f>IF($B4="PC",$N4,0)</f>
        <v>0</v>
      </c>
      <c r="R4" s="139">
        <f>IF($B4="LA",$N4,0)</f>
        <v>0</v>
      </c>
      <c r="S4" s="139" t="str">
        <f>IF($B4="LC",$N4,0)</f>
        <v/>
      </c>
      <c r="T4" s="139">
        <f>IF(P4&lt;&gt;"",(P4*(1-($N$2641))*(1-($O4+$N$2646))),0)</f>
        <v>0</v>
      </c>
      <c r="U4" s="139">
        <f>IF(Q4&lt;&gt;"",(Q4*(1-($N$2642))*(1-($O4+$N$2646))),0)</f>
        <v>0</v>
      </c>
      <c r="V4" s="139">
        <f>IF(R4&lt;&gt;"",(R4*(1-($N$2643))*(1-($O4+$N$2646))),0)</f>
        <v>0</v>
      </c>
      <c r="W4" s="139">
        <f>IF(S4&lt;&gt;"",(S4*(1-($N$2644))*(1-($O4+$N$2646))),0)</f>
        <v>0</v>
      </c>
      <c r="X4" s="150">
        <f>+SUM(T4:W4)</f>
        <v>0</v>
      </c>
      <c r="Y4" s="85"/>
      <c r="Z4" s="84"/>
      <c r="AA4" s="85"/>
    </row>
    <row r="5" spans="1:27" ht="14.1" customHeight="1" x14ac:dyDescent="0.3">
      <c r="A5" s="128">
        <v>10246</v>
      </c>
      <c r="B5" s="86" t="s">
        <v>39</v>
      </c>
      <c r="C5" s="86">
        <v>24</v>
      </c>
      <c r="D5" s="86">
        <v>6</v>
      </c>
      <c r="E5" s="137"/>
      <c r="F5" s="86" t="s">
        <v>101</v>
      </c>
      <c r="G5" s="86" t="s">
        <v>1452</v>
      </c>
      <c r="H5" s="86" t="s">
        <v>1456</v>
      </c>
      <c r="I5" s="86">
        <v>113</v>
      </c>
      <c r="J5" s="87">
        <v>9.5500000000000007</v>
      </c>
      <c r="K5" s="88"/>
      <c r="L5" s="86" t="s">
        <v>2248</v>
      </c>
      <c r="M5" s="86" t="s">
        <v>349</v>
      </c>
      <c r="N5" s="149" t="str">
        <f>IF(OR(J5="TBA",E5=0),"",E5*J5)</f>
        <v/>
      </c>
      <c r="O5" s="138"/>
      <c r="P5" s="139">
        <f>IF($B5="PA",$N5,0)</f>
        <v>0</v>
      </c>
      <c r="Q5" s="139">
        <f>IF($B5="PC",$N5,0)</f>
        <v>0</v>
      </c>
      <c r="R5" s="139" t="str">
        <f>IF($B5="LA",$N5,0)</f>
        <v/>
      </c>
      <c r="S5" s="139">
        <f>IF($B5="LC",$N5,0)</f>
        <v>0</v>
      </c>
      <c r="T5" s="139">
        <f>IF(P5&lt;&gt;"",(P5*(1-($N$2641))*(1-($O5+$N$2646))),0)</f>
        <v>0</v>
      </c>
      <c r="U5" s="139">
        <f>IF(Q5&lt;&gt;"",(Q5*(1-($N$2642))*(1-($O5+$N$2646))),0)</f>
        <v>0</v>
      </c>
      <c r="V5" s="139">
        <f>IF(R5&lt;&gt;"",(R5*(1-($N$2643))*(1-($O5+$N$2646))),0)</f>
        <v>0</v>
      </c>
      <c r="W5" s="139">
        <f>IF(S5&lt;&gt;"",(S5*(1-($N$2644))*(1-($O5+$N$2646))),0)</f>
        <v>0</v>
      </c>
      <c r="X5" s="150">
        <f>+SUM(T5:W5)</f>
        <v>0</v>
      </c>
      <c r="Y5" s="85"/>
      <c r="Z5" s="84"/>
      <c r="AA5" s="85"/>
    </row>
    <row r="6" spans="1:27" ht="14.1" customHeight="1" x14ac:dyDescent="0.3">
      <c r="A6" s="128">
        <v>11087</v>
      </c>
      <c r="B6" s="86" t="s">
        <v>39</v>
      </c>
      <c r="C6" s="86">
        <v>36</v>
      </c>
      <c r="D6" s="86">
        <v>6</v>
      </c>
      <c r="E6" s="137"/>
      <c r="F6" s="86" t="s">
        <v>101</v>
      </c>
      <c r="G6" s="86" t="s">
        <v>1457</v>
      </c>
      <c r="H6" s="86" t="s">
        <v>1458</v>
      </c>
      <c r="I6" s="86">
        <v>113</v>
      </c>
      <c r="J6" s="87">
        <v>10.8</v>
      </c>
      <c r="K6" s="88"/>
      <c r="L6" s="86" t="s">
        <v>2249</v>
      </c>
      <c r="M6" s="86" t="s">
        <v>349</v>
      </c>
      <c r="N6" s="149" t="str">
        <f>IF(OR(J6="TBA",E6=0),"",E6*J6)</f>
        <v/>
      </c>
      <c r="O6" s="138"/>
      <c r="P6" s="139">
        <f>IF($B6="PA",$N6,0)</f>
        <v>0</v>
      </c>
      <c r="Q6" s="139">
        <f>IF($B6="PC",$N6,0)</f>
        <v>0</v>
      </c>
      <c r="R6" s="139" t="str">
        <f>IF($B6="LA",$N6,0)</f>
        <v/>
      </c>
      <c r="S6" s="139">
        <f>IF($B6="LC",$N6,0)</f>
        <v>0</v>
      </c>
      <c r="T6" s="139">
        <f>IF(P6&lt;&gt;"",(P6*(1-($N$2641))*(1-($O6+$N$2646))),0)</f>
        <v>0</v>
      </c>
      <c r="U6" s="139">
        <f>IF(Q6&lt;&gt;"",(Q6*(1-($N$2642))*(1-($O6+$N$2646))),0)</f>
        <v>0</v>
      </c>
      <c r="V6" s="139">
        <f>IF(R6&lt;&gt;"",(R6*(1-($N$2643))*(1-($O6+$N$2646))),0)</f>
        <v>0</v>
      </c>
      <c r="W6" s="139">
        <f>IF(S6&lt;&gt;"",(S6*(1-($N$2644))*(1-($O6+$N$2646))),0)</f>
        <v>0</v>
      </c>
      <c r="X6" s="150">
        <f>+SUM(T6:W6)</f>
        <v>0</v>
      </c>
      <c r="Y6" s="85"/>
      <c r="Z6" s="84"/>
      <c r="AA6" s="85"/>
    </row>
    <row r="7" spans="1:27" ht="14.1" customHeight="1" x14ac:dyDescent="0.3">
      <c r="A7" s="128">
        <v>11329</v>
      </c>
      <c r="B7" s="86" t="s">
        <v>39</v>
      </c>
      <c r="C7" s="86">
        <v>24</v>
      </c>
      <c r="D7" s="86">
        <v>12</v>
      </c>
      <c r="E7" s="137"/>
      <c r="F7" s="86" t="s">
        <v>101</v>
      </c>
      <c r="G7" s="86" t="s">
        <v>1459</v>
      </c>
      <c r="H7" s="86" t="s">
        <v>1460</v>
      </c>
      <c r="I7" s="86">
        <v>111</v>
      </c>
      <c r="J7" s="87">
        <v>13.25</v>
      </c>
      <c r="K7" s="88"/>
      <c r="L7" s="86" t="s">
        <v>2250</v>
      </c>
      <c r="M7" s="86" t="s">
        <v>349</v>
      </c>
      <c r="N7" s="149" t="str">
        <f>IF(OR(J7="TBA",E7=0),"",E7*J7)</f>
        <v/>
      </c>
      <c r="O7" s="138"/>
      <c r="P7" s="139">
        <f>IF($B7="PA",$N7,0)</f>
        <v>0</v>
      </c>
      <c r="Q7" s="139">
        <f>IF($B7="PC",$N7,0)</f>
        <v>0</v>
      </c>
      <c r="R7" s="139" t="str">
        <f>IF($B7="LA",$N7,0)</f>
        <v/>
      </c>
      <c r="S7" s="139">
        <f>IF($B7="LC",$N7,0)</f>
        <v>0</v>
      </c>
      <c r="T7" s="139">
        <f>IF(P7&lt;&gt;"",(P7*(1-($N$2641))*(1-($O7+$N$2646))),0)</f>
        <v>0</v>
      </c>
      <c r="U7" s="139">
        <f>IF(Q7&lt;&gt;"",(Q7*(1-($N$2642))*(1-($O7+$N$2646))),0)</f>
        <v>0</v>
      </c>
      <c r="V7" s="139">
        <f>IF(R7&lt;&gt;"",(R7*(1-($N$2643))*(1-($O7+$N$2646))),0)</f>
        <v>0</v>
      </c>
      <c r="W7" s="139">
        <f>IF(S7&lt;&gt;"",(S7*(1-($N$2644))*(1-($O7+$N$2646))),0)</f>
        <v>0</v>
      </c>
      <c r="X7" s="150">
        <f>+SUM(T7:W7)</f>
        <v>0</v>
      </c>
      <c r="Y7" s="85"/>
      <c r="Z7" s="84"/>
      <c r="AA7" s="85"/>
    </row>
    <row r="8" spans="1:27" ht="14.1" customHeight="1" x14ac:dyDescent="0.3">
      <c r="A8" s="128">
        <v>13486</v>
      </c>
      <c r="B8" s="86" t="s">
        <v>37</v>
      </c>
      <c r="C8" s="86">
        <v>12</v>
      </c>
      <c r="D8" s="86">
        <v>0</v>
      </c>
      <c r="E8" s="137"/>
      <c r="F8" s="86" t="s">
        <v>99</v>
      </c>
      <c r="G8" s="86" t="s">
        <v>1457</v>
      </c>
      <c r="H8" s="86" t="s">
        <v>1461</v>
      </c>
      <c r="I8" s="86">
        <v>161</v>
      </c>
      <c r="J8" s="87">
        <v>8.15</v>
      </c>
      <c r="K8" s="88"/>
      <c r="L8" s="86" t="s">
        <v>2251</v>
      </c>
      <c r="M8" s="86" t="s">
        <v>349</v>
      </c>
      <c r="N8" s="149" t="str">
        <f>IF(OR(J8="TBA",E8=0),"",E8*J8)</f>
        <v/>
      </c>
      <c r="O8" s="138"/>
      <c r="P8" s="139" t="str">
        <f>IF($B8="PA",$N8,0)</f>
        <v/>
      </c>
      <c r="Q8" s="139">
        <f>IF($B8="PC",$N8,0)</f>
        <v>0</v>
      </c>
      <c r="R8" s="139">
        <f>IF($B8="LA",$N8,0)</f>
        <v>0</v>
      </c>
      <c r="S8" s="139">
        <f>IF($B8="LC",$N8,0)</f>
        <v>0</v>
      </c>
      <c r="T8" s="139">
        <f>IF(P8&lt;&gt;"",(P8*(1-($N$2641))*(1-($O8+$N$2646))),0)</f>
        <v>0</v>
      </c>
      <c r="U8" s="139">
        <f>IF(Q8&lt;&gt;"",(Q8*(1-($N$2642))*(1-($O8+$N$2646))),0)</f>
        <v>0</v>
      </c>
      <c r="V8" s="139">
        <f>IF(R8&lt;&gt;"",(R8*(1-($N$2643))*(1-($O8+$N$2646))),0)</f>
        <v>0</v>
      </c>
      <c r="W8" s="139">
        <f>IF(S8&lt;&gt;"",(S8*(1-($N$2644))*(1-($O8+$N$2646))),0)</f>
        <v>0</v>
      </c>
      <c r="X8" s="150">
        <f>+SUM(T8:W8)</f>
        <v>0</v>
      </c>
      <c r="Y8" s="85"/>
      <c r="Z8" s="84"/>
      <c r="AA8" s="85"/>
    </row>
    <row r="9" spans="1:27" ht="14.1" customHeight="1" x14ac:dyDescent="0.3">
      <c r="A9" s="128">
        <v>13745</v>
      </c>
      <c r="B9" s="86" t="s">
        <v>39</v>
      </c>
      <c r="C9" s="86">
        <v>48</v>
      </c>
      <c r="D9" s="86">
        <v>12</v>
      </c>
      <c r="E9" s="137"/>
      <c r="F9" s="86" t="s">
        <v>101</v>
      </c>
      <c r="G9" s="86" t="s">
        <v>1452</v>
      </c>
      <c r="H9" s="86" t="s">
        <v>1462</v>
      </c>
      <c r="I9" s="86">
        <v>107</v>
      </c>
      <c r="J9" s="87">
        <v>12.9</v>
      </c>
      <c r="K9" s="88"/>
      <c r="L9" s="86" t="s">
        <v>2252</v>
      </c>
      <c r="M9" s="86" t="s">
        <v>349</v>
      </c>
      <c r="N9" s="149" t="str">
        <f>IF(OR(J9="TBA",E9=0),"",E9*J9)</f>
        <v/>
      </c>
      <c r="O9" s="138"/>
      <c r="P9" s="139">
        <f>IF($B9="PA",$N9,0)</f>
        <v>0</v>
      </c>
      <c r="Q9" s="139">
        <f>IF($B9="PC",$N9,0)</f>
        <v>0</v>
      </c>
      <c r="R9" s="139" t="str">
        <f>IF($B9="LA",$N9,0)</f>
        <v/>
      </c>
      <c r="S9" s="139">
        <f>IF($B9="LC",$N9,0)</f>
        <v>0</v>
      </c>
      <c r="T9" s="139">
        <f>IF(P9&lt;&gt;"",(P9*(1-($N$2641))*(1-($O9+$N$2646))),0)</f>
        <v>0</v>
      </c>
      <c r="U9" s="139">
        <f>IF(Q9&lt;&gt;"",(Q9*(1-($N$2642))*(1-($O9+$N$2646))),0)</f>
        <v>0</v>
      </c>
      <c r="V9" s="139">
        <f>IF(R9&lt;&gt;"",(R9*(1-($N$2643))*(1-($O9+$N$2646))),0)</f>
        <v>0</v>
      </c>
      <c r="W9" s="139">
        <f>IF(S9&lt;&gt;"",(S9*(1-($N$2644))*(1-($O9+$N$2646))),0)</f>
        <v>0</v>
      </c>
      <c r="X9" s="150">
        <f>+SUM(T9:W9)</f>
        <v>0</v>
      </c>
      <c r="Y9" s="85"/>
      <c r="Z9" s="84"/>
      <c r="AA9" s="85"/>
    </row>
    <row r="10" spans="1:27" ht="14.1" customHeight="1" x14ac:dyDescent="0.3">
      <c r="A10" s="128">
        <v>15173</v>
      </c>
      <c r="B10" s="86" t="s">
        <v>39</v>
      </c>
      <c r="C10" s="86">
        <v>24</v>
      </c>
      <c r="D10" s="86">
        <v>8</v>
      </c>
      <c r="E10" s="137"/>
      <c r="F10" s="86" t="s">
        <v>100</v>
      </c>
      <c r="G10" s="86" t="s">
        <v>1453</v>
      </c>
      <c r="H10" s="86" t="s">
        <v>1463</v>
      </c>
      <c r="I10" s="86">
        <v>129</v>
      </c>
      <c r="J10" s="87">
        <v>24.05</v>
      </c>
      <c r="K10" s="88"/>
      <c r="L10" s="86" t="s">
        <v>2253</v>
      </c>
      <c r="M10" s="86" t="s">
        <v>349</v>
      </c>
      <c r="N10" s="149" t="str">
        <f>IF(OR(J10="TBA",E10=0),"",E10*J10)</f>
        <v/>
      </c>
      <c r="O10" s="138"/>
      <c r="P10" s="139">
        <f>IF($B10="PA",$N10,0)</f>
        <v>0</v>
      </c>
      <c r="Q10" s="139">
        <f>IF($B10="PC",$N10,0)</f>
        <v>0</v>
      </c>
      <c r="R10" s="139" t="str">
        <f>IF($B10="LA",$N10,0)</f>
        <v/>
      </c>
      <c r="S10" s="139">
        <f>IF($B10="LC",$N10,0)</f>
        <v>0</v>
      </c>
      <c r="T10" s="139">
        <f>IF(P10&lt;&gt;"",(P10*(1-($N$2641))*(1-($O10+$N$2646))),0)</f>
        <v>0</v>
      </c>
      <c r="U10" s="139">
        <f>IF(Q10&lt;&gt;"",(Q10*(1-($N$2642))*(1-($O10+$N$2646))),0)</f>
        <v>0</v>
      </c>
      <c r="V10" s="139">
        <f>IF(R10&lt;&gt;"",(R10*(1-($N$2643))*(1-($O10+$N$2646))),0)</f>
        <v>0</v>
      </c>
      <c r="W10" s="139">
        <f>IF(S10&lt;&gt;"",(S10*(1-($N$2644))*(1-($O10+$N$2646))),0)</f>
        <v>0</v>
      </c>
      <c r="X10" s="150">
        <f>+SUM(T10:W10)</f>
        <v>0</v>
      </c>
      <c r="Y10" s="85"/>
      <c r="Z10" s="84"/>
      <c r="AA10" s="85"/>
    </row>
    <row r="11" spans="1:27" ht="14.1" customHeight="1" x14ac:dyDescent="0.3">
      <c r="A11" s="128">
        <v>15175</v>
      </c>
      <c r="B11" s="86" t="s">
        <v>39</v>
      </c>
      <c r="C11" s="86">
        <v>24</v>
      </c>
      <c r="D11" s="86">
        <v>8</v>
      </c>
      <c r="E11" s="137"/>
      <c r="F11" s="86" t="s">
        <v>100</v>
      </c>
      <c r="G11" s="86" t="s">
        <v>1453</v>
      </c>
      <c r="H11" s="86" t="s">
        <v>1464</v>
      </c>
      <c r="I11" s="86">
        <v>129</v>
      </c>
      <c r="J11" s="87">
        <v>24.05</v>
      </c>
      <c r="K11" s="88"/>
      <c r="L11" s="86" t="s">
        <v>2254</v>
      </c>
      <c r="M11" s="86" t="s">
        <v>349</v>
      </c>
      <c r="N11" s="149" t="str">
        <f>IF(OR(J11="TBA",E11=0),"",E11*J11)</f>
        <v/>
      </c>
      <c r="O11" s="138"/>
      <c r="P11" s="139">
        <f>IF($B11="PA",$N11,0)</f>
        <v>0</v>
      </c>
      <c r="Q11" s="139">
        <f>IF($B11="PC",$N11,0)</f>
        <v>0</v>
      </c>
      <c r="R11" s="139" t="str">
        <f>IF($B11="LA",$N11,0)</f>
        <v/>
      </c>
      <c r="S11" s="139">
        <f>IF($B11="LC",$N11,0)</f>
        <v>0</v>
      </c>
      <c r="T11" s="139">
        <f>IF(P11&lt;&gt;"",(P11*(1-($N$2641))*(1-($O11+$N$2646))),0)</f>
        <v>0</v>
      </c>
      <c r="U11" s="139">
        <f>IF(Q11&lt;&gt;"",(Q11*(1-($N$2642))*(1-($O11+$N$2646))),0)</f>
        <v>0</v>
      </c>
      <c r="V11" s="139">
        <f>IF(R11&lt;&gt;"",(R11*(1-($N$2643))*(1-($O11+$N$2646))),0)</f>
        <v>0</v>
      </c>
      <c r="W11" s="139">
        <f>IF(S11&lt;&gt;"",(S11*(1-($N$2644))*(1-($O11+$N$2646))),0)</f>
        <v>0</v>
      </c>
      <c r="X11" s="150">
        <f>+SUM(T11:W11)</f>
        <v>0</v>
      </c>
      <c r="Y11" s="85"/>
      <c r="Z11" s="84"/>
      <c r="AA11" s="85"/>
    </row>
    <row r="12" spans="1:27" ht="14.1" customHeight="1" x14ac:dyDescent="0.3">
      <c r="A12" s="128">
        <v>16743</v>
      </c>
      <c r="B12" s="86" t="s">
        <v>39</v>
      </c>
      <c r="C12" s="86">
        <v>48</v>
      </c>
      <c r="D12" s="86">
        <v>12</v>
      </c>
      <c r="E12" s="137"/>
      <c r="F12" s="86" t="s">
        <v>100</v>
      </c>
      <c r="G12" s="86" t="s">
        <v>1453</v>
      </c>
      <c r="H12" s="86" t="s">
        <v>1465</v>
      </c>
      <c r="I12" s="86">
        <v>9</v>
      </c>
      <c r="J12" s="87">
        <v>8.1</v>
      </c>
      <c r="K12" s="88"/>
      <c r="L12" s="86" t="s">
        <v>2255</v>
      </c>
      <c r="M12" s="86" t="s">
        <v>349</v>
      </c>
      <c r="N12" s="149" t="str">
        <f>IF(OR(J12="TBA",E12=0),"",E12*J12)</f>
        <v/>
      </c>
      <c r="O12" s="138"/>
      <c r="P12" s="139">
        <f>IF($B12="PA",$N12,0)</f>
        <v>0</v>
      </c>
      <c r="Q12" s="139">
        <f>IF($B12="PC",$N12,0)</f>
        <v>0</v>
      </c>
      <c r="R12" s="139" t="str">
        <f>IF($B12="LA",$N12,0)</f>
        <v/>
      </c>
      <c r="S12" s="139">
        <f>IF($B12="LC",$N12,0)</f>
        <v>0</v>
      </c>
      <c r="T12" s="139">
        <f>IF(P12&lt;&gt;"",(P12*(1-($N$2641))*(1-($O12+$N$2646))),0)</f>
        <v>0</v>
      </c>
      <c r="U12" s="139">
        <f>IF(Q12&lt;&gt;"",(Q12*(1-($N$2642))*(1-($O12+$N$2646))),0)</f>
        <v>0</v>
      </c>
      <c r="V12" s="139">
        <f>IF(R12&lt;&gt;"",(R12*(1-($N$2643))*(1-($O12+$N$2646))),0)</f>
        <v>0</v>
      </c>
      <c r="W12" s="139">
        <f>IF(S12&lt;&gt;"",(S12*(1-($N$2644))*(1-($O12+$N$2646))),0)</f>
        <v>0</v>
      </c>
      <c r="X12" s="150">
        <f>+SUM(T12:W12)</f>
        <v>0</v>
      </c>
      <c r="Y12" s="85"/>
      <c r="Z12" s="84"/>
      <c r="AA12" s="85"/>
    </row>
    <row r="13" spans="1:27" ht="14.1" customHeight="1" x14ac:dyDescent="0.3">
      <c r="A13" s="128">
        <v>16744</v>
      </c>
      <c r="B13" s="86" t="s">
        <v>39</v>
      </c>
      <c r="C13" s="86">
        <v>48</v>
      </c>
      <c r="D13" s="86">
        <v>12</v>
      </c>
      <c r="E13" s="137"/>
      <c r="F13" s="86" t="s">
        <v>100</v>
      </c>
      <c r="G13" s="86" t="s">
        <v>1453</v>
      </c>
      <c r="H13" s="86" t="s">
        <v>1466</v>
      </c>
      <c r="I13" s="86">
        <v>9</v>
      </c>
      <c r="J13" s="87">
        <v>8.1</v>
      </c>
      <c r="K13" s="88"/>
      <c r="L13" s="86" t="s">
        <v>2256</v>
      </c>
      <c r="M13" s="86" t="s">
        <v>349</v>
      </c>
      <c r="N13" s="149" t="str">
        <f>IF(OR(J13="TBA",E13=0),"",E13*J13)</f>
        <v/>
      </c>
      <c r="O13" s="138"/>
      <c r="P13" s="139">
        <f>IF($B13="PA",$N13,0)</f>
        <v>0</v>
      </c>
      <c r="Q13" s="139">
        <f>IF($B13="PC",$N13,0)</f>
        <v>0</v>
      </c>
      <c r="R13" s="139" t="str">
        <f>IF($B13="LA",$N13,0)</f>
        <v/>
      </c>
      <c r="S13" s="139">
        <f>IF($B13="LC",$N13,0)</f>
        <v>0</v>
      </c>
      <c r="T13" s="139">
        <f>IF(P13&lt;&gt;"",(P13*(1-($N$2641))*(1-($O13+$N$2646))),0)</f>
        <v>0</v>
      </c>
      <c r="U13" s="139">
        <f>IF(Q13&lt;&gt;"",(Q13*(1-($N$2642))*(1-($O13+$N$2646))),0)</f>
        <v>0</v>
      </c>
      <c r="V13" s="139">
        <f>IF(R13&lt;&gt;"",(R13*(1-($N$2643))*(1-($O13+$N$2646))),0)</f>
        <v>0</v>
      </c>
      <c r="W13" s="139">
        <f>IF(S13&lt;&gt;"",(S13*(1-($N$2644))*(1-($O13+$N$2646))),0)</f>
        <v>0</v>
      </c>
      <c r="X13" s="150">
        <f>+SUM(T13:W13)</f>
        <v>0</v>
      </c>
      <c r="Y13" s="85"/>
      <c r="Z13" s="84"/>
      <c r="AA13" s="85"/>
    </row>
    <row r="14" spans="1:27" ht="14.1" customHeight="1" x14ac:dyDescent="0.3">
      <c r="A14" s="128">
        <v>16746</v>
      </c>
      <c r="B14" s="86" t="s">
        <v>39</v>
      </c>
      <c r="C14" s="86">
        <v>48</v>
      </c>
      <c r="D14" s="86">
        <v>12</v>
      </c>
      <c r="E14" s="137"/>
      <c r="F14" s="86" t="s">
        <v>100</v>
      </c>
      <c r="G14" s="86" t="s">
        <v>1453</v>
      </c>
      <c r="H14" s="86" t="s">
        <v>1467</v>
      </c>
      <c r="I14" s="86">
        <v>9</v>
      </c>
      <c r="J14" s="87">
        <v>9.3000000000000007</v>
      </c>
      <c r="K14" s="88"/>
      <c r="L14" s="86" t="s">
        <v>2257</v>
      </c>
      <c r="M14" s="86" t="s">
        <v>349</v>
      </c>
      <c r="N14" s="149" t="str">
        <f>IF(OR(J14="TBA",E14=0),"",E14*J14)</f>
        <v/>
      </c>
      <c r="O14" s="138"/>
      <c r="P14" s="139">
        <f>IF($B14="PA",$N14,0)</f>
        <v>0</v>
      </c>
      <c r="Q14" s="139">
        <f>IF($B14="PC",$N14,0)</f>
        <v>0</v>
      </c>
      <c r="R14" s="139" t="str">
        <f>IF($B14="LA",$N14,0)</f>
        <v/>
      </c>
      <c r="S14" s="139">
        <f>IF($B14="LC",$N14,0)</f>
        <v>0</v>
      </c>
      <c r="T14" s="139">
        <f>IF(P14&lt;&gt;"",(P14*(1-($N$2641))*(1-($O14+$N$2646))),0)</f>
        <v>0</v>
      </c>
      <c r="U14" s="139">
        <f>IF(Q14&lt;&gt;"",(Q14*(1-($N$2642))*(1-($O14+$N$2646))),0)</f>
        <v>0</v>
      </c>
      <c r="V14" s="139">
        <f>IF(R14&lt;&gt;"",(R14*(1-($N$2643))*(1-($O14+$N$2646))),0)</f>
        <v>0</v>
      </c>
      <c r="W14" s="139">
        <f>IF(S14&lt;&gt;"",(S14*(1-($N$2644))*(1-($O14+$N$2646))),0)</f>
        <v>0</v>
      </c>
      <c r="X14" s="150">
        <f>+SUM(T14:W14)</f>
        <v>0</v>
      </c>
      <c r="Y14" s="85"/>
      <c r="Z14" s="84"/>
      <c r="AA14" s="85"/>
    </row>
    <row r="15" spans="1:27" ht="14.1" customHeight="1" x14ac:dyDescent="0.3">
      <c r="A15" s="128">
        <v>17806</v>
      </c>
      <c r="B15" s="86" t="s">
        <v>39</v>
      </c>
      <c r="C15" s="86">
        <v>24</v>
      </c>
      <c r="D15" s="86">
        <v>8</v>
      </c>
      <c r="E15" s="137"/>
      <c r="F15" s="86" t="s">
        <v>101</v>
      </c>
      <c r="G15" s="86" t="s">
        <v>1452</v>
      </c>
      <c r="H15" s="86" t="s">
        <v>1468</v>
      </c>
      <c r="I15" s="86">
        <v>99</v>
      </c>
      <c r="J15" s="87">
        <v>12.200000000000001</v>
      </c>
      <c r="K15" s="88"/>
      <c r="L15" s="86" t="s">
        <v>2258</v>
      </c>
      <c r="M15" s="86" t="s">
        <v>349</v>
      </c>
      <c r="N15" s="149" t="str">
        <f>IF(OR(J15="TBA",E15=0),"",E15*J15)</f>
        <v/>
      </c>
      <c r="O15" s="138"/>
      <c r="P15" s="139">
        <f>IF($B15="PA",$N15,0)</f>
        <v>0</v>
      </c>
      <c r="Q15" s="139">
        <f>IF($B15="PC",$N15,0)</f>
        <v>0</v>
      </c>
      <c r="R15" s="139" t="str">
        <f>IF($B15="LA",$N15,0)</f>
        <v/>
      </c>
      <c r="S15" s="139">
        <f>IF($B15="LC",$N15,0)</f>
        <v>0</v>
      </c>
      <c r="T15" s="139">
        <f>IF(P15&lt;&gt;"",(P15*(1-($N$2641))*(1-($O15+$N$2646))),0)</f>
        <v>0</v>
      </c>
      <c r="U15" s="139">
        <f>IF(Q15&lt;&gt;"",(Q15*(1-($N$2642))*(1-($O15+$N$2646))),0)</f>
        <v>0</v>
      </c>
      <c r="V15" s="139">
        <f>IF(R15&lt;&gt;"",(R15*(1-($N$2643))*(1-($O15+$N$2646))),0)</f>
        <v>0</v>
      </c>
      <c r="W15" s="139">
        <f>IF(S15&lt;&gt;"",(S15*(1-($N$2644))*(1-($O15+$N$2646))),0)</f>
        <v>0</v>
      </c>
      <c r="X15" s="150">
        <f>+SUM(T15:W15)</f>
        <v>0</v>
      </c>
      <c r="Y15" s="85"/>
      <c r="Z15" s="84"/>
      <c r="AA15" s="85"/>
    </row>
    <row r="16" spans="1:27" ht="14.1" customHeight="1" x14ac:dyDescent="0.3">
      <c r="A16" s="128">
        <v>20156</v>
      </c>
      <c r="B16" s="86" t="s">
        <v>40</v>
      </c>
      <c r="C16" s="86">
        <v>6</v>
      </c>
      <c r="D16" s="86">
        <v>0</v>
      </c>
      <c r="E16" s="137"/>
      <c r="F16" s="86" t="s">
        <v>4805</v>
      </c>
      <c r="G16" s="86" t="s">
        <v>1459</v>
      </c>
      <c r="H16" s="86" t="s">
        <v>1469</v>
      </c>
      <c r="I16" s="86">
        <v>98</v>
      </c>
      <c r="J16" s="87">
        <v>35.800000000000004</v>
      </c>
      <c r="K16" s="88"/>
      <c r="L16" s="86" t="s">
        <v>2259</v>
      </c>
      <c r="M16" s="86" t="s">
        <v>349</v>
      </c>
      <c r="N16" s="149" t="str">
        <f>IF(OR(J16="TBA",E16=0),"",E16*J16)</f>
        <v/>
      </c>
      <c r="O16" s="138"/>
      <c r="P16" s="139">
        <f>IF($B16="PA",$N16,0)</f>
        <v>0</v>
      </c>
      <c r="Q16" s="139">
        <f>IF($B16="PC",$N16,0)</f>
        <v>0</v>
      </c>
      <c r="R16" s="139">
        <f>IF($B16="LA",$N16,0)</f>
        <v>0</v>
      </c>
      <c r="S16" s="139" t="str">
        <f>IF($B16="LC",$N16,0)</f>
        <v/>
      </c>
      <c r="T16" s="139">
        <f>IF(P16&lt;&gt;"",(P16*(1-($N$2641))*(1-($O16+$N$2646))),0)</f>
        <v>0</v>
      </c>
      <c r="U16" s="139">
        <f>IF(Q16&lt;&gt;"",(Q16*(1-($N$2642))*(1-($O16+$N$2646))),0)</f>
        <v>0</v>
      </c>
      <c r="V16" s="139">
        <f>IF(R16&lt;&gt;"",(R16*(1-($N$2643))*(1-($O16+$N$2646))),0)</f>
        <v>0</v>
      </c>
      <c r="W16" s="139">
        <f>IF(S16&lt;&gt;"",(S16*(1-($N$2644))*(1-($O16+$N$2646))),0)</f>
        <v>0</v>
      </c>
      <c r="X16" s="150">
        <f>+SUM(T16:W16)</f>
        <v>0</v>
      </c>
      <c r="Y16" s="85"/>
      <c r="Z16" s="84"/>
      <c r="AA16" s="85"/>
    </row>
    <row r="17" spans="1:27" ht="14.1" customHeight="1" x14ac:dyDescent="0.3">
      <c r="A17" s="128">
        <v>20668</v>
      </c>
      <c r="B17" s="86" t="s">
        <v>39</v>
      </c>
      <c r="C17" s="86">
        <v>24</v>
      </c>
      <c r="D17" s="86">
        <v>8</v>
      </c>
      <c r="E17" s="137"/>
      <c r="F17" s="86" t="s">
        <v>101</v>
      </c>
      <c r="G17" s="86" t="s">
        <v>1452</v>
      </c>
      <c r="H17" s="86" t="s">
        <v>1470</v>
      </c>
      <c r="I17" s="86">
        <v>118</v>
      </c>
      <c r="J17" s="87">
        <v>12.200000000000001</v>
      </c>
      <c r="K17" s="88"/>
      <c r="L17" s="86" t="s">
        <v>2260</v>
      </c>
      <c r="M17" s="86" t="s">
        <v>349</v>
      </c>
      <c r="N17" s="149" t="str">
        <f>IF(OR(J17="TBA",E17=0),"",E17*J17)</f>
        <v/>
      </c>
      <c r="O17" s="138"/>
      <c r="P17" s="139">
        <f>IF($B17="PA",$N17,0)</f>
        <v>0</v>
      </c>
      <c r="Q17" s="139">
        <f>IF($B17="PC",$N17,0)</f>
        <v>0</v>
      </c>
      <c r="R17" s="139" t="str">
        <f>IF($B17="LA",$N17,0)</f>
        <v/>
      </c>
      <c r="S17" s="139">
        <f>IF($B17="LC",$N17,0)</f>
        <v>0</v>
      </c>
      <c r="T17" s="139">
        <f>IF(P17&lt;&gt;"",(P17*(1-($N$2641))*(1-($O17+$N$2646))),0)</f>
        <v>0</v>
      </c>
      <c r="U17" s="139">
        <f>IF(Q17&lt;&gt;"",(Q17*(1-($N$2642))*(1-($O17+$N$2646))),0)</f>
        <v>0</v>
      </c>
      <c r="V17" s="139">
        <f>IF(R17&lt;&gt;"",(R17*(1-($N$2643))*(1-($O17+$N$2646))),0)</f>
        <v>0</v>
      </c>
      <c r="W17" s="139">
        <f>IF(S17&lt;&gt;"",(S17*(1-($N$2644))*(1-($O17+$N$2646))),0)</f>
        <v>0</v>
      </c>
      <c r="X17" s="150">
        <f>+SUM(T17:W17)</f>
        <v>0</v>
      </c>
      <c r="Y17" s="85"/>
      <c r="Z17" s="84"/>
      <c r="AA17" s="85"/>
    </row>
    <row r="18" spans="1:27" ht="14.1" customHeight="1" x14ac:dyDescent="0.3">
      <c r="A18" s="128">
        <v>20676</v>
      </c>
      <c r="B18" s="86" t="s">
        <v>39</v>
      </c>
      <c r="C18" s="86">
        <v>24</v>
      </c>
      <c r="D18" s="86">
        <v>8</v>
      </c>
      <c r="E18" s="137"/>
      <c r="F18" s="86" t="s">
        <v>101</v>
      </c>
      <c r="G18" s="86" t="s">
        <v>1452</v>
      </c>
      <c r="H18" s="86" t="s">
        <v>1471</v>
      </c>
      <c r="I18" s="86">
        <v>118</v>
      </c>
      <c r="J18" s="87">
        <v>25.8</v>
      </c>
      <c r="K18" s="88"/>
      <c r="L18" s="86" t="s">
        <v>2261</v>
      </c>
      <c r="M18" s="86" t="s">
        <v>349</v>
      </c>
      <c r="N18" s="149" t="str">
        <f>IF(OR(J18="TBA",E18=0),"",E18*J18)</f>
        <v/>
      </c>
      <c r="O18" s="138"/>
      <c r="P18" s="139">
        <f>IF($B18="PA",$N18,0)</f>
        <v>0</v>
      </c>
      <c r="Q18" s="139">
        <f>IF($B18="PC",$N18,0)</f>
        <v>0</v>
      </c>
      <c r="R18" s="139" t="str">
        <f>IF($B18="LA",$N18,0)</f>
        <v/>
      </c>
      <c r="S18" s="139">
        <f>IF($B18="LC",$N18,0)</f>
        <v>0</v>
      </c>
      <c r="T18" s="139">
        <f>IF(P18&lt;&gt;"",(P18*(1-($N$2641))*(1-($O18+$N$2646))),0)</f>
        <v>0</v>
      </c>
      <c r="U18" s="139">
        <f>IF(Q18&lt;&gt;"",(Q18*(1-($N$2642))*(1-($O18+$N$2646))),0)</f>
        <v>0</v>
      </c>
      <c r="V18" s="139">
        <f>IF(R18&lt;&gt;"",(R18*(1-($N$2643))*(1-($O18+$N$2646))),0)</f>
        <v>0</v>
      </c>
      <c r="W18" s="139">
        <f>IF(S18&lt;&gt;"",(S18*(1-($N$2644))*(1-($O18+$N$2646))),0)</f>
        <v>0</v>
      </c>
      <c r="X18" s="150">
        <f>+SUM(T18:W18)</f>
        <v>0</v>
      </c>
      <c r="Y18" s="85"/>
      <c r="Z18" s="84"/>
      <c r="AA18" s="85"/>
    </row>
    <row r="19" spans="1:27" ht="14.1" customHeight="1" x14ac:dyDescent="0.3">
      <c r="A19" s="128">
        <v>20679</v>
      </c>
      <c r="B19" s="86" t="s">
        <v>39</v>
      </c>
      <c r="C19" s="86">
        <v>24</v>
      </c>
      <c r="D19" s="86">
        <v>8</v>
      </c>
      <c r="E19" s="137"/>
      <c r="F19" s="86" t="s">
        <v>101</v>
      </c>
      <c r="G19" s="86" t="s">
        <v>1452</v>
      </c>
      <c r="H19" s="86" t="s">
        <v>1472</v>
      </c>
      <c r="I19" s="86">
        <v>118</v>
      </c>
      <c r="J19" s="87">
        <v>12.200000000000001</v>
      </c>
      <c r="K19" s="88"/>
      <c r="L19" s="86" t="s">
        <v>2262</v>
      </c>
      <c r="M19" s="86" t="s">
        <v>349</v>
      </c>
      <c r="N19" s="149" t="str">
        <f>IF(OR(J19="TBA",E19=0),"",E19*J19)</f>
        <v/>
      </c>
      <c r="O19" s="138"/>
      <c r="P19" s="139">
        <f>IF($B19="PA",$N19,0)</f>
        <v>0</v>
      </c>
      <c r="Q19" s="139">
        <f>IF($B19="PC",$N19,0)</f>
        <v>0</v>
      </c>
      <c r="R19" s="139" t="str">
        <f>IF($B19="LA",$N19,0)</f>
        <v/>
      </c>
      <c r="S19" s="139">
        <f>IF($B19="LC",$N19,0)</f>
        <v>0</v>
      </c>
      <c r="T19" s="139">
        <f>IF(P19&lt;&gt;"",(P19*(1-($N$2641))*(1-($O19+$N$2646))),0)</f>
        <v>0</v>
      </c>
      <c r="U19" s="139">
        <f>IF(Q19&lt;&gt;"",(Q19*(1-($N$2642))*(1-($O19+$N$2646))),0)</f>
        <v>0</v>
      </c>
      <c r="V19" s="139">
        <f>IF(R19&lt;&gt;"",(R19*(1-($N$2643))*(1-($O19+$N$2646))),0)</f>
        <v>0</v>
      </c>
      <c r="W19" s="139">
        <f>IF(S19&lt;&gt;"",(S19*(1-($N$2644))*(1-($O19+$N$2646))),0)</f>
        <v>0</v>
      </c>
      <c r="X19" s="150">
        <f>+SUM(T19:W19)</f>
        <v>0</v>
      </c>
      <c r="Y19" s="85"/>
      <c r="Z19" s="84"/>
      <c r="AA19" s="85"/>
    </row>
    <row r="20" spans="1:27" ht="14.1" customHeight="1" x14ac:dyDescent="0.3">
      <c r="A20" s="128">
        <v>21073</v>
      </c>
      <c r="B20" s="86" t="s">
        <v>39</v>
      </c>
      <c r="C20" s="86">
        <v>48</v>
      </c>
      <c r="D20" s="86">
        <v>12</v>
      </c>
      <c r="E20" s="137"/>
      <c r="F20" s="86" t="s">
        <v>101</v>
      </c>
      <c r="G20" s="86" t="s">
        <v>1452</v>
      </c>
      <c r="H20" s="86" t="s">
        <v>1473</v>
      </c>
      <c r="I20" s="86">
        <v>100</v>
      </c>
      <c r="J20" s="87">
        <v>12.200000000000001</v>
      </c>
      <c r="K20" s="88"/>
      <c r="L20" s="86" t="s">
        <v>2263</v>
      </c>
      <c r="M20" s="86" t="s">
        <v>349</v>
      </c>
      <c r="N20" s="149" t="str">
        <f>IF(OR(J20="TBA",E20=0),"",E20*J20)</f>
        <v/>
      </c>
      <c r="O20" s="138"/>
      <c r="P20" s="139">
        <f>IF($B20="PA",$N20,0)</f>
        <v>0</v>
      </c>
      <c r="Q20" s="139">
        <f>IF($B20="PC",$N20,0)</f>
        <v>0</v>
      </c>
      <c r="R20" s="139" t="str">
        <f>IF($B20="LA",$N20,0)</f>
        <v/>
      </c>
      <c r="S20" s="139">
        <f>IF($B20="LC",$N20,0)</f>
        <v>0</v>
      </c>
      <c r="T20" s="139">
        <f>IF(P20&lt;&gt;"",(P20*(1-($N$2641))*(1-($O20+$N$2646))),0)</f>
        <v>0</v>
      </c>
      <c r="U20" s="139">
        <f>IF(Q20&lt;&gt;"",(Q20*(1-($N$2642))*(1-($O20+$N$2646))),0)</f>
        <v>0</v>
      </c>
      <c r="V20" s="139">
        <f>IF(R20&lt;&gt;"",(R20*(1-($N$2643))*(1-($O20+$N$2646))),0)</f>
        <v>0</v>
      </c>
      <c r="W20" s="139">
        <f>IF(S20&lt;&gt;"",(S20*(1-($N$2644))*(1-($O20+$N$2646))),0)</f>
        <v>0</v>
      </c>
      <c r="X20" s="150">
        <f>+SUM(T20:W20)</f>
        <v>0</v>
      </c>
      <c r="Y20" s="85"/>
      <c r="Z20" s="84"/>
      <c r="AA20" s="85"/>
    </row>
    <row r="21" spans="1:27" ht="14.1" customHeight="1" x14ac:dyDescent="0.3">
      <c r="A21" s="128">
        <v>21191</v>
      </c>
      <c r="B21" s="86" t="s">
        <v>39</v>
      </c>
      <c r="C21" s="86">
        <v>24</v>
      </c>
      <c r="D21" s="86">
        <v>8</v>
      </c>
      <c r="E21" s="137"/>
      <c r="F21" s="86" t="s">
        <v>101</v>
      </c>
      <c r="G21" s="86" t="s">
        <v>1452</v>
      </c>
      <c r="H21" s="86" t="s">
        <v>1474</v>
      </c>
      <c r="I21" s="86">
        <v>109</v>
      </c>
      <c r="J21" s="87">
        <v>12.200000000000001</v>
      </c>
      <c r="K21" s="88"/>
      <c r="L21" s="86" t="s">
        <v>2264</v>
      </c>
      <c r="M21" s="86" t="s">
        <v>349</v>
      </c>
      <c r="N21" s="149" t="str">
        <f>IF(OR(J21="TBA",E21=0),"",E21*J21)</f>
        <v/>
      </c>
      <c r="O21" s="138"/>
      <c r="P21" s="139">
        <f>IF($B21="PA",$N21,0)</f>
        <v>0</v>
      </c>
      <c r="Q21" s="139">
        <f>IF($B21="PC",$N21,0)</f>
        <v>0</v>
      </c>
      <c r="R21" s="139" t="str">
        <f>IF($B21="LA",$N21,0)</f>
        <v/>
      </c>
      <c r="S21" s="139">
        <f>IF($B21="LC",$N21,0)</f>
        <v>0</v>
      </c>
      <c r="T21" s="139">
        <f>IF(P21&lt;&gt;"",(P21*(1-($N$2641))*(1-($O21+$N$2646))),0)</f>
        <v>0</v>
      </c>
      <c r="U21" s="139">
        <f>IF(Q21&lt;&gt;"",(Q21*(1-($N$2642))*(1-($O21+$N$2646))),0)</f>
        <v>0</v>
      </c>
      <c r="V21" s="139">
        <f>IF(R21&lt;&gt;"",(R21*(1-($N$2643))*(1-($O21+$N$2646))),0)</f>
        <v>0</v>
      </c>
      <c r="W21" s="139">
        <f>IF(S21&lt;&gt;"",(S21*(1-($N$2644))*(1-($O21+$N$2646))),0)</f>
        <v>0</v>
      </c>
      <c r="X21" s="150">
        <f>+SUM(T21:W21)</f>
        <v>0</v>
      </c>
      <c r="Y21" s="85"/>
      <c r="Z21" s="84"/>
      <c r="AA21" s="85"/>
    </row>
    <row r="22" spans="1:27" ht="14.1" customHeight="1" x14ac:dyDescent="0.3">
      <c r="A22" s="128">
        <v>21193</v>
      </c>
      <c r="B22" s="86" t="s">
        <v>39</v>
      </c>
      <c r="C22" s="86">
        <v>24</v>
      </c>
      <c r="D22" s="86">
        <v>8</v>
      </c>
      <c r="E22" s="137"/>
      <c r="F22" s="86" t="s">
        <v>101</v>
      </c>
      <c r="G22" s="86" t="s">
        <v>1452</v>
      </c>
      <c r="H22" s="86" t="s">
        <v>1475</v>
      </c>
      <c r="I22" s="86">
        <v>93</v>
      </c>
      <c r="J22" s="87">
        <v>12.200000000000001</v>
      </c>
      <c r="K22" s="88"/>
      <c r="L22" s="86" t="s">
        <v>2265</v>
      </c>
      <c r="M22" s="86" t="s">
        <v>349</v>
      </c>
      <c r="N22" s="149" t="str">
        <f>IF(OR(J22="TBA",E22=0),"",E22*J22)</f>
        <v/>
      </c>
      <c r="O22" s="138"/>
      <c r="P22" s="139">
        <f>IF($B22="PA",$N22,0)</f>
        <v>0</v>
      </c>
      <c r="Q22" s="139">
        <f>IF($B22="PC",$N22,0)</f>
        <v>0</v>
      </c>
      <c r="R22" s="139" t="str">
        <f>IF($B22="LA",$N22,0)</f>
        <v/>
      </c>
      <c r="S22" s="139">
        <f>IF($B22="LC",$N22,0)</f>
        <v>0</v>
      </c>
      <c r="T22" s="139">
        <f>IF(P22&lt;&gt;"",(P22*(1-($N$2641))*(1-($O22+$N$2646))),0)</f>
        <v>0</v>
      </c>
      <c r="U22" s="139">
        <f>IF(Q22&lt;&gt;"",(Q22*(1-($N$2642))*(1-($O22+$N$2646))),0)</f>
        <v>0</v>
      </c>
      <c r="V22" s="139">
        <f>IF(R22&lt;&gt;"",(R22*(1-($N$2643))*(1-($O22+$N$2646))),0)</f>
        <v>0</v>
      </c>
      <c r="W22" s="139">
        <f>IF(S22&lt;&gt;"",(S22*(1-($N$2644))*(1-($O22+$N$2646))),0)</f>
        <v>0</v>
      </c>
      <c r="X22" s="150">
        <f>+SUM(T22:W22)</f>
        <v>0</v>
      </c>
      <c r="Y22" s="85"/>
      <c r="Z22" s="84"/>
      <c r="AA22" s="85"/>
    </row>
    <row r="23" spans="1:27" ht="14.1" customHeight="1" x14ac:dyDescent="0.3">
      <c r="A23" s="128">
        <v>21595</v>
      </c>
      <c r="B23" s="86" t="s">
        <v>39</v>
      </c>
      <c r="C23" s="86">
        <v>24</v>
      </c>
      <c r="D23" s="86">
        <v>8</v>
      </c>
      <c r="E23" s="137"/>
      <c r="F23" s="86" t="s">
        <v>101</v>
      </c>
      <c r="G23" s="86" t="s">
        <v>1452</v>
      </c>
      <c r="H23" s="86" t="s">
        <v>1476</v>
      </c>
      <c r="I23" s="86">
        <v>132</v>
      </c>
      <c r="J23" s="87">
        <v>10.8</v>
      </c>
      <c r="K23" s="88"/>
      <c r="L23" s="86" t="s">
        <v>2266</v>
      </c>
      <c r="M23" s="86" t="s">
        <v>349</v>
      </c>
      <c r="N23" s="149" t="str">
        <f>IF(OR(J23="TBA",E23=0),"",E23*J23)</f>
        <v/>
      </c>
      <c r="O23" s="138"/>
      <c r="P23" s="139">
        <f>IF($B23="PA",$N23,0)</f>
        <v>0</v>
      </c>
      <c r="Q23" s="139">
        <f>IF($B23="PC",$N23,0)</f>
        <v>0</v>
      </c>
      <c r="R23" s="139" t="str">
        <f>IF($B23="LA",$N23,0)</f>
        <v/>
      </c>
      <c r="S23" s="139">
        <f>IF($B23="LC",$N23,0)</f>
        <v>0</v>
      </c>
      <c r="T23" s="139">
        <f>IF(P23&lt;&gt;"",(P23*(1-($N$2641))*(1-($O23+$N$2646))),0)</f>
        <v>0</v>
      </c>
      <c r="U23" s="139">
        <f>IF(Q23&lt;&gt;"",(Q23*(1-($N$2642))*(1-($O23+$N$2646))),0)</f>
        <v>0</v>
      </c>
      <c r="V23" s="139">
        <f>IF(R23&lt;&gt;"",(R23*(1-($N$2643))*(1-($O23+$N$2646))),0)</f>
        <v>0</v>
      </c>
      <c r="W23" s="139">
        <f>IF(S23&lt;&gt;"",(S23*(1-($N$2644))*(1-($O23+$N$2646))),0)</f>
        <v>0</v>
      </c>
      <c r="X23" s="150">
        <f>+SUM(T23:W23)</f>
        <v>0</v>
      </c>
      <c r="Y23" s="85"/>
      <c r="Z23" s="84"/>
      <c r="AA23" s="85"/>
    </row>
    <row r="24" spans="1:27" ht="14.1" customHeight="1" x14ac:dyDescent="0.3">
      <c r="A24" s="128">
        <v>22356</v>
      </c>
      <c r="B24" s="86" t="s">
        <v>39</v>
      </c>
      <c r="C24" s="86">
        <v>24</v>
      </c>
      <c r="D24" s="86">
        <v>8</v>
      </c>
      <c r="E24" s="137"/>
      <c r="F24" s="86" t="s">
        <v>100</v>
      </c>
      <c r="G24" s="86" t="s">
        <v>1453</v>
      </c>
      <c r="H24" s="86" t="s">
        <v>1477</v>
      </c>
      <c r="I24" s="86">
        <v>90</v>
      </c>
      <c r="J24" s="87">
        <v>15.6</v>
      </c>
      <c r="K24" s="88"/>
      <c r="L24" s="86" t="s">
        <v>2267</v>
      </c>
      <c r="M24" s="86" t="s">
        <v>349</v>
      </c>
      <c r="N24" s="149" t="str">
        <f>IF(OR(J24="TBA",E24=0),"",E24*J24)</f>
        <v/>
      </c>
      <c r="O24" s="138"/>
      <c r="P24" s="139">
        <f>IF($B24="PA",$N24,0)</f>
        <v>0</v>
      </c>
      <c r="Q24" s="139">
        <f>IF($B24="PC",$N24,0)</f>
        <v>0</v>
      </c>
      <c r="R24" s="139" t="str">
        <f>IF($B24="LA",$N24,0)</f>
        <v/>
      </c>
      <c r="S24" s="139">
        <f>IF($B24="LC",$N24,0)</f>
        <v>0</v>
      </c>
      <c r="T24" s="139">
        <f>IF(P24&lt;&gt;"",(P24*(1-($N$2641))*(1-($O24+$N$2646))),0)</f>
        <v>0</v>
      </c>
      <c r="U24" s="139">
        <f>IF(Q24&lt;&gt;"",(Q24*(1-($N$2642))*(1-($O24+$N$2646))),0)</f>
        <v>0</v>
      </c>
      <c r="V24" s="139">
        <f>IF(R24&lt;&gt;"",(R24*(1-($N$2643))*(1-($O24+$N$2646))),0)</f>
        <v>0</v>
      </c>
      <c r="W24" s="139">
        <f>IF(S24&lt;&gt;"",(S24*(1-($N$2644))*(1-($O24+$N$2646))),0)</f>
        <v>0</v>
      </c>
      <c r="X24" s="150">
        <f>+SUM(T24:W24)</f>
        <v>0</v>
      </c>
      <c r="Y24" s="85"/>
      <c r="Z24" s="84"/>
      <c r="AA24" s="85"/>
    </row>
    <row r="25" spans="1:27" ht="14.1" customHeight="1" x14ac:dyDescent="0.3">
      <c r="A25" s="128">
        <v>22494</v>
      </c>
      <c r="B25" s="86" t="s">
        <v>39</v>
      </c>
      <c r="C25" s="86">
        <v>12</v>
      </c>
      <c r="D25" s="86">
        <v>0</v>
      </c>
      <c r="E25" s="137"/>
      <c r="F25" s="86" t="s">
        <v>99</v>
      </c>
      <c r="G25" s="86" t="s">
        <v>1457</v>
      </c>
      <c r="H25" s="86" t="s">
        <v>1478</v>
      </c>
      <c r="I25" s="86">
        <v>49</v>
      </c>
      <c r="J25" s="87">
        <v>9.8000000000000007</v>
      </c>
      <c r="K25" s="88"/>
      <c r="L25" s="86" t="s">
        <v>2268</v>
      </c>
      <c r="M25" s="86" t="s">
        <v>349</v>
      </c>
      <c r="N25" s="149" t="str">
        <f>IF(OR(J25="TBA",E25=0),"",E25*J25)</f>
        <v/>
      </c>
      <c r="O25" s="138"/>
      <c r="P25" s="139">
        <f>IF($B25="PA",$N25,0)</f>
        <v>0</v>
      </c>
      <c r="Q25" s="139">
        <f>IF($B25="PC",$N25,0)</f>
        <v>0</v>
      </c>
      <c r="R25" s="139" t="str">
        <f>IF($B25="LA",$N25,0)</f>
        <v/>
      </c>
      <c r="S25" s="139">
        <f>IF($B25="LC",$N25,0)</f>
        <v>0</v>
      </c>
      <c r="T25" s="139">
        <f>IF(P25&lt;&gt;"",(P25*(1-($N$2641))*(1-($O25+$N$2646))),0)</f>
        <v>0</v>
      </c>
      <c r="U25" s="139">
        <f>IF(Q25&lt;&gt;"",(Q25*(1-($N$2642))*(1-($O25+$N$2646))),0)</f>
        <v>0</v>
      </c>
      <c r="V25" s="139">
        <f>IF(R25&lt;&gt;"",(R25*(1-($N$2643))*(1-($O25+$N$2646))),0)</f>
        <v>0</v>
      </c>
      <c r="W25" s="139">
        <f>IF(S25&lt;&gt;"",(S25*(1-($N$2644))*(1-($O25+$N$2646))),0)</f>
        <v>0</v>
      </c>
      <c r="X25" s="150">
        <f>+SUM(T25:W25)</f>
        <v>0</v>
      </c>
      <c r="Y25" s="85"/>
      <c r="Z25" s="84"/>
      <c r="AA25" s="85"/>
    </row>
    <row r="26" spans="1:27" ht="14.1" customHeight="1" x14ac:dyDescent="0.3">
      <c r="A26" s="128">
        <v>22496</v>
      </c>
      <c r="B26" s="86" t="s">
        <v>39</v>
      </c>
      <c r="C26" s="86">
        <v>6</v>
      </c>
      <c r="D26" s="86">
        <v>0</v>
      </c>
      <c r="E26" s="137"/>
      <c r="F26" s="86" t="s">
        <v>99</v>
      </c>
      <c r="G26" s="86" t="s">
        <v>1457</v>
      </c>
      <c r="H26" s="86" t="s">
        <v>1479</v>
      </c>
      <c r="I26" s="86">
        <v>49</v>
      </c>
      <c r="J26" s="87">
        <v>11.9</v>
      </c>
      <c r="K26" s="88"/>
      <c r="L26" s="86" t="s">
        <v>2269</v>
      </c>
      <c r="M26" s="86" t="s">
        <v>349</v>
      </c>
      <c r="N26" s="149" t="str">
        <f>IF(OR(J26="TBA",E26=0),"",E26*J26)</f>
        <v/>
      </c>
      <c r="O26" s="138"/>
      <c r="P26" s="139">
        <f>IF($B26="PA",$N26,0)</f>
        <v>0</v>
      </c>
      <c r="Q26" s="139">
        <f>IF($B26="PC",$N26,0)</f>
        <v>0</v>
      </c>
      <c r="R26" s="139" t="str">
        <f>IF($B26="LA",$N26,0)</f>
        <v/>
      </c>
      <c r="S26" s="139">
        <f>IF($B26="LC",$N26,0)</f>
        <v>0</v>
      </c>
      <c r="T26" s="139">
        <f>IF(P26&lt;&gt;"",(P26*(1-($N$2641))*(1-($O26+$N$2646))),0)</f>
        <v>0</v>
      </c>
      <c r="U26" s="139">
        <f>IF(Q26&lt;&gt;"",(Q26*(1-($N$2642))*(1-($O26+$N$2646))),0)</f>
        <v>0</v>
      </c>
      <c r="V26" s="139">
        <f>IF(R26&lt;&gt;"",(R26*(1-($N$2643))*(1-($O26+$N$2646))),0)</f>
        <v>0</v>
      </c>
      <c r="W26" s="139">
        <f>IF(S26&lt;&gt;"",(S26*(1-($N$2644))*(1-($O26+$N$2646))),0)</f>
        <v>0</v>
      </c>
      <c r="X26" s="150">
        <f>+SUM(T26:W26)</f>
        <v>0</v>
      </c>
      <c r="Y26" s="85"/>
      <c r="Z26" s="84"/>
      <c r="AA26" s="85"/>
    </row>
    <row r="27" spans="1:27" ht="14.1" customHeight="1" x14ac:dyDescent="0.3">
      <c r="A27" s="128">
        <v>22810</v>
      </c>
      <c r="B27" s="86" t="s">
        <v>39</v>
      </c>
      <c r="C27" s="86">
        <v>24</v>
      </c>
      <c r="D27" s="86">
        <v>8</v>
      </c>
      <c r="E27" s="137"/>
      <c r="F27" s="86" t="s">
        <v>101</v>
      </c>
      <c r="G27" s="86" t="s">
        <v>1452</v>
      </c>
      <c r="H27" s="86" t="s">
        <v>1480</v>
      </c>
      <c r="I27" s="86">
        <v>94</v>
      </c>
      <c r="J27" s="87">
        <v>14.35</v>
      </c>
      <c r="K27" s="88"/>
      <c r="L27" s="86" t="s">
        <v>2270</v>
      </c>
      <c r="M27" s="86" t="s">
        <v>349</v>
      </c>
      <c r="N27" s="149" t="str">
        <f>IF(OR(J27="TBA",E27=0),"",E27*J27)</f>
        <v/>
      </c>
      <c r="O27" s="138"/>
      <c r="P27" s="139">
        <f>IF($B27="PA",$N27,0)</f>
        <v>0</v>
      </c>
      <c r="Q27" s="139">
        <f>IF($B27="PC",$N27,0)</f>
        <v>0</v>
      </c>
      <c r="R27" s="139" t="str">
        <f>IF($B27="LA",$N27,0)</f>
        <v/>
      </c>
      <c r="S27" s="139">
        <f>IF($B27="LC",$N27,0)</f>
        <v>0</v>
      </c>
      <c r="T27" s="139">
        <f>IF(P27&lt;&gt;"",(P27*(1-($N$2641))*(1-($O27+$N$2646))),0)</f>
        <v>0</v>
      </c>
      <c r="U27" s="139">
        <f>IF(Q27&lt;&gt;"",(Q27*(1-($N$2642))*(1-($O27+$N$2646))),0)</f>
        <v>0</v>
      </c>
      <c r="V27" s="139">
        <f>IF(R27&lt;&gt;"",(R27*(1-($N$2643))*(1-($O27+$N$2646))),0)</f>
        <v>0</v>
      </c>
      <c r="W27" s="139">
        <f>IF(S27&lt;&gt;"",(S27*(1-($N$2644))*(1-($O27+$N$2646))),0)</f>
        <v>0</v>
      </c>
      <c r="X27" s="150">
        <f>+SUM(T27:W27)</f>
        <v>0</v>
      </c>
      <c r="Y27" s="85"/>
      <c r="Z27" s="84"/>
      <c r="AA27" s="85"/>
    </row>
    <row r="28" spans="1:27" ht="14.1" customHeight="1" x14ac:dyDescent="0.3">
      <c r="A28" s="128">
        <v>22815</v>
      </c>
      <c r="B28" s="86" t="s">
        <v>39</v>
      </c>
      <c r="C28" s="86">
        <v>24</v>
      </c>
      <c r="D28" s="86">
        <v>8</v>
      </c>
      <c r="E28" s="137"/>
      <c r="F28" s="86" t="s">
        <v>101</v>
      </c>
      <c r="G28" s="86" t="s">
        <v>1452</v>
      </c>
      <c r="H28" s="86" t="s">
        <v>1481</v>
      </c>
      <c r="I28" s="86">
        <v>94</v>
      </c>
      <c r="J28" s="87">
        <v>14.35</v>
      </c>
      <c r="K28" s="88"/>
      <c r="L28" s="86" t="s">
        <v>2271</v>
      </c>
      <c r="M28" s="86" t="s">
        <v>349</v>
      </c>
      <c r="N28" s="149" t="str">
        <f>IF(OR(J28="TBA",E28=0),"",E28*J28)</f>
        <v/>
      </c>
      <c r="O28" s="138"/>
      <c r="P28" s="139">
        <f>IF($B28="PA",$N28,0)</f>
        <v>0</v>
      </c>
      <c r="Q28" s="139">
        <f>IF($B28="PC",$N28,0)</f>
        <v>0</v>
      </c>
      <c r="R28" s="139" t="str">
        <f>IF($B28="LA",$N28,0)</f>
        <v/>
      </c>
      <c r="S28" s="139">
        <f>IF($B28="LC",$N28,0)</f>
        <v>0</v>
      </c>
      <c r="T28" s="139">
        <f>IF(P28&lt;&gt;"",(P28*(1-($N$2641))*(1-($O28+$N$2646))),0)</f>
        <v>0</v>
      </c>
      <c r="U28" s="139">
        <f>IF(Q28&lt;&gt;"",(Q28*(1-($N$2642))*(1-($O28+$N$2646))),0)</f>
        <v>0</v>
      </c>
      <c r="V28" s="139">
        <f>IF(R28&lt;&gt;"",(R28*(1-($N$2643))*(1-($O28+$N$2646))),0)</f>
        <v>0</v>
      </c>
      <c r="W28" s="139">
        <f>IF(S28&lt;&gt;"",(S28*(1-($N$2644))*(1-($O28+$N$2646))),0)</f>
        <v>0</v>
      </c>
      <c r="X28" s="150">
        <f>+SUM(T28:W28)</f>
        <v>0</v>
      </c>
      <c r="Y28" s="85"/>
      <c r="Z28" s="84"/>
      <c r="AA28" s="85"/>
    </row>
    <row r="29" spans="1:27" ht="14.1" customHeight="1" x14ac:dyDescent="0.3">
      <c r="A29" s="128">
        <v>22825</v>
      </c>
      <c r="B29" s="86" t="s">
        <v>39</v>
      </c>
      <c r="C29" s="86">
        <v>24</v>
      </c>
      <c r="D29" s="86">
        <v>8</v>
      </c>
      <c r="E29" s="137"/>
      <c r="F29" s="86" t="s">
        <v>100</v>
      </c>
      <c r="G29" s="86" t="s">
        <v>1453</v>
      </c>
      <c r="H29" s="86" t="s">
        <v>1482</v>
      </c>
      <c r="I29" s="86">
        <v>94</v>
      </c>
      <c r="J29" s="87">
        <v>18.7</v>
      </c>
      <c r="K29" s="88"/>
      <c r="L29" s="86" t="s">
        <v>2272</v>
      </c>
      <c r="M29" s="86" t="s">
        <v>349</v>
      </c>
      <c r="N29" s="149" t="str">
        <f>IF(OR(J29="TBA",E29=0),"",E29*J29)</f>
        <v/>
      </c>
      <c r="O29" s="138"/>
      <c r="P29" s="139">
        <f>IF($B29="PA",$N29,0)</f>
        <v>0</v>
      </c>
      <c r="Q29" s="139">
        <f>IF($B29="PC",$N29,0)</f>
        <v>0</v>
      </c>
      <c r="R29" s="139" t="str">
        <f>IF($B29="LA",$N29,0)</f>
        <v/>
      </c>
      <c r="S29" s="139">
        <f>IF($B29="LC",$N29,0)</f>
        <v>0</v>
      </c>
      <c r="T29" s="139">
        <f>IF(P29&lt;&gt;"",(P29*(1-($N$2641))*(1-($O29+$N$2646))),0)</f>
        <v>0</v>
      </c>
      <c r="U29" s="139">
        <f>IF(Q29&lt;&gt;"",(Q29*(1-($N$2642))*(1-($O29+$N$2646))),0)</f>
        <v>0</v>
      </c>
      <c r="V29" s="139">
        <f>IF(R29&lt;&gt;"",(R29*(1-($N$2643))*(1-($O29+$N$2646))),0)</f>
        <v>0</v>
      </c>
      <c r="W29" s="139">
        <f>IF(S29&lt;&gt;"",(S29*(1-($N$2644))*(1-($O29+$N$2646))),0)</f>
        <v>0</v>
      </c>
      <c r="X29" s="150">
        <f>+SUM(T29:W29)</f>
        <v>0</v>
      </c>
      <c r="Y29" s="85"/>
      <c r="Z29" s="84"/>
      <c r="AA29" s="85"/>
    </row>
    <row r="30" spans="1:27" ht="14.1" customHeight="1" x14ac:dyDescent="0.3">
      <c r="A30" s="128">
        <v>22831</v>
      </c>
      <c r="B30" s="86" t="s">
        <v>39</v>
      </c>
      <c r="C30" s="86">
        <v>24</v>
      </c>
      <c r="D30" s="86">
        <v>8</v>
      </c>
      <c r="E30" s="137"/>
      <c r="F30" s="86" t="s">
        <v>100</v>
      </c>
      <c r="G30" s="86" t="s">
        <v>1453</v>
      </c>
      <c r="H30" s="86" t="s">
        <v>1483</v>
      </c>
      <c r="I30" s="86">
        <v>94</v>
      </c>
      <c r="J30" s="87">
        <v>18.7</v>
      </c>
      <c r="K30" s="88"/>
      <c r="L30" s="86" t="s">
        <v>2273</v>
      </c>
      <c r="M30" s="86" t="s">
        <v>349</v>
      </c>
      <c r="N30" s="149" t="str">
        <f>IF(OR(J30="TBA",E30=0),"",E30*J30)</f>
        <v/>
      </c>
      <c r="O30" s="138"/>
      <c r="P30" s="139">
        <f>IF($B30="PA",$N30,0)</f>
        <v>0</v>
      </c>
      <c r="Q30" s="139">
        <f>IF($B30="PC",$N30,0)</f>
        <v>0</v>
      </c>
      <c r="R30" s="139" t="str">
        <f>IF($B30="LA",$N30,0)</f>
        <v/>
      </c>
      <c r="S30" s="139">
        <f>IF($B30="LC",$N30,0)</f>
        <v>0</v>
      </c>
      <c r="T30" s="139">
        <f>IF(P30&lt;&gt;"",(P30*(1-($N$2641))*(1-($O30+$N$2646))),0)</f>
        <v>0</v>
      </c>
      <c r="U30" s="139">
        <f>IF(Q30&lt;&gt;"",(Q30*(1-($N$2642))*(1-($O30+$N$2646))),0)</f>
        <v>0</v>
      </c>
      <c r="V30" s="139">
        <f>IF(R30&lt;&gt;"",(R30*(1-($N$2643))*(1-($O30+$N$2646))),0)</f>
        <v>0</v>
      </c>
      <c r="W30" s="139">
        <f>IF(S30&lt;&gt;"",(S30*(1-($N$2644))*(1-($O30+$N$2646))),0)</f>
        <v>0</v>
      </c>
      <c r="X30" s="150">
        <f>+SUM(T30:W30)</f>
        <v>0</v>
      </c>
      <c r="Y30" s="85"/>
      <c r="Z30" s="84"/>
      <c r="AA30" s="85"/>
    </row>
    <row r="31" spans="1:27" ht="14.1" customHeight="1" x14ac:dyDescent="0.3">
      <c r="A31" s="128">
        <v>22864</v>
      </c>
      <c r="B31" s="86" t="s">
        <v>39</v>
      </c>
      <c r="C31" s="86">
        <v>12</v>
      </c>
      <c r="D31" s="86">
        <v>0</v>
      </c>
      <c r="E31" s="137"/>
      <c r="F31" s="86" t="s">
        <v>99</v>
      </c>
      <c r="G31" s="86" t="s">
        <v>1457</v>
      </c>
      <c r="H31" s="86" t="s">
        <v>1484</v>
      </c>
      <c r="I31" s="86">
        <v>71</v>
      </c>
      <c r="J31" s="87">
        <v>18.05</v>
      </c>
      <c r="K31" s="88"/>
      <c r="L31" s="86" t="s">
        <v>2274</v>
      </c>
      <c r="M31" s="86" t="s">
        <v>349</v>
      </c>
      <c r="N31" s="149" t="str">
        <f>IF(OR(J31="TBA",E31=0),"",E31*J31)</f>
        <v/>
      </c>
      <c r="O31" s="138"/>
      <c r="P31" s="139">
        <f>IF($B31="PA",$N31,0)</f>
        <v>0</v>
      </c>
      <c r="Q31" s="139">
        <f>IF($B31="PC",$N31,0)</f>
        <v>0</v>
      </c>
      <c r="R31" s="139" t="str">
        <f>IF($B31="LA",$N31,0)</f>
        <v/>
      </c>
      <c r="S31" s="139">
        <f>IF($B31="LC",$N31,0)</f>
        <v>0</v>
      </c>
      <c r="T31" s="139">
        <f>IF(P31&lt;&gt;"",(P31*(1-($N$2641))*(1-($O31+$N$2646))),0)</f>
        <v>0</v>
      </c>
      <c r="U31" s="139">
        <f>IF(Q31&lt;&gt;"",(Q31*(1-($N$2642))*(1-($O31+$N$2646))),0)</f>
        <v>0</v>
      </c>
      <c r="V31" s="139">
        <f>IF(R31&lt;&gt;"",(R31*(1-($N$2643))*(1-($O31+$N$2646))),0)</f>
        <v>0</v>
      </c>
      <c r="W31" s="139">
        <f>IF(S31&lt;&gt;"",(S31*(1-($N$2644))*(1-($O31+$N$2646))),0)</f>
        <v>0</v>
      </c>
      <c r="X31" s="150">
        <f>+SUM(T31:W31)</f>
        <v>0</v>
      </c>
      <c r="Y31" s="85"/>
      <c r="Z31" s="84"/>
      <c r="AA31" s="85"/>
    </row>
    <row r="32" spans="1:27" ht="14.1" customHeight="1" x14ac:dyDescent="0.3">
      <c r="A32" s="128">
        <v>23058</v>
      </c>
      <c r="B32" s="86" t="s">
        <v>40</v>
      </c>
      <c r="C32" s="86">
        <v>3</v>
      </c>
      <c r="D32" s="86">
        <v>0</v>
      </c>
      <c r="E32" s="137"/>
      <c r="F32" s="86" t="s">
        <v>4805</v>
      </c>
      <c r="G32" s="86" t="s">
        <v>1459</v>
      </c>
      <c r="H32" s="86" t="s">
        <v>1485</v>
      </c>
      <c r="I32" s="86">
        <v>22</v>
      </c>
      <c r="J32" s="87">
        <v>35.800000000000004</v>
      </c>
      <c r="K32" s="88"/>
      <c r="L32" s="86" t="s">
        <v>2275</v>
      </c>
      <c r="M32" s="86" t="s">
        <v>349</v>
      </c>
      <c r="N32" s="149" t="str">
        <f>IF(OR(J32="TBA",E32=0),"",E32*J32)</f>
        <v/>
      </c>
      <c r="O32" s="138"/>
      <c r="P32" s="139">
        <f>IF($B32="PA",$N32,0)</f>
        <v>0</v>
      </c>
      <c r="Q32" s="139">
        <f>IF($B32="PC",$N32,0)</f>
        <v>0</v>
      </c>
      <c r="R32" s="139">
        <f>IF($B32="LA",$N32,0)</f>
        <v>0</v>
      </c>
      <c r="S32" s="139" t="str">
        <f>IF($B32="LC",$N32,0)</f>
        <v/>
      </c>
      <c r="T32" s="139">
        <f>IF(P32&lt;&gt;"",(P32*(1-($N$2641))*(1-($O32+$N$2646))),0)</f>
        <v>0</v>
      </c>
      <c r="U32" s="139">
        <f>IF(Q32&lt;&gt;"",(Q32*(1-($N$2642))*(1-($O32+$N$2646))),0)</f>
        <v>0</v>
      </c>
      <c r="V32" s="139">
        <f>IF(R32&lt;&gt;"",(R32*(1-($N$2643))*(1-($O32+$N$2646))),0)</f>
        <v>0</v>
      </c>
      <c r="W32" s="139">
        <f>IF(S32&lt;&gt;"",(S32*(1-($N$2644))*(1-($O32+$N$2646))),0)</f>
        <v>0</v>
      </c>
      <c r="X32" s="150">
        <f>+SUM(T32:W32)</f>
        <v>0</v>
      </c>
      <c r="Y32" s="85"/>
      <c r="Z32" s="84"/>
      <c r="AA32" s="85"/>
    </row>
    <row r="33" spans="1:27" ht="14.1" customHeight="1" x14ac:dyDescent="0.3">
      <c r="A33" s="128">
        <v>23432</v>
      </c>
      <c r="B33" s="86" t="s">
        <v>39</v>
      </c>
      <c r="C33" s="86">
        <v>40</v>
      </c>
      <c r="D33" s="86">
        <v>10</v>
      </c>
      <c r="E33" s="137"/>
      <c r="F33" s="86" t="s">
        <v>100</v>
      </c>
      <c r="G33" s="86" t="s">
        <v>1453</v>
      </c>
      <c r="H33" s="86" t="s">
        <v>1486</v>
      </c>
      <c r="I33" s="86">
        <v>27</v>
      </c>
      <c r="J33" s="87">
        <v>17.25</v>
      </c>
      <c r="K33" s="88"/>
      <c r="L33" s="86" t="s">
        <v>2276</v>
      </c>
      <c r="M33" s="86" t="s">
        <v>349</v>
      </c>
      <c r="N33" s="149" t="str">
        <f>IF(OR(J33="TBA",E33=0),"",E33*J33)</f>
        <v/>
      </c>
      <c r="O33" s="138"/>
      <c r="P33" s="139">
        <f>IF($B33="PA",$N33,0)</f>
        <v>0</v>
      </c>
      <c r="Q33" s="139">
        <f>IF($B33="PC",$N33,0)</f>
        <v>0</v>
      </c>
      <c r="R33" s="139" t="str">
        <f>IF($B33="LA",$N33,0)</f>
        <v/>
      </c>
      <c r="S33" s="139">
        <f>IF($B33="LC",$N33,0)</f>
        <v>0</v>
      </c>
      <c r="T33" s="139">
        <f>IF(P33&lt;&gt;"",(P33*(1-($N$2641))*(1-($O33+$N$2646))),0)</f>
        <v>0</v>
      </c>
      <c r="U33" s="139">
        <f>IF(Q33&lt;&gt;"",(Q33*(1-($N$2642))*(1-($O33+$N$2646))),0)</f>
        <v>0</v>
      </c>
      <c r="V33" s="139">
        <f>IF(R33&lt;&gt;"",(R33*(1-($N$2643))*(1-($O33+$N$2646))),0)</f>
        <v>0</v>
      </c>
      <c r="W33" s="139">
        <f>IF(S33&lt;&gt;"",(S33*(1-($N$2644))*(1-($O33+$N$2646))),0)</f>
        <v>0</v>
      </c>
      <c r="X33" s="150">
        <f>+SUM(T33:W33)</f>
        <v>0</v>
      </c>
      <c r="Y33" s="85"/>
      <c r="Z33" s="84"/>
      <c r="AA33" s="85"/>
    </row>
    <row r="34" spans="1:27" ht="14.1" customHeight="1" x14ac:dyDescent="0.3">
      <c r="A34" s="128">
        <v>23445</v>
      </c>
      <c r="B34" s="86" t="s">
        <v>39</v>
      </c>
      <c r="C34" s="86">
        <v>36</v>
      </c>
      <c r="D34" s="86">
        <v>9</v>
      </c>
      <c r="E34" s="137"/>
      <c r="F34" s="86" t="s">
        <v>100</v>
      </c>
      <c r="G34" s="86" t="s">
        <v>1453</v>
      </c>
      <c r="H34" s="86" t="s">
        <v>1488</v>
      </c>
      <c r="I34" s="86">
        <v>134</v>
      </c>
      <c r="J34" s="87">
        <v>18.350000000000001</v>
      </c>
      <c r="K34" s="88"/>
      <c r="L34" s="86" t="s">
        <v>2277</v>
      </c>
      <c r="M34" s="86" t="s">
        <v>349</v>
      </c>
      <c r="N34" s="149" t="str">
        <f>IF(OR(J34="TBA",E34=0),"",E34*J34)</f>
        <v/>
      </c>
      <c r="O34" s="138"/>
      <c r="P34" s="139">
        <f>IF($B34="PA",$N34,0)</f>
        <v>0</v>
      </c>
      <c r="Q34" s="139">
        <f>IF($B34="PC",$N34,0)</f>
        <v>0</v>
      </c>
      <c r="R34" s="139" t="str">
        <f>IF($B34="LA",$N34,0)</f>
        <v/>
      </c>
      <c r="S34" s="139">
        <f>IF($B34="LC",$N34,0)</f>
        <v>0</v>
      </c>
      <c r="T34" s="139">
        <f>IF(P34&lt;&gt;"",(P34*(1-($N$2641))*(1-($O34+$N$2646))),0)</f>
        <v>0</v>
      </c>
      <c r="U34" s="139">
        <f>IF(Q34&lt;&gt;"",(Q34*(1-($N$2642))*(1-($O34+$N$2646))),0)</f>
        <v>0</v>
      </c>
      <c r="V34" s="139">
        <f>IF(R34&lt;&gt;"",(R34*(1-($N$2643))*(1-($O34+$N$2646))),0)</f>
        <v>0</v>
      </c>
      <c r="W34" s="139">
        <f>IF(S34&lt;&gt;"",(S34*(1-($N$2644))*(1-($O34+$N$2646))),0)</f>
        <v>0</v>
      </c>
      <c r="X34" s="150">
        <f>+SUM(T34:W34)</f>
        <v>0</v>
      </c>
      <c r="Y34" s="85"/>
      <c r="Z34" s="84"/>
      <c r="AA34" s="85"/>
    </row>
    <row r="35" spans="1:27" ht="14.1" customHeight="1" x14ac:dyDescent="0.3">
      <c r="A35" s="128">
        <v>23663</v>
      </c>
      <c r="B35" s="86" t="s">
        <v>40</v>
      </c>
      <c r="C35" s="86">
        <v>10</v>
      </c>
      <c r="D35" s="86">
        <v>0</v>
      </c>
      <c r="E35" s="137"/>
      <c r="F35" s="86" t="s">
        <v>99</v>
      </c>
      <c r="G35" s="86" t="s">
        <v>1452</v>
      </c>
      <c r="H35" s="86" t="s">
        <v>1489</v>
      </c>
      <c r="I35" s="86">
        <v>25</v>
      </c>
      <c r="J35" s="87">
        <v>70.150000000000006</v>
      </c>
      <c r="K35" s="88"/>
      <c r="L35" s="86" t="s">
        <v>2278</v>
      </c>
      <c r="M35" s="86" t="s">
        <v>349</v>
      </c>
      <c r="N35" s="149" t="str">
        <f>IF(OR(J35="TBA",E35=0),"",E35*J35)</f>
        <v/>
      </c>
      <c r="O35" s="138"/>
      <c r="P35" s="139">
        <f>IF($B35="PA",$N35,0)</f>
        <v>0</v>
      </c>
      <c r="Q35" s="139">
        <f>IF($B35="PC",$N35,0)</f>
        <v>0</v>
      </c>
      <c r="R35" s="139">
        <f>IF($B35="LA",$N35,0)</f>
        <v>0</v>
      </c>
      <c r="S35" s="139" t="str">
        <f>IF($B35="LC",$N35,0)</f>
        <v/>
      </c>
      <c r="T35" s="139">
        <f>IF(P35&lt;&gt;"",(P35*(1-($N$2641))*(1-($O35+$N$2646))),0)</f>
        <v>0</v>
      </c>
      <c r="U35" s="139">
        <f>IF(Q35&lt;&gt;"",(Q35*(1-($N$2642))*(1-($O35+$N$2646))),0)</f>
        <v>0</v>
      </c>
      <c r="V35" s="139">
        <f>IF(R35&lt;&gt;"",(R35*(1-($N$2643))*(1-($O35+$N$2646))),0)</f>
        <v>0</v>
      </c>
      <c r="W35" s="139">
        <f>IF(S35&lt;&gt;"",(S35*(1-($N$2644))*(1-($O35+$N$2646))),0)</f>
        <v>0</v>
      </c>
      <c r="X35" s="150">
        <f>+SUM(T35:W35)</f>
        <v>0</v>
      </c>
      <c r="Y35" s="85"/>
      <c r="Z35" s="84"/>
      <c r="AA35" s="85"/>
    </row>
    <row r="36" spans="1:27" ht="14.1" customHeight="1" x14ac:dyDescent="0.3">
      <c r="A36" s="128">
        <v>24441</v>
      </c>
      <c r="B36" s="86" t="s">
        <v>39</v>
      </c>
      <c r="C36" s="86">
        <v>2</v>
      </c>
      <c r="D36" s="86">
        <v>0</v>
      </c>
      <c r="E36" s="137"/>
      <c r="F36" s="86" t="s">
        <v>99</v>
      </c>
      <c r="G36" s="86" t="s">
        <v>1452</v>
      </c>
      <c r="H36" s="86" t="s">
        <v>1490</v>
      </c>
      <c r="I36" s="86">
        <v>84</v>
      </c>
      <c r="J36" s="87">
        <v>34.4</v>
      </c>
      <c r="K36" s="88"/>
      <c r="L36" s="86" t="s">
        <v>2279</v>
      </c>
      <c r="M36" s="86" t="s">
        <v>349</v>
      </c>
      <c r="N36" s="149" t="str">
        <f>IF(OR(J36="TBA",E36=0),"",E36*J36)</f>
        <v/>
      </c>
      <c r="O36" s="138"/>
      <c r="P36" s="139">
        <f>IF($B36="PA",$N36,0)</f>
        <v>0</v>
      </c>
      <c r="Q36" s="139">
        <f>IF($B36="PC",$N36,0)</f>
        <v>0</v>
      </c>
      <c r="R36" s="139" t="str">
        <f>IF($B36="LA",$N36,0)</f>
        <v/>
      </c>
      <c r="S36" s="139">
        <f>IF($B36="LC",$N36,0)</f>
        <v>0</v>
      </c>
      <c r="T36" s="139">
        <f>IF(P36&lt;&gt;"",(P36*(1-($N$2641))*(1-($O36+$N$2646))),0)</f>
        <v>0</v>
      </c>
      <c r="U36" s="139">
        <f>IF(Q36&lt;&gt;"",(Q36*(1-($N$2642))*(1-($O36+$N$2646))),0)</f>
        <v>0</v>
      </c>
      <c r="V36" s="139">
        <f>IF(R36&lt;&gt;"",(R36*(1-($N$2643))*(1-($O36+$N$2646))),0)</f>
        <v>0</v>
      </c>
      <c r="W36" s="139">
        <f>IF(S36&lt;&gt;"",(S36*(1-($N$2644))*(1-($O36+$N$2646))),0)</f>
        <v>0</v>
      </c>
      <c r="X36" s="150">
        <f>+SUM(T36:W36)</f>
        <v>0</v>
      </c>
      <c r="Y36" s="85"/>
      <c r="Z36" s="84"/>
      <c r="AA36" s="85"/>
    </row>
    <row r="37" spans="1:27" ht="14.1" customHeight="1" x14ac:dyDescent="0.3">
      <c r="A37" s="128">
        <v>24442</v>
      </c>
      <c r="B37" s="86" t="s">
        <v>39</v>
      </c>
      <c r="C37" s="86">
        <v>2</v>
      </c>
      <c r="D37" s="86">
        <v>0</v>
      </c>
      <c r="E37" s="137"/>
      <c r="F37" s="86" t="s">
        <v>100</v>
      </c>
      <c r="G37" s="86" t="s">
        <v>1453</v>
      </c>
      <c r="H37" s="86" t="s">
        <v>1491</v>
      </c>
      <c r="I37" s="86">
        <v>84</v>
      </c>
      <c r="J37" s="87">
        <v>40.1</v>
      </c>
      <c r="K37" s="88"/>
      <c r="L37" s="86" t="s">
        <v>2280</v>
      </c>
      <c r="M37" s="86" t="s">
        <v>349</v>
      </c>
      <c r="N37" s="149" t="str">
        <f>IF(OR(J37="TBA",E37=0),"",E37*J37)</f>
        <v/>
      </c>
      <c r="O37" s="138"/>
      <c r="P37" s="139">
        <f>IF($B37="PA",$N37,0)</f>
        <v>0</v>
      </c>
      <c r="Q37" s="139">
        <f>IF($B37="PC",$N37,0)</f>
        <v>0</v>
      </c>
      <c r="R37" s="139" t="str">
        <f>IF($B37="LA",$N37,0)</f>
        <v/>
      </c>
      <c r="S37" s="139">
        <f>IF($B37="LC",$N37,0)</f>
        <v>0</v>
      </c>
      <c r="T37" s="139">
        <f>IF(P37&lt;&gt;"",(P37*(1-($N$2641))*(1-($O37+$N$2646))),0)</f>
        <v>0</v>
      </c>
      <c r="U37" s="139">
        <f>IF(Q37&lt;&gt;"",(Q37*(1-($N$2642))*(1-($O37+$N$2646))),0)</f>
        <v>0</v>
      </c>
      <c r="V37" s="139">
        <f>IF(R37&lt;&gt;"",(R37*(1-($N$2643))*(1-($O37+$N$2646))),0)</f>
        <v>0</v>
      </c>
      <c r="W37" s="139">
        <f>IF(S37&lt;&gt;"",(S37*(1-($N$2644))*(1-($O37+$N$2646))),0)</f>
        <v>0</v>
      </c>
      <c r="X37" s="150">
        <f>+SUM(T37:W37)</f>
        <v>0</v>
      </c>
      <c r="Y37" s="85"/>
      <c r="Z37" s="84"/>
      <c r="AA37" s="85"/>
    </row>
    <row r="38" spans="1:27" ht="14.1" customHeight="1" x14ac:dyDescent="0.3">
      <c r="A38" s="128">
        <v>24640</v>
      </c>
      <c r="B38" s="86" t="s">
        <v>39</v>
      </c>
      <c r="C38" s="86">
        <v>48</v>
      </c>
      <c r="D38" s="86">
        <v>12</v>
      </c>
      <c r="E38" s="137"/>
      <c r="F38" s="86" t="s">
        <v>100</v>
      </c>
      <c r="G38" s="86" t="s">
        <v>1453</v>
      </c>
      <c r="H38" s="86" t="s">
        <v>1492</v>
      </c>
      <c r="I38" s="86">
        <v>132</v>
      </c>
      <c r="J38" s="87">
        <v>4.95</v>
      </c>
      <c r="K38" s="88"/>
      <c r="L38" s="86" t="s">
        <v>2281</v>
      </c>
      <c r="M38" s="86" t="s">
        <v>349</v>
      </c>
      <c r="N38" s="149" t="str">
        <f>IF(OR(J38="TBA",E38=0),"",E38*J38)</f>
        <v/>
      </c>
      <c r="O38" s="138"/>
      <c r="P38" s="139">
        <f>IF($B38="PA",$N38,0)</f>
        <v>0</v>
      </c>
      <c r="Q38" s="139">
        <f>IF($B38="PC",$N38,0)</f>
        <v>0</v>
      </c>
      <c r="R38" s="139" t="str">
        <f>IF($B38="LA",$N38,0)</f>
        <v/>
      </c>
      <c r="S38" s="139">
        <f>IF($B38="LC",$N38,0)</f>
        <v>0</v>
      </c>
      <c r="T38" s="139">
        <f>IF(P38&lt;&gt;"",(P38*(1-($N$2641))*(1-($O38+$N$2646))),0)</f>
        <v>0</v>
      </c>
      <c r="U38" s="139">
        <f>IF(Q38&lt;&gt;"",(Q38*(1-($N$2642))*(1-($O38+$N$2646))),0)</f>
        <v>0</v>
      </c>
      <c r="V38" s="139">
        <f>IF(R38&lt;&gt;"",(R38*(1-($N$2643))*(1-($O38+$N$2646))),0)</f>
        <v>0</v>
      </c>
      <c r="W38" s="139">
        <f>IF(S38&lt;&gt;"",(S38*(1-($N$2644))*(1-($O38+$N$2646))),0)</f>
        <v>0</v>
      </c>
      <c r="X38" s="150">
        <f>+SUM(T38:W38)</f>
        <v>0</v>
      </c>
      <c r="Y38" s="85"/>
      <c r="Z38" s="84"/>
      <c r="AA38" s="85"/>
    </row>
    <row r="39" spans="1:27" ht="14.1" customHeight="1" x14ac:dyDescent="0.3">
      <c r="A39" s="128">
        <v>25863</v>
      </c>
      <c r="B39" s="86" t="s">
        <v>37</v>
      </c>
      <c r="C39" s="86">
        <v>24</v>
      </c>
      <c r="D39" s="86">
        <v>12</v>
      </c>
      <c r="E39" s="137"/>
      <c r="F39" s="86" t="s">
        <v>100</v>
      </c>
      <c r="G39" s="86" t="s">
        <v>1457</v>
      </c>
      <c r="H39" s="86" t="s">
        <v>1493</v>
      </c>
      <c r="I39" s="86">
        <v>161</v>
      </c>
      <c r="J39" s="87">
        <v>6.55</v>
      </c>
      <c r="K39" s="88"/>
      <c r="L39" s="86" t="s">
        <v>2282</v>
      </c>
      <c r="M39" s="86" t="s">
        <v>349</v>
      </c>
      <c r="N39" s="149" t="str">
        <f>IF(OR(J39="TBA",E39=0),"",E39*J39)</f>
        <v/>
      </c>
      <c r="O39" s="138"/>
      <c r="P39" s="139" t="str">
        <f>IF($B39="PA",$N39,0)</f>
        <v/>
      </c>
      <c r="Q39" s="139">
        <f>IF($B39="PC",$N39,0)</f>
        <v>0</v>
      </c>
      <c r="R39" s="139">
        <f>IF($B39="LA",$N39,0)</f>
        <v>0</v>
      </c>
      <c r="S39" s="139">
        <f>IF($B39="LC",$N39,0)</f>
        <v>0</v>
      </c>
      <c r="T39" s="139">
        <f>IF(P39&lt;&gt;"",(P39*(1-($N$2641))*(1-($O39+$N$2646))),0)</f>
        <v>0</v>
      </c>
      <c r="U39" s="139">
        <f>IF(Q39&lt;&gt;"",(Q39*(1-($N$2642))*(1-($O39+$N$2646))),0)</f>
        <v>0</v>
      </c>
      <c r="V39" s="139">
        <f>IF(R39&lt;&gt;"",(R39*(1-($N$2643))*(1-($O39+$N$2646))),0)</f>
        <v>0</v>
      </c>
      <c r="W39" s="139">
        <f>IF(S39&lt;&gt;"",(S39*(1-($N$2644))*(1-($O39+$N$2646))),0)</f>
        <v>0</v>
      </c>
      <c r="X39" s="150">
        <f>+SUM(T39:W39)</f>
        <v>0</v>
      </c>
      <c r="Y39" s="85"/>
      <c r="Z39" s="84"/>
      <c r="AA39" s="85"/>
    </row>
    <row r="40" spans="1:27" ht="14.1" customHeight="1" x14ac:dyDescent="0.3">
      <c r="A40" s="128">
        <v>29556</v>
      </c>
      <c r="B40" s="86" t="s">
        <v>39</v>
      </c>
      <c r="C40" s="86">
        <v>72</v>
      </c>
      <c r="D40" s="86">
        <v>36</v>
      </c>
      <c r="E40" s="137"/>
      <c r="F40" s="86" t="s">
        <v>101</v>
      </c>
      <c r="G40" s="86" t="s">
        <v>1452</v>
      </c>
      <c r="H40" s="86" t="s">
        <v>1494</v>
      </c>
      <c r="I40" s="86">
        <v>111</v>
      </c>
      <c r="J40" s="87">
        <v>6.8500000000000005</v>
      </c>
      <c r="K40" s="88"/>
      <c r="L40" s="86" t="s">
        <v>2283</v>
      </c>
      <c r="M40" s="86" t="s">
        <v>349</v>
      </c>
      <c r="N40" s="149" t="str">
        <f>IF(OR(J40="TBA",E40=0),"",E40*J40)</f>
        <v/>
      </c>
      <c r="O40" s="138"/>
      <c r="P40" s="139">
        <f>IF($B40="PA",$N40,0)</f>
        <v>0</v>
      </c>
      <c r="Q40" s="139">
        <f>IF($B40="PC",$N40,0)</f>
        <v>0</v>
      </c>
      <c r="R40" s="139" t="str">
        <f>IF($B40="LA",$N40,0)</f>
        <v/>
      </c>
      <c r="S40" s="139">
        <f>IF($B40="LC",$N40,0)</f>
        <v>0</v>
      </c>
      <c r="T40" s="139">
        <f>IF(P40&lt;&gt;"",(P40*(1-($N$2641))*(1-($O40+$N$2646))),0)</f>
        <v>0</v>
      </c>
      <c r="U40" s="139">
        <f>IF(Q40&lt;&gt;"",(Q40*(1-($N$2642))*(1-($O40+$N$2646))),0)</f>
        <v>0</v>
      </c>
      <c r="V40" s="139">
        <f>IF(R40&lt;&gt;"",(R40*(1-($N$2643))*(1-($O40+$N$2646))),0)</f>
        <v>0</v>
      </c>
      <c r="W40" s="139">
        <f>IF(S40&lt;&gt;"",(S40*(1-($N$2644))*(1-($O40+$N$2646))),0)</f>
        <v>0</v>
      </c>
      <c r="X40" s="150">
        <f>+SUM(T40:W40)</f>
        <v>0</v>
      </c>
      <c r="Y40" s="85"/>
      <c r="Z40" s="84"/>
      <c r="AA40" s="85"/>
    </row>
    <row r="41" spans="1:27" ht="14.1" customHeight="1" x14ac:dyDescent="0.3">
      <c r="A41" s="128">
        <v>38337</v>
      </c>
      <c r="B41" s="86" t="s">
        <v>40</v>
      </c>
      <c r="C41" s="86">
        <v>12</v>
      </c>
      <c r="D41" s="86">
        <v>0</v>
      </c>
      <c r="E41" s="137"/>
      <c r="F41" s="86" t="s">
        <v>4805</v>
      </c>
      <c r="G41" s="86" t="s">
        <v>1452</v>
      </c>
      <c r="H41" s="86" t="s">
        <v>1495</v>
      </c>
      <c r="I41" s="86">
        <v>22</v>
      </c>
      <c r="J41" s="87">
        <v>26.55</v>
      </c>
      <c r="K41" s="88"/>
      <c r="L41" s="86" t="s">
        <v>2284</v>
      </c>
      <c r="M41" s="86" t="s">
        <v>349</v>
      </c>
      <c r="N41" s="149" t="str">
        <f>IF(OR(J41="TBA",E41=0),"",E41*J41)</f>
        <v/>
      </c>
      <c r="O41" s="138"/>
      <c r="P41" s="139">
        <f>IF($B41="PA",$N41,0)</f>
        <v>0</v>
      </c>
      <c r="Q41" s="139">
        <f>IF($B41="PC",$N41,0)</f>
        <v>0</v>
      </c>
      <c r="R41" s="139">
        <f>IF($B41="LA",$N41,0)</f>
        <v>0</v>
      </c>
      <c r="S41" s="139" t="str">
        <f>IF($B41="LC",$N41,0)</f>
        <v/>
      </c>
      <c r="T41" s="139">
        <f>IF(P41&lt;&gt;"",(P41*(1-($N$2641))*(1-($O41+$N$2646))),0)</f>
        <v>0</v>
      </c>
      <c r="U41" s="139">
        <f>IF(Q41&lt;&gt;"",(Q41*(1-($N$2642))*(1-($O41+$N$2646))),0)</f>
        <v>0</v>
      </c>
      <c r="V41" s="139">
        <f>IF(R41&lt;&gt;"",(R41*(1-($N$2643))*(1-($O41+$N$2646))),0)</f>
        <v>0</v>
      </c>
      <c r="W41" s="139">
        <f>IF(S41&lt;&gt;"",(S41*(1-($N$2644))*(1-($O41+$N$2646))),0)</f>
        <v>0</v>
      </c>
      <c r="X41" s="150">
        <f>+SUM(T41:W41)</f>
        <v>0</v>
      </c>
      <c r="Y41" s="85"/>
      <c r="Z41" s="84"/>
      <c r="AA41" s="85"/>
    </row>
    <row r="42" spans="1:27" ht="14.1" customHeight="1" x14ac:dyDescent="0.3">
      <c r="A42" s="128">
        <v>39284</v>
      </c>
      <c r="B42" s="86" t="s">
        <v>37</v>
      </c>
      <c r="C42" s="86">
        <v>12</v>
      </c>
      <c r="D42" s="86">
        <v>0</v>
      </c>
      <c r="E42" s="137"/>
      <c r="F42" s="86" t="s">
        <v>100</v>
      </c>
      <c r="G42" s="86" t="s">
        <v>1457</v>
      </c>
      <c r="H42" s="86" t="s">
        <v>1496</v>
      </c>
      <c r="I42" s="86">
        <v>161</v>
      </c>
      <c r="J42" s="87">
        <v>6.95</v>
      </c>
      <c r="K42" s="88"/>
      <c r="L42" s="86" t="s">
        <v>2285</v>
      </c>
      <c r="M42" s="86" t="s">
        <v>349</v>
      </c>
      <c r="N42" s="149" t="str">
        <f>IF(OR(J42="TBA",E42=0),"",E42*J42)</f>
        <v/>
      </c>
      <c r="O42" s="138"/>
      <c r="P42" s="139" t="str">
        <f>IF($B42="PA",$N42,0)</f>
        <v/>
      </c>
      <c r="Q42" s="139">
        <f>IF($B42="PC",$N42,0)</f>
        <v>0</v>
      </c>
      <c r="R42" s="139">
        <f>IF($B42="LA",$N42,0)</f>
        <v>0</v>
      </c>
      <c r="S42" s="139">
        <f>IF($B42="LC",$N42,0)</f>
        <v>0</v>
      </c>
      <c r="T42" s="139">
        <f>IF(P42&lt;&gt;"",(P42*(1-($N$2641))*(1-($O42+$N$2646))),0)</f>
        <v>0</v>
      </c>
      <c r="U42" s="139">
        <f>IF(Q42&lt;&gt;"",(Q42*(1-($N$2642))*(1-($O42+$N$2646))),0)</f>
        <v>0</v>
      </c>
      <c r="V42" s="139">
        <f>IF(R42&lt;&gt;"",(R42*(1-($N$2643))*(1-($O42+$N$2646))),0)</f>
        <v>0</v>
      </c>
      <c r="W42" s="139">
        <f>IF(S42&lt;&gt;"",(S42*(1-($N$2644))*(1-($O42+$N$2646))),0)</f>
        <v>0</v>
      </c>
      <c r="X42" s="150">
        <f>+SUM(T42:W42)</f>
        <v>0</v>
      </c>
      <c r="Y42" s="85"/>
      <c r="Z42" s="84"/>
      <c r="AA42" s="85"/>
    </row>
    <row r="43" spans="1:27" ht="14.1" customHeight="1" x14ac:dyDescent="0.3">
      <c r="A43" s="128">
        <v>43606</v>
      </c>
      <c r="B43" s="86" t="s">
        <v>39</v>
      </c>
      <c r="C43" s="86">
        <v>24</v>
      </c>
      <c r="D43" s="86">
        <v>8</v>
      </c>
      <c r="E43" s="137"/>
      <c r="F43" s="86" t="s">
        <v>101</v>
      </c>
      <c r="G43" s="86" t="s">
        <v>1452</v>
      </c>
      <c r="H43" s="86" t="s">
        <v>1497</v>
      </c>
      <c r="I43" s="86">
        <v>110</v>
      </c>
      <c r="J43" s="87">
        <v>11.85</v>
      </c>
      <c r="K43" s="88"/>
      <c r="L43" s="86" t="s">
        <v>2286</v>
      </c>
      <c r="M43" s="86" t="s">
        <v>349</v>
      </c>
      <c r="N43" s="149" t="str">
        <f>IF(OR(J43="TBA",E43=0),"",E43*J43)</f>
        <v/>
      </c>
      <c r="O43" s="138"/>
      <c r="P43" s="139">
        <f>IF($B43="PA",$N43,0)</f>
        <v>0</v>
      </c>
      <c r="Q43" s="139">
        <f>IF($B43="PC",$N43,0)</f>
        <v>0</v>
      </c>
      <c r="R43" s="139" t="str">
        <f>IF($B43="LA",$N43,0)</f>
        <v/>
      </c>
      <c r="S43" s="139">
        <f>IF($B43="LC",$N43,0)</f>
        <v>0</v>
      </c>
      <c r="T43" s="139">
        <f>IF(P43&lt;&gt;"",(P43*(1-($N$2641))*(1-($O43+$N$2646))),0)</f>
        <v>0</v>
      </c>
      <c r="U43" s="139">
        <f>IF(Q43&lt;&gt;"",(Q43*(1-($N$2642))*(1-($O43+$N$2646))),0)</f>
        <v>0</v>
      </c>
      <c r="V43" s="139">
        <f>IF(R43&lt;&gt;"",(R43*(1-($N$2643))*(1-($O43+$N$2646))),0)</f>
        <v>0</v>
      </c>
      <c r="W43" s="139">
        <f>IF(S43&lt;&gt;"",(S43*(1-($N$2644))*(1-($O43+$N$2646))),0)</f>
        <v>0</v>
      </c>
      <c r="X43" s="150">
        <f>+SUM(T43:W43)</f>
        <v>0</v>
      </c>
      <c r="Y43" s="85"/>
      <c r="Z43" s="84"/>
      <c r="AA43" s="85"/>
    </row>
    <row r="44" spans="1:27" ht="14.1" customHeight="1" x14ac:dyDescent="0.3">
      <c r="A44" s="128">
        <v>44956</v>
      </c>
      <c r="B44" s="86" t="s">
        <v>39</v>
      </c>
      <c r="C44" s="86">
        <v>18</v>
      </c>
      <c r="D44" s="86">
        <v>6</v>
      </c>
      <c r="E44" s="137"/>
      <c r="F44" s="86" t="s">
        <v>101</v>
      </c>
      <c r="G44" s="86" t="s">
        <v>1457</v>
      </c>
      <c r="H44" s="86" t="s">
        <v>1498</v>
      </c>
      <c r="I44" s="86">
        <v>110</v>
      </c>
      <c r="J44" s="87">
        <v>8.1</v>
      </c>
      <c r="K44" s="88"/>
      <c r="L44" s="86" t="s">
        <v>2287</v>
      </c>
      <c r="M44" s="86" t="s">
        <v>349</v>
      </c>
      <c r="N44" s="149" t="str">
        <f>IF(OR(J44="TBA",E44=0),"",E44*J44)</f>
        <v/>
      </c>
      <c r="O44" s="138"/>
      <c r="P44" s="139">
        <f>IF($B44="PA",$N44,0)</f>
        <v>0</v>
      </c>
      <c r="Q44" s="139">
        <f>IF($B44="PC",$N44,0)</f>
        <v>0</v>
      </c>
      <c r="R44" s="139" t="str">
        <f>IF($B44="LA",$N44,0)</f>
        <v/>
      </c>
      <c r="S44" s="139">
        <f>IF($B44="LC",$N44,0)</f>
        <v>0</v>
      </c>
      <c r="T44" s="139">
        <f>IF(P44&lt;&gt;"",(P44*(1-($N$2641))*(1-($O44+$N$2646))),0)</f>
        <v>0</v>
      </c>
      <c r="U44" s="139">
        <f>IF(Q44&lt;&gt;"",(Q44*(1-($N$2642))*(1-($O44+$N$2646))),0)</f>
        <v>0</v>
      </c>
      <c r="V44" s="139">
        <f>IF(R44&lt;&gt;"",(R44*(1-($N$2643))*(1-($O44+$N$2646))),0)</f>
        <v>0</v>
      </c>
      <c r="W44" s="139">
        <f>IF(S44&lt;&gt;"",(S44*(1-($N$2644))*(1-($O44+$N$2646))),0)</f>
        <v>0</v>
      </c>
      <c r="X44" s="150">
        <f>+SUM(T44:W44)</f>
        <v>0</v>
      </c>
      <c r="Y44" s="85"/>
      <c r="Z44" s="84"/>
      <c r="AA44" s="85"/>
    </row>
    <row r="45" spans="1:27" ht="14.1" customHeight="1" x14ac:dyDescent="0.3">
      <c r="A45" s="128">
        <v>48489</v>
      </c>
      <c r="B45" s="86" t="s">
        <v>39</v>
      </c>
      <c r="C45" s="86">
        <v>6</v>
      </c>
      <c r="D45" s="86">
        <v>0</v>
      </c>
      <c r="E45" s="137"/>
      <c r="F45" s="86" t="s">
        <v>99</v>
      </c>
      <c r="G45" s="86" t="s">
        <v>1457</v>
      </c>
      <c r="H45" s="86" t="s">
        <v>1499</v>
      </c>
      <c r="I45" s="86">
        <v>85</v>
      </c>
      <c r="J45" s="87">
        <v>14.05</v>
      </c>
      <c r="K45" s="88"/>
      <c r="L45" s="86" t="s">
        <v>2288</v>
      </c>
      <c r="M45" s="86" t="s">
        <v>349</v>
      </c>
      <c r="N45" s="149" t="str">
        <f>IF(OR(J45="TBA",E45=0),"",E45*J45)</f>
        <v/>
      </c>
      <c r="O45" s="138"/>
      <c r="P45" s="139">
        <f>IF($B45="PA",$N45,0)</f>
        <v>0</v>
      </c>
      <c r="Q45" s="139">
        <f>IF($B45="PC",$N45,0)</f>
        <v>0</v>
      </c>
      <c r="R45" s="139" t="str">
        <f>IF($B45="LA",$N45,0)</f>
        <v/>
      </c>
      <c r="S45" s="139">
        <f>IF($B45="LC",$N45,0)</f>
        <v>0</v>
      </c>
      <c r="T45" s="139">
        <f>IF(P45&lt;&gt;"",(P45*(1-($N$2641))*(1-($O45+$N$2646))),0)</f>
        <v>0</v>
      </c>
      <c r="U45" s="139">
        <f>IF(Q45&lt;&gt;"",(Q45*(1-($N$2642))*(1-($O45+$N$2646))),0)</f>
        <v>0</v>
      </c>
      <c r="V45" s="139">
        <f>IF(R45&lt;&gt;"",(R45*(1-($N$2643))*(1-($O45+$N$2646))),0)</f>
        <v>0</v>
      </c>
      <c r="W45" s="139">
        <f>IF(S45&lt;&gt;"",(S45*(1-($N$2644))*(1-($O45+$N$2646))),0)</f>
        <v>0</v>
      </c>
      <c r="X45" s="150">
        <f>+SUM(T45:W45)</f>
        <v>0</v>
      </c>
      <c r="Y45" s="85"/>
      <c r="Z45" s="84"/>
      <c r="AA45" s="85"/>
    </row>
    <row r="46" spans="1:27" ht="14.1" customHeight="1" x14ac:dyDescent="0.3">
      <c r="A46" s="128">
        <v>48490</v>
      </c>
      <c r="B46" s="86" t="s">
        <v>39</v>
      </c>
      <c r="C46" s="86">
        <v>12</v>
      </c>
      <c r="D46" s="86">
        <v>0</v>
      </c>
      <c r="E46" s="137"/>
      <c r="F46" s="86" t="s">
        <v>99</v>
      </c>
      <c r="G46" s="86" t="s">
        <v>1457</v>
      </c>
      <c r="H46" s="86" t="s">
        <v>1500</v>
      </c>
      <c r="I46" s="86">
        <v>85</v>
      </c>
      <c r="J46" s="87">
        <v>14.3</v>
      </c>
      <c r="K46" s="88"/>
      <c r="L46" s="86" t="s">
        <v>2289</v>
      </c>
      <c r="M46" s="86" t="s">
        <v>349</v>
      </c>
      <c r="N46" s="149" t="str">
        <f>IF(OR(J46="TBA",E46=0),"",E46*J46)</f>
        <v/>
      </c>
      <c r="O46" s="138"/>
      <c r="P46" s="139">
        <f>IF($B46="PA",$N46,0)</f>
        <v>0</v>
      </c>
      <c r="Q46" s="139">
        <f>IF($B46="PC",$N46,0)</f>
        <v>0</v>
      </c>
      <c r="R46" s="139" t="str">
        <f>IF($B46="LA",$N46,0)</f>
        <v/>
      </c>
      <c r="S46" s="139">
        <f>IF($B46="LC",$N46,0)</f>
        <v>0</v>
      </c>
      <c r="T46" s="139">
        <f>IF(P46&lt;&gt;"",(P46*(1-($N$2641))*(1-($O46+$N$2646))),0)</f>
        <v>0</v>
      </c>
      <c r="U46" s="139">
        <f>IF(Q46&lt;&gt;"",(Q46*(1-($N$2642))*(1-($O46+$N$2646))),0)</f>
        <v>0</v>
      </c>
      <c r="V46" s="139">
        <f>IF(R46&lt;&gt;"",(R46*(1-($N$2643))*(1-($O46+$N$2646))),0)</f>
        <v>0</v>
      </c>
      <c r="W46" s="139">
        <f>IF(S46&lt;&gt;"",(S46*(1-($N$2644))*(1-($O46+$N$2646))),0)</f>
        <v>0</v>
      </c>
      <c r="X46" s="150">
        <f>+SUM(T46:W46)</f>
        <v>0</v>
      </c>
      <c r="Y46" s="85"/>
      <c r="Z46" s="84"/>
      <c r="AA46" s="85"/>
    </row>
    <row r="47" spans="1:27" ht="14.1" customHeight="1" x14ac:dyDescent="0.3">
      <c r="A47" s="128">
        <v>51833</v>
      </c>
      <c r="B47" s="86" t="s">
        <v>39</v>
      </c>
      <c r="C47" s="86">
        <v>6</v>
      </c>
      <c r="D47" s="86">
        <v>0</v>
      </c>
      <c r="E47" s="137"/>
      <c r="F47" s="86" t="s">
        <v>99</v>
      </c>
      <c r="G47" s="86" t="s">
        <v>1457</v>
      </c>
      <c r="H47" s="86" t="s">
        <v>1501</v>
      </c>
      <c r="I47" s="86">
        <v>71</v>
      </c>
      <c r="J47" s="87">
        <v>27</v>
      </c>
      <c r="K47" s="88"/>
      <c r="L47" s="86" t="s">
        <v>2290</v>
      </c>
      <c r="M47" s="86" t="s">
        <v>349</v>
      </c>
      <c r="N47" s="149" t="str">
        <f>IF(OR(J47="TBA",E47=0),"",E47*J47)</f>
        <v/>
      </c>
      <c r="O47" s="138"/>
      <c r="P47" s="139">
        <f>IF($B47="PA",$N47,0)</f>
        <v>0</v>
      </c>
      <c r="Q47" s="139">
        <f>IF($B47="PC",$N47,0)</f>
        <v>0</v>
      </c>
      <c r="R47" s="139" t="str">
        <f>IF($B47="LA",$N47,0)</f>
        <v/>
      </c>
      <c r="S47" s="139">
        <f>IF($B47="LC",$N47,0)</f>
        <v>0</v>
      </c>
      <c r="T47" s="139">
        <f>IF(P47&lt;&gt;"",(P47*(1-($N$2641))*(1-($O47+$N$2646))),0)</f>
        <v>0</v>
      </c>
      <c r="U47" s="139">
        <f>IF(Q47&lt;&gt;"",(Q47*(1-($N$2642))*(1-($O47+$N$2646))),0)</f>
        <v>0</v>
      </c>
      <c r="V47" s="139">
        <f>IF(R47&lt;&gt;"",(R47*(1-($N$2643))*(1-($O47+$N$2646))),0)</f>
        <v>0</v>
      </c>
      <c r="W47" s="139">
        <f>IF(S47&lt;&gt;"",(S47*(1-($N$2644))*(1-($O47+$N$2646))),0)</f>
        <v>0</v>
      </c>
      <c r="X47" s="150">
        <f>+SUM(T47:W47)</f>
        <v>0</v>
      </c>
      <c r="Y47" s="85"/>
      <c r="Z47" s="84"/>
      <c r="AA47" s="85"/>
    </row>
    <row r="48" spans="1:27" ht="14.1" customHeight="1" x14ac:dyDescent="0.3">
      <c r="A48" s="128">
        <v>51877</v>
      </c>
      <c r="B48" s="86" t="s">
        <v>39</v>
      </c>
      <c r="C48" s="86">
        <v>6</v>
      </c>
      <c r="D48" s="86">
        <v>0</v>
      </c>
      <c r="E48" s="137"/>
      <c r="F48" s="86" t="s">
        <v>100</v>
      </c>
      <c r="G48" s="86" t="s">
        <v>1457</v>
      </c>
      <c r="H48" s="86" t="s">
        <v>1502</v>
      </c>
      <c r="I48" s="86">
        <v>85</v>
      </c>
      <c r="J48" s="87">
        <v>25.150000000000002</v>
      </c>
      <c r="K48" s="88"/>
      <c r="L48" s="86" t="s">
        <v>2291</v>
      </c>
      <c r="M48" s="86" t="s">
        <v>349</v>
      </c>
      <c r="N48" s="149" t="str">
        <f>IF(OR(J48="TBA",E48=0),"",E48*J48)</f>
        <v/>
      </c>
      <c r="O48" s="138"/>
      <c r="P48" s="139">
        <f>IF($B48="PA",$N48,0)</f>
        <v>0</v>
      </c>
      <c r="Q48" s="139">
        <f>IF($B48="PC",$N48,0)</f>
        <v>0</v>
      </c>
      <c r="R48" s="139" t="str">
        <f>IF($B48="LA",$N48,0)</f>
        <v/>
      </c>
      <c r="S48" s="139">
        <f>IF($B48="LC",$N48,0)</f>
        <v>0</v>
      </c>
      <c r="T48" s="139">
        <f>IF(P48&lt;&gt;"",(P48*(1-($N$2641))*(1-($O48+$N$2646))),0)</f>
        <v>0</v>
      </c>
      <c r="U48" s="139">
        <f>IF(Q48&lt;&gt;"",(Q48*(1-($N$2642))*(1-($O48+$N$2646))),0)</f>
        <v>0</v>
      </c>
      <c r="V48" s="139">
        <f>IF(R48&lt;&gt;"",(R48*(1-($N$2643))*(1-($O48+$N$2646))),0)</f>
        <v>0</v>
      </c>
      <c r="W48" s="139">
        <f>IF(S48&lt;&gt;"",(S48*(1-($N$2644))*(1-($O48+$N$2646))),0)</f>
        <v>0</v>
      </c>
      <c r="X48" s="150">
        <f>+SUM(T48:W48)</f>
        <v>0</v>
      </c>
      <c r="Y48" s="85"/>
      <c r="Z48" s="84"/>
      <c r="AA48" s="85"/>
    </row>
    <row r="49" spans="1:27" ht="14.1" customHeight="1" x14ac:dyDescent="0.3">
      <c r="A49" s="128">
        <v>59285</v>
      </c>
      <c r="B49" s="86" t="s">
        <v>39</v>
      </c>
      <c r="C49" s="86">
        <v>36</v>
      </c>
      <c r="D49" s="86">
        <v>12</v>
      </c>
      <c r="E49" s="137"/>
      <c r="F49" s="86" t="s">
        <v>101</v>
      </c>
      <c r="G49" s="86" t="s">
        <v>1452</v>
      </c>
      <c r="H49" s="86" t="s">
        <v>1503</v>
      </c>
      <c r="I49" s="86">
        <v>105</v>
      </c>
      <c r="J49" s="87">
        <v>13.05</v>
      </c>
      <c r="K49" s="88"/>
      <c r="L49" s="86" t="s">
        <v>2292</v>
      </c>
      <c r="M49" s="86" t="s">
        <v>349</v>
      </c>
      <c r="N49" s="149" t="str">
        <f>IF(OR(J49="TBA",E49=0),"",E49*J49)</f>
        <v/>
      </c>
      <c r="O49" s="138"/>
      <c r="P49" s="139">
        <f>IF($B49="PA",$N49,0)</f>
        <v>0</v>
      </c>
      <c r="Q49" s="139">
        <f>IF($B49="PC",$N49,0)</f>
        <v>0</v>
      </c>
      <c r="R49" s="139" t="str">
        <f>IF($B49="LA",$N49,0)</f>
        <v/>
      </c>
      <c r="S49" s="139">
        <f>IF($B49="LC",$N49,0)</f>
        <v>0</v>
      </c>
      <c r="T49" s="139">
        <f>IF(P49&lt;&gt;"",(P49*(1-($N$2641))*(1-($O49+$N$2646))),0)</f>
        <v>0</v>
      </c>
      <c r="U49" s="139">
        <f>IF(Q49&lt;&gt;"",(Q49*(1-($N$2642))*(1-($O49+$N$2646))),0)</f>
        <v>0</v>
      </c>
      <c r="V49" s="139">
        <f>IF(R49&lt;&gt;"",(R49*(1-($N$2643))*(1-($O49+$N$2646))),0)</f>
        <v>0</v>
      </c>
      <c r="W49" s="139">
        <f>IF(S49&lt;&gt;"",(S49*(1-($N$2644))*(1-($O49+$N$2646))),0)</f>
        <v>0</v>
      </c>
      <c r="X49" s="150">
        <f>+SUM(T49:W49)</f>
        <v>0</v>
      </c>
      <c r="Y49" s="85"/>
      <c r="Z49" s="84"/>
      <c r="AA49" s="85"/>
    </row>
    <row r="50" spans="1:27" ht="14.1" customHeight="1" x14ac:dyDescent="0.3">
      <c r="A50" s="128">
        <v>59286</v>
      </c>
      <c r="B50" s="86" t="s">
        <v>39</v>
      </c>
      <c r="C50" s="86">
        <v>36</v>
      </c>
      <c r="D50" s="86">
        <v>12</v>
      </c>
      <c r="E50" s="137"/>
      <c r="F50" s="86" t="s">
        <v>101</v>
      </c>
      <c r="G50" s="86" t="s">
        <v>1452</v>
      </c>
      <c r="H50" s="86" t="s">
        <v>1504</v>
      </c>
      <c r="I50" s="86">
        <v>100</v>
      </c>
      <c r="J50" s="87">
        <v>13.05</v>
      </c>
      <c r="K50" s="88"/>
      <c r="L50" s="86" t="s">
        <v>2293</v>
      </c>
      <c r="M50" s="86" t="s">
        <v>349</v>
      </c>
      <c r="N50" s="149" t="str">
        <f>IF(OR(J50="TBA",E50=0),"",E50*J50)</f>
        <v/>
      </c>
      <c r="O50" s="138"/>
      <c r="P50" s="139">
        <f>IF($B50="PA",$N50,0)</f>
        <v>0</v>
      </c>
      <c r="Q50" s="139">
        <f>IF($B50="PC",$N50,0)</f>
        <v>0</v>
      </c>
      <c r="R50" s="139" t="str">
        <f>IF($B50="LA",$N50,0)</f>
        <v/>
      </c>
      <c r="S50" s="139">
        <f>IF($B50="LC",$N50,0)</f>
        <v>0</v>
      </c>
      <c r="T50" s="139">
        <f>IF(P50&lt;&gt;"",(P50*(1-($N$2641))*(1-($O50+$N$2646))),0)</f>
        <v>0</v>
      </c>
      <c r="U50" s="139">
        <f>IF(Q50&lt;&gt;"",(Q50*(1-($N$2642))*(1-($O50+$N$2646))),0)</f>
        <v>0</v>
      </c>
      <c r="V50" s="139">
        <f>IF(R50&lt;&gt;"",(R50*(1-($N$2643))*(1-($O50+$N$2646))),0)</f>
        <v>0</v>
      </c>
      <c r="W50" s="139">
        <f>IF(S50&lt;&gt;"",(S50*(1-($N$2644))*(1-($O50+$N$2646))),0)</f>
        <v>0</v>
      </c>
      <c r="X50" s="150">
        <f>+SUM(T50:W50)</f>
        <v>0</v>
      </c>
      <c r="Y50" s="85"/>
      <c r="Z50" s="84"/>
      <c r="AA50" s="85"/>
    </row>
    <row r="51" spans="1:27" ht="14.1" customHeight="1" x14ac:dyDescent="0.3">
      <c r="A51" s="128">
        <v>59287</v>
      </c>
      <c r="B51" s="86" t="s">
        <v>39</v>
      </c>
      <c r="C51" s="86">
        <v>36</v>
      </c>
      <c r="D51" s="86">
        <v>12</v>
      </c>
      <c r="E51" s="137"/>
      <c r="F51" s="86" t="s">
        <v>101</v>
      </c>
      <c r="G51" s="86" t="s">
        <v>1452</v>
      </c>
      <c r="H51" s="86" t="s">
        <v>1505</v>
      </c>
      <c r="I51" s="86">
        <v>103</v>
      </c>
      <c r="J51" s="87">
        <v>13.05</v>
      </c>
      <c r="K51" s="88"/>
      <c r="L51" s="86" t="s">
        <v>2294</v>
      </c>
      <c r="M51" s="86" t="s">
        <v>349</v>
      </c>
      <c r="N51" s="149" t="str">
        <f>IF(OR(J51="TBA",E51=0),"",E51*J51)</f>
        <v/>
      </c>
      <c r="O51" s="138"/>
      <c r="P51" s="139">
        <f>IF($B51="PA",$N51,0)</f>
        <v>0</v>
      </c>
      <c r="Q51" s="139">
        <f>IF($B51="PC",$N51,0)</f>
        <v>0</v>
      </c>
      <c r="R51" s="139" t="str">
        <f>IF($B51="LA",$N51,0)</f>
        <v/>
      </c>
      <c r="S51" s="139">
        <f>IF($B51="LC",$N51,0)</f>
        <v>0</v>
      </c>
      <c r="T51" s="139">
        <f>IF(P51&lt;&gt;"",(P51*(1-($N$2641))*(1-($O51+$N$2646))),0)</f>
        <v>0</v>
      </c>
      <c r="U51" s="139">
        <f>IF(Q51&lt;&gt;"",(Q51*(1-($N$2642))*(1-($O51+$N$2646))),0)</f>
        <v>0</v>
      </c>
      <c r="V51" s="139">
        <f>IF(R51&lt;&gt;"",(R51*(1-($N$2643))*(1-($O51+$N$2646))),0)</f>
        <v>0</v>
      </c>
      <c r="W51" s="139">
        <f>IF(S51&lt;&gt;"",(S51*(1-($N$2644))*(1-($O51+$N$2646))),0)</f>
        <v>0</v>
      </c>
      <c r="X51" s="150">
        <f>+SUM(T51:W51)</f>
        <v>0</v>
      </c>
      <c r="Y51" s="85"/>
      <c r="Z51" s="84"/>
      <c r="AA51" s="85"/>
    </row>
    <row r="52" spans="1:27" ht="14.1" customHeight="1" x14ac:dyDescent="0.3">
      <c r="A52" s="128">
        <v>59288</v>
      </c>
      <c r="B52" s="86" t="s">
        <v>39</v>
      </c>
      <c r="C52" s="86">
        <v>36</v>
      </c>
      <c r="D52" s="86">
        <v>12</v>
      </c>
      <c r="E52" s="137"/>
      <c r="F52" s="86" t="s">
        <v>101</v>
      </c>
      <c r="G52" s="86" t="s">
        <v>1452</v>
      </c>
      <c r="H52" s="86" t="s">
        <v>1506</v>
      </c>
      <c r="I52" s="86">
        <v>97</v>
      </c>
      <c r="J52" s="87">
        <v>13.05</v>
      </c>
      <c r="K52" s="88"/>
      <c r="L52" s="86" t="s">
        <v>2295</v>
      </c>
      <c r="M52" s="86" t="s">
        <v>349</v>
      </c>
      <c r="N52" s="149" t="str">
        <f>IF(OR(J52="TBA",E52=0),"",E52*J52)</f>
        <v/>
      </c>
      <c r="O52" s="138"/>
      <c r="P52" s="139">
        <f>IF($B52="PA",$N52,0)</f>
        <v>0</v>
      </c>
      <c r="Q52" s="139">
        <f>IF($B52="PC",$N52,0)</f>
        <v>0</v>
      </c>
      <c r="R52" s="139" t="str">
        <f>IF($B52="LA",$N52,0)</f>
        <v/>
      </c>
      <c r="S52" s="139">
        <f>IF($B52="LC",$N52,0)</f>
        <v>0</v>
      </c>
      <c r="T52" s="139">
        <f>IF(P52&lt;&gt;"",(P52*(1-($N$2641))*(1-($O52+$N$2646))),0)</f>
        <v>0</v>
      </c>
      <c r="U52" s="139">
        <f>IF(Q52&lt;&gt;"",(Q52*(1-($N$2642))*(1-($O52+$N$2646))),0)</f>
        <v>0</v>
      </c>
      <c r="V52" s="139">
        <f>IF(R52&lt;&gt;"",(R52*(1-($N$2643))*(1-($O52+$N$2646))),0)</f>
        <v>0</v>
      </c>
      <c r="W52" s="139">
        <f>IF(S52&lt;&gt;"",(S52*(1-($N$2644))*(1-($O52+$N$2646))),0)</f>
        <v>0</v>
      </c>
      <c r="X52" s="150">
        <f>+SUM(T52:W52)</f>
        <v>0</v>
      </c>
      <c r="Y52" s="85"/>
      <c r="Z52" s="84"/>
      <c r="AA52" s="85"/>
    </row>
    <row r="53" spans="1:27" ht="14.1" customHeight="1" x14ac:dyDescent="0.3">
      <c r="A53" s="128">
        <v>59289</v>
      </c>
      <c r="B53" s="86" t="s">
        <v>39</v>
      </c>
      <c r="C53" s="86">
        <v>36</v>
      </c>
      <c r="D53" s="86">
        <v>12</v>
      </c>
      <c r="E53" s="137"/>
      <c r="F53" s="86" t="s">
        <v>101</v>
      </c>
      <c r="G53" s="86" t="s">
        <v>1452</v>
      </c>
      <c r="H53" s="86" t="s">
        <v>1507</v>
      </c>
      <c r="I53" s="86">
        <v>99</v>
      </c>
      <c r="J53" s="87">
        <v>13.05</v>
      </c>
      <c r="K53" s="88"/>
      <c r="L53" s="86" t="s">
        <v>2296</v>
      </c>
      <c r="M53" s="86" t="s">
        <v>349</v>
      </c>
      <c r="N53" s="149" t="str">
        <f>IF(OR(J53="TBA",E53=0),"",E53*J53)</f>
        <v/>
      </c>
      <c r="O53" s="138"/>
      <c r="P53" s="139">
        <f>IF($B53="PA",$N53,0)</f>
        <v>0</v>
      </c>
      <c r="Q53" s="139">
        <f>IF($B53="PC",$N53,0)</f>
        <v>0</v>
      </c>
      <c r="R53" s="139" t="str">
        <f>IF($B53="LA",$N53,0)</f>
        <v/>
      </c>
      <c r="S53" s="139">
        <f>IF($B53="LC",$N53,0)</f>
        <v>0</v>
      </c>
      <c r="T53" s="139">
        <f>IF(P53&lt;&gt;"",(P53*(1-($N$2641))*(1-($O53+$N$2646))),0)</f>
        <v>0</v>
      </c>
      <c r="U53" s="139">
        <f>IF(Q53&lt;&gt;"",(Q53*(1-($N$2642))*(1-($O53+$N$2646))),0)</f>
        <v>0</v>
      </c>
      <c r="V53" s="139">
        <f>IF(R53&lt;&gt;"",(R53*(1-($N$2643))*(1-($O53+$N$2646))),0)</f>
        <v>0</v>
      </c>
      <c r="W53" s="139">
        <f>IF(S53&lt;&gt;"",(S53*(1-($N$2644))*(1-($O53+$N$2646))),0)</f>
        <v>0</v>
      </c>
      <c r="X53" s="150">
        <f>+SUM(T53:W53)</f>
        <v>0</v>
      </c>
      <c r="Y53" s="85"/>
      <c r="Z53" s="84"/>
      <c r="AA53" s="85"/>
    </row>
    <row r="54" spans="1:27" ht="13.5" customHeight="1" x14ac:dyDescent="0.3">
      <c r="A54" s="128">
        <v>59301</v>
      </c>
      <c r="B54" s="86" t="s">
        <v>39</v>
      </c>
      <c r="C54" s="86">
        <v>36</v>
      </c>
      <c r="D54" s="86">
        <v>12</v>
      </c>
      <c r="E54" s="137"/>
      <c r="F54" s="86" t="s">
        <v>101</v>
      </c>
      <c r="G54" s="86" t="s">
        <v>1452</v>
      </c>
      <c r="H54" s="86" t="s">
        <v>1508</v>
      </c>
      <c r="I54" s="86">
        <v>107</v>
      </c>
      <c r="J54" s="87">
        <v>13.05</v>
      </c>
      <c r="K54" s="88"/>
      <c r="L54" s="86" t="s">
        <v>2297</v>
      </c>
      <c r="M54" s="86" t="s">
        <v>349</v>
      </c>
      <c r="N54" s="149" t="str">
        <f>IF(OR(J54="TBA",E54=0),"",E54*J54)</f>
        <v/>
      </c>
      <c r="O54" s="138"/>
      <c r="P54" s="139">
        <f>IF($B54="PA",$N54,0)</f>
        <v>0</v>
      </c>
      <c r="Q54" s="139">
        <f>IF($B54="PC",$N54,0)</f>
        <v>0</v>
      </c>
      <c r="R54" s="139" t="str">
        <f>IF($B54="LA",$N54,0)</f>
        <v/>
      </c>
      <c r="S54" s="139">
        <f>IF($B54="LC",$N54,0)</f>
        <v>0</v>
      </c>
      <c r="T54" s="139">
        <f>IF(P54&lt;&gt;"",(P54*(1-($N$2641))*(1-($O54+$N$2646))),0)</f>
        <v>0</v>
      </c>
      <c r="U54" s="139">
        <f>IF(Q54&lt;&gt;"",(Q54*(1-($N$2642))*(1-($O54+$N$2646))),0)</f>
        <v>0</v>
      </c>
      <c r="V54" s="139">
        <f>IF(R54&lt;&gt;"",(R54*(1-($N$2643))*(1-($O54+$N$2646))),0)</f>
        <v>0</v>
      </c>
      <c r="W54" s="139">
        <f>IF(S54&lt;&gt;"",(S54*(1-($N$2644))*(1-($O54+$N$2646))),0)</f>
        <v>0</v>
      </c>
      <c r="X54" s="150">
        <f>+SUM(T54:W54)</f>
        <v>0</v>
      </c>
      <c r="Y54" s="85"/>
      <c r="Z54" s="84"/>
      <c r="AA54" s="85"/>
    </row>
    <row r="55" spans="1:27" ht="14.1" customHeight="1" x14ac:dyDescent="0.3">
      <c r="A55" s="128">
        <v>65377</v>
      </c>
      <c r="B55" s="86" t="s">
        <v>39</v>
      </c>
      <c r="C55" s="86">
        <v>24</v>
      </c>
      <c r="D55" s="86">
        <v>12</v>
      </c>
      <c r="E55" s="137"/>
      <c r="F55" s="86" t="s">
        <v>101</v>
      </c>
      <c r="G55" s="86" t="s">
        <v>1452</v>
      </c>
      <c r="H55" s="86" t="s">
        <v>1509</v>
      </c>
      <c r="I55" s="86">
        <v>97</v>
      </c>
      <c r="J55" s="87">
        <v>16.7</v>
      </c>
      <c r="K55" s="88"/>
      <c r="L55" s="86" t="s">
        <v>2298</v>
      </c>
      <c r="M55" s="86" t="s">
        <v>349</v>
      </c>
      <c r="N55" s="149" t="str">
        <f>IF(OR(J55="TBA",E55=0),"",E55*J55)</f>
        <v/>
      </c>
      <c r="O55" s="138"/>
      <c r="P55" s="139">
        <f>IF($B55="PA",$N55,0)</f>
        <v>0</v>
      </c>
      <c r="Q55" s="139">
        <f>IF($B55="PC",$N55,0)</f>
        <v>0</v>
      </c>
      <c r="R55" s="139" t="str">
        <f>IF($B55="LA",$N55,0)</f>
        <v/>
      </c>
      <c r="S55" s="139">
        <f>IF($B55="LC",$N55,0)</f>
        <v>0</v>
      </c>
      <c r="T55" s="139">
        <f>IF(P55&lt;&gt;"",(P55*(1-($N$2641))*(1-($O55+$N$2646))),0)</f>
        <v>0</v>
      </c>
      <c r="U55" s="139">
        <f>IF(Q55&lt;&gt;"",(Q55*(1-($N$2642))*(1-($O55+$N$2646))),0)</f>
        <v>0</v>
      </c>
      <c r="V55" s="139">
        <f>IF(R55&lt;&gt;"",(R55*(1-($N$2643))*(1-($O55+$N$2646))),0)</f>
        <v>0</v>
      </c>
      <c r="W55" s="139">
        <f>IF(S55&lt;&gt;"",(S55*(1-($N$2644))*(1-($O55+$N$2646))),0)</f>
        <v>0</v>
      </c>
      <c r="X55" s="150">
        <f>+SUM(T55:W55)</f>
        <v>0</v>
      </c>
      <c r="Y55" s="85"/>
      <c r="Z55" s="84"/>
      <c r="AA55" s="85"/>
    </row>
    <row r="56" spans="1:27" ht="14.1" customHeight="1" x14ac:dyDescent="0.3">
      <c r="A56" s="128">
        <v>65680</v>
      </c>
      <c r="B56" s="86" t="s">
        <v>39</v>
      </c>
      <c r="C56" s="86">
        <v>24</v>
      </c>
      <c r="D56" s="86">
        <v>12</v>
      </c>
      <c r="E56" s="137"/>
      <c r="F56" s="86" t="s">
        <v>99</v>
      </c>
      <c r="G56" s="86" t="s">
        <v>1452</v>
      </c>
      <c r="H56" s="86" t="s">
        <v>1510</v>
      </c>
      <c r="I56" s="86">
        <v>76</v>
      </c>
      <c r="J56" s="87">
        <v>8.4</v>
      </c>
      <c r="K56" s="88"/>
      <c r="L56" s="86" t="s">
        <v>2299</v>
      </c>
      <c r="M56" s="86" t="s">
        <v>349</v>
      </c>
      <c r="N56" s="149" t="str">
        <f>IF(OR(J56="TBA",E56=0),"",E56*J56)</f>
        <v/>
      </c>
      <c r="O56" s="138"/>
      <c r="P56" s="139">
        <f>IF($B56="PA",$N56,0)</f>
        <v>0</v>
      </c>
      <c r="Q56" s="139">
        <f>IF($B56="PC",$N56,0)</f>
        <v>0</v>
      </c>
      <c r="R56" s="139" t="str">
        <f>IF($B56="LA",$N56,0)</f>
        <v/>
      </c>
      <c r="S56" s="139">
        <f>IF($B56="LC",$N56,0)</f>
        <v>0</v>
      </c>
      <c r="T56" s="139">
        <f>IF(P56&lt;&gt;"",(P56*(1-($N$2641))*(1-($O56+$N$2646))),0)</f>
        <v>0</v>
      </c>
      <c r="U56" s="139">
        <f>IF(Q56&lt;&gt;"",(Q56*(1-($N$2642))*(1-($O56+$N$2646))),0)</f>
        <v>0</v>
      </c>
      <c r="V56" s="139">
        <f>IF(R56&lt;&gt;"",(R56*(1-($N$2643))*(1-($O56+$N$2646))),0)</f>
        <v>0</v>
      </c>
      <c r="W56" s="139">
        <f>IF(S56&lt;&gt;"",(S56*(1-($N$2644))*(1-($O56+$N$2646))),0)</f>
        <v>0</v>
      </c>
      <c r="X56" s="150">
        <f>+SUM(T56:W56)</f>
        <v>0</v>
      </c>
      <c r="Y56" s="85"/>
      <c r="Z56" s="84"/>
      <c r="AA56" s="85"/>
    </row>
    <row r="57" spans="1:27" ht="13.5" customHeight="1" x14ac:dyDescent="0.3">
      <c r="A57" s="128">
        <v>65681</v>
      </c>
      <c r="B57" s="86" t="s">
        <v>39</v>
      </c>
      <c r="C57" s="86">
        <v>24</v>
      </c>
      <c r="D57" s="86">
        <v>12</v>
      </c>
      <c r="E57" s="137"/>
      <c r="F57" s="86" t="s">
        <v>99</v>
      </c>
      <c r="G57" s="86" t="s">
        <v>1452</v>
      </c>
      <c r="H57" s="86" t="s">
        <v>1511</v>
      </c>
      <c r="I57" s="86">
        <v>76</v>
      </c>
      <c r="J57" s="87">
        <v>8.4</v>
      </c>
      <c r="K57" s="88"/>
      <c r="L57" s="86" t="s">
        <v>2300</v>
      </c>
      <c r="M57" s="86" t="s">
        <v>349</v>
      </c>
      <c r="N57" s="149" t="str">
        <f>IF(OR(J57="TBA",E57=0),"",E57*J57)</f>
        <v/>
      </c>
      <c r="O57" s="138"/>
      <c r="P57" s="139">
        <f>IF($B57="PA",$N57,0)</f>
        <v>0</v>
      </c>
      <c r="Q57" s="139">
        <f>IF($B57="PC",$N57,0)</f>
        <v>0</v>
      </c>
      <c r="R57" s="139" t="str">
        <f>IF($B57="LA",$N57,0)</f>
        <v/>
      </c>
      <c r="S57" s="139">
        <f>IF($B57="LC",$N57,0)</f>
        <v>0</v>
      </c>
      <c r="T57" s="139">
        <f>IF(P57&lt;&gt;"",(P57*(1-($N$2641))*(1-($O57+$N$2646))),0)</f>
        <v>0</v>
      </c>
      <c r="U57" s="139">
        <f>IF(Q57&lt;&gt;"",(Q57*(1-($N$2642))*(1-($O57+$N$2646))),0)</f>
        <v>0</v>
      </c>
      <c r="V57" s="139">
        <f>IF(R57&lt;&gt;"",(R57*(1-($N$2643))*(1-($O57+$N$2646))),0)</f>
        <v>0</v>
      </c>
      <c r="W57" s="139">
        <f>IF(S57&lt;&gt;"",(S57*(1-($N$2644))*(1-($O57+$N$2646))),0)</f>
        <v>0</v>
      </c>
      <c r="X57" s="150">
        <f>+SUM(T57:W57)</f>
        <v>0</v>
      </c>
      <c r="Y57" s="85"/>
      <c r="Z57" s="84"/>
      <c r="AA57" s="85"/>
    </row>
    <row r="58" spans="1:27" ht="13.5" customHeight="1" x14ac:dyDescent="0.3">
      <c r="A58" s="128">
        <v>65684</v>
      </c>
      <c r="B58" s="86" t="s">
        <v>39</v>
      </c>
      <c r="C58" s="86">
        <v>12</v>
      </c>
      <c r="D58" s="86">
        <v>0</v>
      </c>
      <c r="E58" s="137"/>
      <c r="F58" s="86" t="s">
        <v>99</v>
      </c>
      <c r="G58" s="86" t="s">
        <v>1457</v>
      </c>
      <c r="H58" s="86" t="s">
        <v>1512</v>
      </c>
      <c r="I58" s="86">
        <v>77</v>
      </c>
      <c r="J58" s="87">
        <v>11.25</v>
      </c>
      <c r="K58" s="88"/>
      <c r="L58" s="86" t="s">
        <v>2301</v>
      </c>
      <c r="M58" s="86" t="s">
        <v>349</v>
      </c>
      <c r="N58" s="149" t="str">
        <f>IF(OR(J58="TBA",E58=0),"",E58*J58)</f>
        <v/>
      </c>
      <c r="O58" s="138"/>
      <c r="P58" s="139">
        <f>IF($B58="PA",$N58,0)</f>
        <v>0</v>
      </c>
      <c r="Q58" s="139">
        <f>IF($B58="PC",$N58,0)</f>
        <v>0</v>
      </c>
      <c r="R58" s="139" t="str">
        <f>IF($B58="LA",$N58,0)</f>
        <v/>
      </c>
      <c r="S58" s="139">
        <f>IF($B58="LC",$N58,0)</f>
        <v>0</v>
      </c>
      <c r="T58" s="139">
        <f>IF(P58&lt;&gt;"",(P58*(1-($N$2641))*(1-($O58+$N$2646))),0)</f>
        <v>0</v>
      </c>
      <c r="U58" s="139">
        <f>IF(Q58&lt;&gt;"",(Q58*(1-($N$2642))*(1-($O58+$N$2646))),0)</f>
        <v>0</v>
      </c>
      <c r="V58" s="139">
        <f>IF(R58&lt;&gt;"",(R58*(1-($N$2643))*(1-($O58+$N$2646))),0)</f>
        <v>0</v>
      </c>
      <c r="W58" s="139">
        <f>IF(S58&lt;&gt;"",(S58*(1-($N$2644))*(1-($O58+$N$2646))),0)</f>
        <v>0</v>
      </c>
      <c r="X58" s="150">
        <f>+SUM(T58:W58)</f>
        <v>0</v>
      </c>
      <c r="Y58" s="85"/>
      <c r="Z58" s="84"/>
      <c r="AA58" s="85"/>
    </row>
    <row r="59" spans="1:27" ht="14.1" customHeight="1" x14ac:dyDescent="0.3">
      <c r="A59" s="128">
        <v>65685</v>
      </c>
      <c r="B59" s="86" t="s">
        <v>39</v>
      </c>
      <c r="C59" s="86">
        <v>12</v>
      </c>
      <c r="D59" s="86">
        <v>0</v>
      </c>
      <c r="E59" s="137"/>
      <c r="F59" s="86" t="s">
        <v>99</v>
      </c>
      <c r="G59" s="86" t="s">
        <v>1457</v>
      </c>
      <c r="H59" s="86" t="s">
        <v>1513</v>
      </c>
      <c r="I59" s="86">
        <v>77</v>
      </c>
      <c r="J59" s="87">
        <v>11.25</v>
      </c>
      <c r="K59" s="88"/>
      <c r="L59" s="86" t="s">
        <v>2302</v>
      </c>
      <c r="M59" s="86" t="s">
        <v>349</v>
      </c>
      <c r="N59" s="149" t="str">
        <f>IF(OR(J59="TBA",E59=0),"",E59*J59)</f>
        <v/>
      </c>
      <c r="O59" s="138"/>
      <c r="P59" s="139">
        <f>IF($B59="PA",$N59,0)</f>
        <v>0</v>
      </c>
      <c r="Q59" s="139">
        <f>IF($B59="PC",$N59,0)</f>
        <v>0</v>
      </c>
      <c r="R59" s="139" t="str">
        <f>IF($B59="LA",$N59,0)</f>
        <v/>
      </c>
      <c r="S59" s="139">
        <f>IF($B59="LC",$N59,0)</f>
        <v>0</v>
      </c>
      <c r="T59" s="139">
        <f>IF(P59&lt;&gt;"",(P59*(1-($N$2641))*(1-($O59+$N$2646))),0)</f>
        <v>0</v>
      </c>
      <c r="U59" s="139">
        <f>IF(Q59&lt;&gt;"",(Q59*(1-($N$2642))*(1-($O59+$N$2646))),0)</f>
        <v>0</v>
      </c>
      <c r="V59" s="139">
        <f>IF(R59&lt;&gt;"",(R59*(1-($N$2643))*(1-($O59+$N$2646))),0)</f>
        <v>0</v>
      </c>
      <c r="W59" s="139">
        <f>IF(S59&lt;&gt;"",(S59*(1-($N$2644))*(1-($O59+$N$2646))),0)</f>
        <v>0</v>
      </c>
      <c r="X59" s="150">
        <f>+SUM(T59:W59)</f>
        <v>0</v>
      </c>
      <c r="Y59" s="85"/>
      <c r="Z59" s="84"/>
      <c r="AA59" s="85"/>
    </row>
    <row r="60" spans="1:27" s="167" customFormat="1" ht="14.1" customHeight="1" x14ac:dyDescent="0.3">
      <c r="A60" s="128">
        <v>66131</v>
      </c>
      <c r="B60" s="86" t="s">
        <v>39</v>
      </c>
      <c r="C60" s="86">
        <v>12</v>
      </c>
      <c r="D60" s="86">
        <v>0</v>
      </c>
      <c r="E60" s="137"/>
      <c r="F60" s="86" t="s">
        <v>100</v>
      </c>
      <c r="G60" s="86" t="s">
        <v>1453</v>
      </c>
      <c r="H60" s="86" t="s">
        <v>1514</v>
      </c>
      <c r="I60" s="86">
        <v>128</v>
      </c>
      <c r="J60" s="87">
        <v>20.85</v>
      </c>
      <c r="K60" s="88"/>
      <c r="L60" s="86" t="s">
        <v>2303</v>
      </c>
      <c r="M60" s="86" t="s">
        <v>349</v>
      </c>
      <c r="N60" s="149" t="str">
        <f>IF(OR(J60="TBA",E60=0),"",E60*J60)</f>
        <v/>
      </c>
      <c r="O60" s="138"/>
      <c r="P60" s="139">
        <f>IF($B60="PA",$N60,0)</f>
        <v>0</v>
      </c>
      <c r="Q60" s="139">
        <f>IF($B60="PC",$N60,0)</f>
        <v>0</v>
      </c>
      <c r="R60" s="139" t="str">
        <f>IF($B60="LA",$N60,0)</f>
        <v/>
      </c>
      <c r="S60" s="139">
        <f>IF($B60="LC",$N60,0)</f>
        <v>0</v>
      </c>
      <c r="T60" s="139">
        <f>IF(P60&lt;&gt;"",(P60*(1-($N$2641))*(1-($O60+$N$2646))),0)</f>
        <v>0</v>
      </c>
      <c r="U60" s="139">
        <f>IF(Q60&lt;&gt;"",(Q60*(1-($N$2642))*(1-($O60+$N$2646))),0)</f>
        <v>0</v>
      </c>
      <c r="V60" s="139">
        <f>IF(R60&lt;&gt;"",(R60*(1-($N$2643))*(1-($O60+$N$2646))),0)</f>
        <v>0</v>
      </c>
      <c r="W60" s="139">
        <f>IF(S60&lt;&gt;"",(S60*(1-($N$2644))*(1-($O60+$N$2646))),0)</f>
        <v>0</v>
      </c>
      <c r="X60" s="150">
        <f>+SUM(T60:W60)</f>
        <v>0</v>
      </c>
      <c r="Y60" s="154"/>
      <c r="Z60" s="153"/>
      <c r="AA60" s="154"/>
    </row>
    <row r="61" spans="1:27" s="167" customFormat="1" ht="14.1" customHeight="1" x14ac:dyDescent="0.3">
      <c r="A61" s="128">
        <v>67094</v>
      </c>
      <c r="B61" s="86" t="s">
        <v>39</v>
      </c>
      <c r="C61" s="86">
        <v>6</v>
      </c>
      <c r="D61" s="86">
        <v>0</v>
      </c>
      <c r="E61" s="137"/>
      <c r="F61" s="86" t="s">
        <v>99</v>
      </c>
      <c r="G61" s="86" t="s">
        <v>1452</v>
      </c>
      <c r="H61" s="86" t="s">
        <v>1515</v>
      </c>
      <c r="I61" s="86">
        <v>85</v>
      </c>
      <c r="J61" s="87">
        <v>13.85</v>
      </c>
      <c r="K61" s="88"/>
      <c r="L61" s="86" t="s">
        <v>2304</v>
      </c>
      <c r="M61" s="86" t="s">
        <v>349</v>
      </c>
      <c r="N61" s="149" t="str">
        <f>IF(OR(J61="TBA",E61=0),"",E61*J61)</f>
        <v/>
      </c>
      <c r="O61" s="138"/>
      <c r="P61" s="139">
        <f>IF($B61="PA",$N61,0)</f>
        <v>0</v>
      </c>
      <c r="Q61" s="139">
        <f>IF($B61="PC",$N61,0)</f>
        <v>0</v>
      </c>
      <c r="R61" s="139" t="str">
        <f>IF($B61="LA",$N61,0)</f>
        <v/>
      </c>
      <c r="S61" s="139">
        <f>IF($B61="LC",$N61,0)</f>
        <v>0</v>
      </c>
      <c r="T61" s="139">
        <f>IF(P61&lt;&gt;"",(P61*(1-($N$2641))*(1-($O61+$N$2646))),0)</f>
        <v>0</v>
      </c>
      <c r="U61" s="139">
        <f>IF(Q61&lt;&gt;"",(Q61*(1-($N$2642))*(1-($O61+$N$2646))),0)</f>
        <v>0</v>
      </c>
      <c r="V61" s="139">
        <f>IF(R61&lt;&gt;"",(R61*(1-($N$2643))*(1-($O61+$N$2646))),0)</f>
        <v>0</v>
      </c>
      <c r="W61" s="139">
        <f>IF(S61&lt;&gt;"",(S61*(1-($N$2644))*(1-($O61+$N$2646))),0)</f>
        <v>0</v>
      </c>
      <c r="X61" s="150">
        <f>+SUM(T61:W61)</f>
        <v>0</v>
      </c>
      <c r="Y61" s="154"/>
      <c r="Z61" s="153"/>
      <c r="AA61" s="154"/>
    </row>
    <row r="62" spans="1:27" s="167" customFormat="1" ht="14.1" customHeight="1" x14ac:dyDescent="0.3">
      <c r="A62" s="128">
        <v>67129</v>
      </c>
      <c r="B62" s="86" t="s">
        <v>39</v>
      </c>
      <c r="C62" s="86">
        <v>12</v>
      </c>
      <c r="D62" s="86">
        <v>0</v>
      </c>
      <c r="E62" s="137"/>
      <c r="F62" s="86" t="s">
        <v>99</v>
      </c>
      <c r="G62" s="86" t="s">
        <v>1457</v>
      </c>
      <c r="H62" s="86" t="s">
        <v>1516</v>
      </c>
      <c r="I62" s="86">
        <v>85</v>
      </c>
      <c r="J62" s="87">
        <v>13.65</v>
      </c>
      <c r="K62" s="88"/>
      <c r="L62" s="86" t="s">
        <v>2305</v>
      </c>
      <c r="M62" s="86" t="s">
        <v>349</v>
      </c>
      <c r="N62" s="149" t="str">
        <f>IF(OR(J62="TBA",E62=0),"",E62*J62)</f>
        <v/>
      </c>
      <c r="O62" s="138"/>
      <c r="P62" s="139">
        <f>IF($B62="PA",$N62,0)</f>
        <v>0</v>
      </c>
      <c r="Q62" s="139">
        <f>IF($B62="PC",$N62,0)</f>
        <v>0</v>
      </c>
      <c r="R62" s="139" t="str">
        <f>IF($B62="LA",$N62,0)</f>
        <v/>
      </c>
      <c r="S62" s="139">
        <f>IF($B62="LC",$N62,0)</f>
        <v>0</v>
      </c>
      <c r="T62" s="139">
        <f>IF(P62&lt;&gt;"",(P62*(1-($N$2641))*(1-($O62+$N$2646))),0)</f>
        <v>0</v>
      </c>
      <c r="U62" s="139">
        <f>IF(Q62&lt;&gt;"",(Q62*(1-($N$2642))*(1-($O62+$N$2646))),0)</f>
        <v>0</v>
      </c>
      <c r="V62" s="139">
        <f>IF(R62&lt;&gt;"",(R62*(1-($N$2643))*(1-($O62+$N$2646))),0)</f>
        <v>0</v>
      </c>
      <c r="W62" s="139">
        <f>IF(S62&lt;&gt;"",(S62*(1-($N$2644))*(1-($O62+$N$2646))),0)</f>
        <v>0</v>
      </c>
      <c r="X62" s="150">
        <f>+SUM(T62:W62)</f>
        <v>0</v>
      </c>
      <c r="Y62" s="154"/>
      <c r="Z62" s="153"/>
      <c r="AA62" s="154"/>
    </row>
    <row r="63" spans="1:27" s="167" customFormat="1" ht="14.1" customHeight="1" x14ac:dyDescent="0.3">
      <c r="A63" s="128">
        <v>67669</v>
      </c>
      <c r="B63" s="86" t="s">
        <v>39</v>
      </c>
      <c r="C63" s="86">
        <v>12</v>
      </c>
      <c r="D63" s="86">
        <v>0</v>
      </c>
      <c r="E63" s="137"/>
      <c r="F63" s="86" t="s">
        <v>99</v>
      </c>
      <c r="G63" s="86" t="s">
        <v>1457</v>
      </c>
      <c r="H63" s="86" t="s">
        <v>1517</v>
      </c>
      <c r="I63" s="86">
        <v>49</v>
      </c>
      <c r="J63" s="87">
        <v>9.8000000000000007</v>
      </c>
      <c r="K63" s="88"/>
      <c r="L63" s="86" t="s">
        <v>2306</v>
      </c>
      <c r="M63" s="86" t="s">
        <v>349</v>
      </c>
      <c r="N63" s="149" t="str">
        <f>IF(OR(J63="TBA",E63=0),"",E63*J63)</f>
        <v/>
      </c>
      <c r="O63" s="138"/>
      <c r="P63" s="139">
        <f>IF($B63="PA",$N63,0)</f>
        <v>0</v>
      </c>
      <c r="Q63" s="139">
        <f>IF($B63="PC",$N63,0)</f>
        <v>0</v>
      </c>
      <c r="R63" s="139" t="str">
        <f>IF($B63="LA",$N63,0)</f>
        <v/>
      </c>
      <c r="S63" s="139">
        <f>IF($B63="LC",$N63,0)</f>
        <v>0</v>
      </c>
      <c r="T63" s="139">
        <f>IF(P63&lt;&gt;"",(P63*(1-($N$2641))*(1-($O63+$N$2646))),0)</f>
        <v>0</v>
      </c>
      <c r="U63" s="139">
        <f>IF(Q63&lt;&gt;"",(Q63*(1-($N$2642))*(1-($O63+$N$2646))),0)</f>
        <v>0</v>
      </c>
      <c r="V63" s="139">
        <f>IF(R63&lt;&gt;"",(R63*(1-($N$2643))*(1-($O63+$N$2646))),0)</f>
        <v>0</v>
      </c>
      <c r="W63" s="139">
        <f>IF(S63&lt;&gt;"",(S63*(1-($N$2644))*(1-($O63+$N$2646))),0)</f>
        <v>0</v>
      </c>
      <c r="X63" s="150">
        <f>+SUM(T63:W63)</f>
        <v>0</v>
      </c>
      <c r="Y63" s="154"/>
      <c r="Z63" s="153"/>
      <c r="AA63" s="154"/>
    </row>
    <row r="64" spans="1:27" ht="14.1" customHeight="1" x14ac:dyDescent="0.3">
      <c r="A64" s="128">
        <v>67670</v>
      </c>
      <c r="B64" s="86" t="s">
        <v>39</v>
      </c>
      <c r="C64" s="86">
        <v>6</v>
      </c>
      <c r="D64" s="86">
        <v>0</v>
      </c>
      <c r="E64" s="137"/>
      <c r="F64" s="86" t="s">
        <v>99</v>
      </c>
      <c r="G64" s="86" t="s">
        <v>1457</v>
      </c>
      <c r="H64" s="86" t="s">
        <v>1518</v>
      </c>
      <c r="I64" s="86">
        <v>49</v>
      </c>
      <c r="J64" s="87">
        <v>13.65</v>
      </c>
      <c r="K64" s="88"/>
      <c r="L64" s="86" t="s">
        <v>2307</v>
      </c>
      <c r="M64" s="86" t="s">
        <v>349</v>
      </c>
      <c r="N64" s="149" t="str">
        <f>IF(OR(J64="TBA",E64=0),"",E64*J64)</f>
        <v/>
      </c>
      <c r="O64" s="138"/>
      <c r="P64" s="139">
        <f>IF($B64="PA",$N64,0)</f>
        <v>0</v>
      </c>
      <c r="Q64" s="139">
        <f>IF($B64="PC",$N64,0)</f>
        <v>0</v>
      </c>
      <c r="R64" s="139" t="str">
        <f>IF($B64="LA",$N64,0)</f>
        <v/>
      </c>
      <c r="S64" s="139">
        <f>IF($B64="LC",$N64,0)</f>
        <v>0</v>
      </c>
      <c r="T64" s="139">
        <f>IF(P64&lt;&gt;"",(P64*(1-($N$2641))*(1-($O64+$N$2646))),0)</f>
        <v>0</v>
      </c>
      <c r="U64" s="139">
        <f>IF(Q64&lt;&gt;"",(Q64*(1-($N$2642))*(1-($O64+$N$2646))),0)</f>
        <v>0</v>
      </c>
      <c r="V64" s="139">
        <f>IF(R64&lt;&gt;"",(R64*(1-($N$2643))*(1-($O64+$N$2646))),0)</f>
        <v>0</v>
      </c>
      <c r="W64" s="139">
        <f>IF(S64&lt;&gt;"",(S64*(1-($N$2644))*(1-($O64+$N$2646))),0)</f>
        <v>0</v>
      </c>
      <c r="X64" s="150">
        <f>+SUM(T64:W64)</f>
        <v>0</v>
      </c>
      <c r="Y64" s="85"/>
      <c r="Z64" s="84"/>
      <c r="AA64" s="85"/>
    </row>
    <row r="65" spans="1:27" ht="14.1" customHeight="1" x14ac:dyDescent="0.3">
      <c r="A65" s="128">
        <v>67695</v>
      </c>
      <c r="B65" s="86" t="s">
        <v>40</v>
      </c>
      <c r="C65" s="86">
        <v>6</v>
      </c>
      <c r="D65" s="86">
        <v>0</v>
      </c>
      <c r="E65" s="137"/>
      <c r="F65" s="86" t="s">
        <v>100</v>
      </c>
      <c r="G65" s="86" t="s">
        <v>1453</v>
      </c>
      <c r="H65" s="86" t="s">
        <v>1519</v>
      </c>
      <c r="I65" s="86">
        <v>76</v>
      </c>
      <c r="J65" s="87">
        <v>48.75</v>
      </c>
      <c r="K65" s="88"/>
      <c r="L65" s="86" t="s">
        <v>2308</v>
      </c>
      <c r="M65" s="86" t="s">
        <v>349</v>
      </c>
      <c r="N65" s="149" t="str">
        <f>IF(OR(J65="TBA",E65=0),"",E65*J65)</f>
        <v/>
      </c>
      <c r="O65" s="138"/>
      <c r="P65" s="139">
        <f>IF($B65="PA",$N65,0)</f>
        <v>0</v>
      </c>
      <c r="Q65" s="139">
        <f>IF($B65="PC",$N65,0)</f>
        <v>0</v>
      </c>
      <c r="R65" s="139">
        <f>IF($B65="LA",$N65,0)</f>
        <v>0</v>
      </c>
      <c r="S65" s="139" t="str">
        <f>IF($B65="LC",$N65,0)</f>
        <v/>
      </c>
      <c r="T65" s="139">
        <f>IF(P65&lt;&gt;"",(P65*(1-($N$2641))*(1-($O65+$N$2646))),0)</f>
        <v>0</v>
      </c>
      <c r="U65" s="139">
        <f>IF(Q65&lt;&gt;"",(Q65*(1-($N$2642))*(1-($O65+$N$2646))),0)</f>
        <v>0</v>
      </c>
      <c r="V65" s="139">
        <f>IF(R65&lt;&gt;"",(R65*(1-($N$2643))*(1-($O65+$N$2646))),0)</f>
        <v>0</v>
      </c>
      <c r="W65" s="139">
        <f>IF(S65&lt;&gt;"",(S65*(1-($N$2644))*(1-($O65+$N$2646))),0)</f>
        <v>0</v>
      </c>
      <c r="X65" s="150">
        <f>+SUM(T65:W65)</f>
        <v>0</v>
      </c>
      <c r="Y65" s="85"/>
      <c r="Z65" s="84"/>
      <c r="AA65" s="85"/>
    </row>
    <row r="66" spans="1:27" ht="14.1" customHeight="1" x14ac:dyDescent="0.3">
      <c r="A66" s="128">
        <v>67739</v>
      </c>
      <c r="B66" s="86" t="s">
        <v>40</v>
      </c>
      <c r="C66" s="86">
        <v>4</v>
      </c>
      <c r="D66" s="86">
        <v>0</v>
      </c>
      <c r="E66" s="137"/>
      <c r="F66" s="86" t="s">
        <v>100</v>
      </c>
      <c r="G66" s="86" t="s">
        <v>1453</v>
      </c>
      <c r="H66" s="86" t="s">
        <v>1520</v>
      </c>
      <c r="I66" s="86">
        <v>73</v>
      </c>
      <c r="J66" s="87">
        <v>85.9</v>
      </c>
      <c r="K66" s="88"/>
      <c r="L66" s="86" t="s">
        <v>2309</v>
      </c>
      <c r="M66" s="86" t="s">
        <v>349</v>
      </c>
      <c r="N66" s="149" t="str">
        <f>IF(OR(J66="TBA",E66=0),"",E66*J66)</f>
        <v/>
      </c>
      <c r="O66" s="138"/>
      <c r="P66" s="139">
        <f>IF($B66="PA",$N66,0)</f>
        <v>0</v>
      </c>
      <c r="Q66" s="139">
        <f>IF($B66="PC",$N66,0)</f>
        <v>0</v>
      </c>
      <c r="R66" s="139">
        <f>IF($B66="LA",$N66,0)</f>
        <v>0</v>
      </c>
      <c r="S66" s="139" t="str">
        <f>IF($B66="LC",$N66,0)</f>
        <v/>
      </c>
      <c r="T66" s="139">
        <f>IF(P66&lt;&gt;"",(P66*(1-($N$2641))*(1-($O66+$N$2646))),0)</f>
        <v>0</v>
      </c>
      <c r="U66" s="139">
        <f>IF(Q66&lt;&gt;"",(Q66*(1-($N$2642))*(1-($O66+$N$2646))),0)</f>
        <v>0</v>
      </c>
      <c r="V66" s="139">
        <f>IF(R66&lt;&gt;"",(R66*(1-($N$2643))*(1-($O66+$N$2646))),0)</f>
        <v>0</v>
      </c>
      <c r="W66" s="139">
        <f>IF(S66&lt;&gt;"",(S66*(1-($N$2644))*(1-($O66+$N$2646))),0)</f>
        <v>0</v>
      </c>
      <c r="X66" s="150">
        <f>+SUM(T66:W66)</f>
        <v>0</v>
      </c>
      <c r="Y66" s="85"/>
      <c r="Z66" s="84"/>
      <c r="AA66" s="85"/>
    </row>
    <row r="67" spans="1:27" ht="14.1" customHeight="1" x14ac:dyDescent="0.3">
      <c r="A67" s="128">
        <v>67743</v>
      </c>
      <c r="B67" s="86" t="s">
        <v>40</v>
      </c>
      <c r="C67" s="86">
        <v>6</v>
      </c>
      <c r="D67" s="86">
        <v>0</v>
      </c>
      <c r="E67" s="137"/>
      <c r="F67" s="86" t="s">
        <v>100</v>
      </c>
      <c r="G67" s="86" t="s">
        <v>1453</v>
      </c>
      <c r="H67" s="86" t="s">
        <v>1521</v>
      </c>
      <c r="I67" s="86">
        <v>76</v>
      </c>
      <c r="J67" s="87">
        <v>45.85</v>
      </c>
      <c r="K67" s="88"/>
      <c r="L67" s="86" t="s">
        <v>2310</v>
      </c>
      <c r="M67" s="86" t="s">
        <v>349</v>
      </c>
      <c r="N67" s="149" t="str">
        <f>IF(OR(J67="TBA",E67=0),"",E67*J67)</f>
        <v/>
      </c>
      <c r="O67" s="138"/>
      <c r="P67" s="139">
        <f>IF($B67="PA",$N67,0)</f>
        <v>0</v>
      </c>
      <c r="Q67" s="139">
        <f>IF($B67="PC",$N67,0)</f>
        <v>0</v>
      </c>
      <c r="R67" s="139">
        <f>IF($B67="LA",$N67,0)</f>
        <v>0</v>
      </c>
      <c r="S67" s="139" t="str">
        <f>IF($B67="LC",$N67,0)</f>
        <v/>
      </c>
      <c r="T67" s="139">
        <f>IF(P67&lt;&gt;"",(P67*(1-($N$2641))*(1-($O67+$N$2646))),0)</f>
        <v>0</v>
      </c>
      <c r="U67" s="139">
        <f>IF(Q67&lt;&gt;"",(Q67*(1-($N$2642))*(1-($O67+$N$2646))),0)</f>
        <v>0</v>
      </c>
      <c r="V67" s="139">
        <f>IF(R67&lt;&gt;"",(R67*(1-($N$2643))*(1-($O67+$N$2646))),0)</f>
        <v>0</v>
      </c>
      <c r="W67" s="139">
        <f>IF(S67&lt;&gt;"",(S67*(1-($N$2644))*(1-($O67+$N$2646))),0)</f>
        <v>0</v>
      </c>
      <c r="X67" s="150">
        <f>+SUM(T67:W67)</f>
        <v>0</v>
      </c>
      <c r="Y67" s="85"/>
      <c r="Z67" s="84"/>
      <c r="AA67" s="85"/>
    </row>
    <row r="68" spans="1:27" ht="14.1" customHeight="1" x14ac:dyDescent="0.3">
      <c r="A68" s="128">
        <v>71846</v>
      </c>
      <c r="B68" s="86" t="s">
        <v>39</v>
      </c>
      <c r="C68" s="86">
        <v>6</v>
      </c>
      <c r="D68" s="86">
        <v>0</v>
      </c>
      <c r="E68" s="137"/>
      <c r="F68" s="86" t="s">
        <v>100</v>
      </c>
      <c r="G68" s="86" t="s">
        <v>1453</v>
      </c>
      <c r="H68" s="86" t="s">
        <v>1522</v>
      </c>
      <c r="I68" s="86">
        <v>91</v>
      </c>
      <c r="J68" s="87">
        <v>14.35</v>
      </c>
      <c r="K68" s="88"/>
      <c r="L68" s="86" t="s">
        <v>2311</v>
      </c>
      <c r="M68" s="86" t="s">
        <v>349</v>
      </c>
      <c r="N68" s="149" t="str">
        <f>IF(OR(J68="TBA",E68=0),"",E68*J68)</f>
        <v/>
      </c>
      <c r="O68" s="138"/>
      <c r="P68" s="139">
        <f>IF($B68="PA",$N68,0)</f>
        <v>0</v>
      </c>
      <c r="Q68" s="139">
        <f>IF($B68="PC",$N68,0)</f>
        <v>0</v>
      </c>
      <c r="R68" s="139" t="str">
        <f>IF($B68="LA",$N68,0)</f>
        <v/>
      </c>
      <c r="S68" s="139">
        <f>IF($B68="LC",$N68,0)</f>
        <v>0</v>
      </c>
      <c r="T68" s="139">
        <f>IF(P68&lt;&gt;"",(P68*(1-($N$2641))*(1-($O68+$N$2646))),0)</f>
        <v>0</v>
      </c>
      <c r="U68" s="139">
        <f>IF(Q68&lt;&gt;"",(Q68*(1-($N$2642))*(1-($O68+$N$2646))),0)</f>
        <v>0</v>
      </c>
      <c r="V68" s="139">
        <f>IF(R68&lt;&gt;"",(R68*(1-($N$2643))*(1-($O68+$N$2646))),0)</f>
        <v>0</v>
      </c>
      <c r="W68" s="139">
        <f>IF(S68&lt;&gt;"",(S68*(1-($N$2644))*(1-($O68+$N$2646))),0)</f>
        <v>0</v>
      </c>
      <c r="X68" s="150">
        <f>+SUM(T68:W68)</f>
        <v>0</v>
      </c>
      <c r="Y68" s="85"/>
      <c r="Z68" s="84"/>
      <c r="AA68" s="85"/>
    </row>
    <row r="69" spans="1:27" ht="14.1" customHeight="1" x14ac:dyDescent="0.3">
      <c r="A69" s="128">
        <v>71847</v>
      </c>
      <c r="B69" s="86" t="s">
        <v>39</v>
      </c>
      <c r="C69" s="86">
        <v>6</v>
      </c>
      <c r="D69" s="86">
        <v>0</v>
      </c>
      <c r="E69" s="137"/>
      <c r="F69" s="86" t="s">
        <v>100</v>
      </c>
      <c r="G69" s="86" t="s">
        <v>1453</v>
      </c>
      <c r="H69" s="86" t="s">
        <v>1523</v>
      </c>
      <c r="I69" s="86">
        <v>91</v>
      </c>
      <c r="J69" s="87">
        <v>22.25</v>
      </c>
      <c r="K69" s="88"/>
      <c r="L69" s="86" t="s">
        <v>2312</v>
      </c>
      <c r="M69" s="86" t="s">
        <v>349</v>
      </c>
      <c r="N69" s="149" t="str">
        <f>IF(OR(J69="TBA",E69=0),"",E69*J69)</f>
        <v/>
      </c>
      <c r="O69" s="138"/>
      <c r="P69" s="139">
        <f>IF($B69="PA",$N69,0)</f>
        <v>0</v>
      </c>
      <c r="Q69" s="139">
        <f>IF($B69="PC",$N69,0)</f>
        <v>0</v>
      </c>
      <c r="R69" s="139" t="str">
        <f>IF($B69="LA",$N69,0)</f>
        <v/>
      </c>
      <c r="S69" s="139">
        <f>IF($B69="LC",$N69,0)</f>
        <v>0</v>
      </c>
      <c r="T69" s="139">
        <f>IF(P69&lt;&gt;"",(P69*(1-($N$2641))*(1-($O69+$N$2646))),0)</f>
        <v>0</v>
      </c>
      <c r="U69" s="139">
        <f>IF(Q69&lt;&gt;"",(Q69*(1-($N$2642))*(1-($O69+$N$2646))),0)</f>
        <v>0</v>
      </c>
      <c r="V69" s="139">
        <f>IF(R69&lt;&gt;"",(R69*(1-($N$2643))*(1-($O69+$N$2646))),0)</f>
        <v>0</v>
      </c>
      <c r="W69" s="139">
        <f>IF(S69&lt;&gt;"",(S69*(1-($N$2644))*(1-($O69+$N$2646))),0)</f>
        <v>0</v>
      </c>
      <c r="X69" s="150">
        <f>+SUM(T69:W69)</f>
        <v>0</v>
      </c>
      <c r="Y69" s="85"/>
      <c r="Z69" s="84"/>
      <c r="AA69" s="85"/>
    </row>
    <row r="70" spans="1:27" ht="14.1" customHeight="1" x14ac:dyDescent="0.3">
      <c r="A70" s="128">
        <v>72342</v>
      </c>
      <c r="B70" s="86" t="s">
        <v>37</v>
      </c>
      <c r="C70" s="86">
        <v>6</v>
      </c>
      <c r="D70" s="86">
        <v>0</v>
      </c>
      <c r="E70" s="137"/>
      <c r="F70" s="86" t="s">
        <v>99</v>
      </c>
      <c r="G70" s="86" t="s">
        <v>1457</v>
      </c>
      <c r="H70" s="86" t="s">
        <v>1524</v>
      </c>
      <c r="I70" s="86">
        <v>161</v>
      </c>
      <c r="J70" s="87">
        <v>10.1</v>
      </c>
      <c r="K70" s="88"/>
      <c r="L70" s="86" t="s">
        <v>2313</v>
      </c>
      <c r="M70" s="86" t="s">
        <v>349</v>
      </c>
      <c r="N70" s="149" t="str">
        <f>IF(OR(J70="TBA",E70=0),"",E70*J70)</f>
        <v/>
      </c>
      <c r="O70" s="138"/>
      <c r="P70" s="139" t="str">
        <f>IF($B70="PA",$N70,0)</f>
        <v/>
      </c>
      <c r="Q70" s="139">
        <f>IF($B70="PC",$N70,0)</f>
        <v>0</v>
      </c>
      <c r="R70" s="139">
        <f>IF($B70="LA",$N70,0)</f>
        <v>0</v>
      </c>
      <c r="S70" s="139">
        <f>IF($B70="LC",$N70,0)</f>
        <v>0</v>
      </c>
      <c r="T70" s="139">
        <f>IF(P70&lt;&gt;"",(P70*(1-($N$2641))*(1-($O70+$N$2646))),0)</f>
        <v>0</v>
      </c>
      <c r="U70" s="139">
        <f>IF(Q70&lt;&gt;"",(Q70*(1-($N$2642))*(1-($O70+$N$2646))),0)</f>
        <v>0</v>
      </c>
      <c r="V70" s="139">
        <f>IF(R70&lt;&gt;"",(R70*(1-($N$2643))*(1-($O70+$N$2646))),0)</f>
        <v>0</v>
      </c>
      <c r="W70" s="139">
        <f>IF(S70&lt;&gt;"",(S70*(1-($N$2644))*(1-($O70+$N$2646))),0)</f>
        <v>0</v>
      </c>
      <c r="X70" s="150">
        <f>+SUM(T70:W70)</f>
        <v>0</v>
      </c>
      <c r="Y70" s="85"/>
      <c r="Z70" s="84"/>
      <c r="AA70" s="85"/>
    </row>
    <row r="71" spans="1:27" ht="14.1" customHeight="1" x14ac:dyDescent="0.3">
      <c r="A71" s="128">
        <v>72343</v>
      </c>
      <c r="B71" s="86" t="s">
        <v>37</v>
      </c>
      <c r="C71" s="86">
        <v>12</v>
      </c>
      <c r="D71" s="86">
        <v>0</v>
      </c>
      <c r="E71" s="137"/>
      <c r="F71" s="86" t="s">
        <v>99</v>
      </c>
      <c r="G71" s="86" t="s">
        <v>1457</v>
      </c>
      <c r="H71" s="86" t="s">
        <v>1525</v>
      </c>
      <c r="I71" s="86">
        <v>161</v>
      </c>
      <c r="J71" s="87">
        <v>8.4</v>
      </c>
      <c r="K71" s="88"/>
      <c r="L71" s="86" t="s">
        <v>2314</v>
      </c>
      <c r="M71" s="86" t="s">
        <v>349</v>
      </c>
      <c r="N71" s="149" t="str">
        <f>IF(OR(J71="TBA",E71=0),"",E71*J71)</f>
        <v/>
      </c>
      <c r="O71" s="138"/>
      <c r="P71" s="139" t="str">
        <f>IF($B71="PA",$N71,0)</f>
        <v/>
      </c>
      <c r="Q71" s="139">
        <f>IF($B71="PC",$N71,0)</f>
        <v>0</v>
      </c>
      <c r="R71" s="139">
        <f>IF($B71="LA",$N71,0)</f>
        <v>0</v>
      </c>
      <c r="S71" s="139">
        <f>IF($B71="LC",$N71,0)</f>
        <v>0</v>
      </c>
      <c r="T71" s="139">
        <f>IF(P71&lt;&gt;"",(P71*(1-($N$2641))*(1-($O71+$N$2646))),0)</f>
        <v>0</v>
      </c>
      <c r="U71" s="139">
        <f>IF(Q71&lt;&gt;"",(Q71*(1-($N$2642))*(1-($O71+$N$2646))),0)</f>
        <v>0</v>
      </c>
      <c r="V71" s="139">
        <f>IF(R71&lt;&gt;"",(R71*(1-($N$2643))*(1-($O71+$N$2646))),0)</f>
        <v>0</v>
      </c>
      <c r="W71" s="139">
        <f>IF(S71&lt;&gt;"",(S71*(1-($N$2644))*(1-($O71+$N$2646))),0)</f>
        <v>0</v>
      </c>
      <c r="X71" s="150">
        <f>+SUM(T71:W71)</f>
        <v>0</v>
      </c>
      <c r="Y71" s="85"/>
      <c r="Z71" s="84"/>
      <c r="AA71" s="85"/>
    </row>
    <row r="72" spans="1:27" ht="14.1" customHeight="1" x14ac:dyDescent="0.3">
      <c r="A72" s="128">
        <v>73752</v>
      </c>
      <c r="B72" s="86" t="s">
        <v>39</v>
      </c>
      <c r="C72" s="86">
        <v>24</v>
      </c>
      <c r="D72" s="86">
        <v>6</v>
      </c>
      <c r="E72" s="137"/>
      <c r="F72" s="86" t="s">
        <v>99</v>
      </c>
      <c r="G72" s="86" t="s">
        <v>1452</v>
      </c>
      <c r="H72" s="86" t="s">
        <v>1526</v>
      </c>
      <c r="I72" s="86">
        <v>65</v>
      </c>
      <c r="J72" s="87">
        <v>8.3000000000000007</v>
      </c>
      <c r="K72" s="88"/>
      <c r="L72" s="86" t="s">
        <v>2315</v>
      </c>
      <c r="M72" s="86" t="s">
        <v>349</v>
      </c>
      <c r="N72" s="149" t="str">
        <f>IF(OR(J72="TBA",E72=0),"",E72*J72)</f>
        <v/>
      </c>
      <c r="O72" s="138"/>
      <c r="P72" s="139">
        <f>IF($B72="PA",$N72,0)</f>
        <v>0</v>
      </c>
      <c r="Q72" s="139">
        <f>IF($B72="PC",$N72,0)</f>
        <v>0</v>
      </c>
      <c r="R72" s="139" t="str">
        <f>IF($B72="LA",$N72,0)</f>
        <v/>
      </c>
      <c r="S72" s="139">
        <f>IF($B72="LC",$N72,0)</f>
        <v>0</v>
      </c>
      <c r="T72" s="139">
        <f>IF(P72&lt;&gt;"",(P72*(1-($N$2641))*(1-($O72+$N$2646))),0)</f>
        <v>0</v>
      </c>
      <c r="U72" s="139">
        <f>IF(Q72&lt;&gt;"",(Q72*(1-($N$2642))*(1-($O72+$N$2646))),0)</f>
        <v>0</v>
      </c>
      <c r="V72" s="139">
        <f>IF(R72&lt;&gt;"",(R72*(1-($N$2643))*(1-($O72+$N$2646))),0)</f>
        <v>0</v>
      </c>
      <c r="W72" s="139">
        <f>IF(S72&lt;&gt;"",(S72*(1-($N$2644))*(1-($O72+$N$2646))),0)</f>
        <v>0</v>
      </c>
      <c r="X72" s="150">
        <f>+SUM(T72:W72)</f>
        <v>0</v>
      </c>
      <c r="Y72" s="85"/>
      <c r="Z72" s="84"/>
      <c r="AA72" s="85"/>
    </row>
    <row r="73" spans="1:27" ht="14.1" customHeight="1" x14ac:dyDescent="0.3">
      <c r="A73" s="128">
        <v>73753</v>
      </c>
      <c r="B73" s="86" t="s">
        <v>39</v>
      </c>
      <c r="C73" s="86">
        <v>24</v>
      </c>
      <c r="D73" s="86">
        <v>6</v>
      </c>
      <c r="E73" s="137"/>
      <c r="F73" s="86" t="s">
        <v>99</v>
      </c>
      <c r="G73" s="86" t="s">
        <v>1452</v>
      </c>
      <c r="H73" s="86" t="s">
        <v>1527</v>
      </c>
      <c r="I73" s="86">
        <v>65</v>
      </c>
      <c r="J73" s="87">
        <v>8.3000000000000007</v>
      </c>
      <c r="K73" s="88"/>
      <c r="L73" s="86" t="s">
        <v>2316</v>
      </c>
      <c r="M73" s="86" t="s">
        <v>349</v>
      </c>
      <c r="N73" s="149" t="str">
        <f>IF(OR(J73="TBA",E73=0),"",E73*J73)</f>
        <v/>
      </c>
      <c r="O73" s="138"/>
      <c r="P73" s="139">
        <f>IF($B73="PA",$N73,0)</f>
        <v>0</v>
      </c>
      <c r="Q73" s="139">
        <f>IF($B73="PC",$N73,0)</f>
        <v>0</v>
      </c>
      <c r="R73" s="139" t="str">
        <f>IF($B73="LA",$N73,0)</f>
        <v/>
      </c>
      <c r="S73" s="139">
        <f>IF($B73="LC",$N73,0)</f>
        <v>0</v>
      </c>
      <c r="T73" s="139">
        <f>IF(P73&lt;&gt;"",(P73*(1-($N$2641))*(1-($O73+$N$2646))),0)</f>
        <v>0</v>
      </c>
      <c r="U73" s="139">
        <f>IF(Q73&lt;&gt;"",(Q73*(1-($N$2642))*(1-($O73+$N$2646))),0)</f>
        <v>0</v>
      </c>
      <c r="V73" s="139">
        <f>IF(R73&lt;&gt;"",(R73*(1-($N$2643))*(1-($O73+$N$2646))),0)</f>
        <v>0</v>
      </c>
      <c r="W73" s="139">
        <f>IF(S73&lt;&gt;"",(S73*(1-($N$2644))*(1-($O73+$N$2646))),0)</f>
        <v>0</v>
      </c>
      <c r="X73" s="150">
        <f>+SUM(T73:W73)</f>
        <v>0</v>
      </c>
      <c r="Y73" s="85"/>
      <c r="Z73" s="84"/>
      <c r="AA73" s="85"/>
    </row>
    <row r="74" spans="1:27" ht="14.1" customHeight="1" x14ac:dyDescent="0.3">
      <c r="A74" s="128">
        <v>73755</v>
      </c>
      <c r="B74" s="86" t="s">
        <v>39</v>
      </c>
      <c r="C74" s="86">
        <v>24</v>
      </c>
      <c r="D74" s="86">
        <v>6</v>
      </c>
      <c r="E74" s="137"/>
      <c r="F74" s="86" t="s">
        <v>99</v>
      </c>
      <c r="G74" s="86" t="s">
        <v>1452</v>
      </c>
      <c r="H74" s="86" t="s">
        <v>1528</v>
      </c>
      <c r="I74" s="86">
        <v>66</v>
      </c>
      <c r="J74" s="87">
        <v>9.5</v>
      </c>
      <c r="K74" s="88"/>
      <c r="L74" s="86" t="s">
        <v>2317</v>
      </c>
      <c r="M74" s="86" t="s">
        <v>349</v>
      </c>
      <c r="N74" s="149" t="str">
        <f>IF(OR(J74="TBA",E74=0),"",E74*J74)</f>
        <v/>
      </c>
      <c r="O74" s="138"/>
      <c r="P74" s="139">
        <f>IF($B74="PA",$N74,0)</f>
        <v>0</v>
      </c>
      <c r="Q74" s="139">
        <f>IF($B74="PC",$N74,0)</f>
        <v>0</v>
      </c>
      <c r="R74" s="139" t="str">
        <f>IF($B74="LA",$N74,0)</f>
        <v/>
      </c>
      <c r="S74" s="139">
        <f>IF($B74="LC",$N74,0)</f>
        <v>0</v>
      </c>
      <c r="T74" s="139">
        <f>IF(P74&lt;&gt;"",(P74*(1-($N$2641))*(1-($O74+$N$2646))),0)</f>
        <v>0</v>
      </c>
      <c r="U74" s="139">
        <f>IF(Q74&lt;&gt;"",(Q74*(1-($N$2642))*(1-($O74+$N$2646))),0)</f>
        <v>0</v>
      </c>
      <c r="V74" s="139">
        <f>IF(R74&lt;&gt;"",(R74*(1-($N$2643))*(1-($O74+$N$2646))),0)</f>
        <v>0</v>
      </c>
      <c r="W74" s="139">
        <f>IF(S74&lt;&gt;"",(S74*(1-($N$2644))*(1-($O74+$N$2646))),0)</f>
        <v>0</v>
      </c>
      <c r="X74" s="150">
        <f>+SUM(T74:W74)</f>
        <v>0</v>
      </c>
      <c r="Y74" s="85"/>
      <c r="Z74" s="84"/>
      <c r="AA74" s="85"/>
    </row>
    <row r="75" spans="1:27" ht="14.1" customHeight="1" x14ac:dyDescent="0.3">
      <c r="A75" s="128">
        <v>73756</v>
      </c>
      <c r="B75" s="86" t="s">
        <v>39</v>
      </c>
      <c r="C75" s="86">
        <v>24</v>
      </c>
      <c r="D75" s="86">
        <v>6</v>
      </c>
      <c r="E75" s="137"/>
      <c r="F75" s="86" t="s">
        <v>99</v>
      </c>
      <c r="G75" s="86" t="s">
        <v>1452</v>
      </c>
      <c r="H75" s="86" t="s">
        <v>1529</v>
      </c>
      <c r="I75" s="86">
        <v>66</v>
      </c>
      <c r="J75" s="87">
        <v>9.5</v>
      </c>
      <c r="K75" s="88"/>
      <c r="L75" s="86" t="s">
        <v>2318</v>
      </c>
      <c r="M75" s="86" t="s">
        <v>349</v>
      </c>
      <c r="N75" s="149" t="str">
        <f>IF(OR(J75="TBA",E75=0),"",E75*J75)</f>
        <v/>
      </c>
      <c r="O75" s="138"/>
      <c r="P75" s="139">
        <f>IF($B75="PA",$N75,0)</f>
        <v>0</v>
      </c>
      <c r="Q75" s="139">
        <f>IF($B75="PC",$N75,0)</f>
        <v>0</v>
      </c>
      <c r="R75" s="139" t="str">
        <f>IF($B75="LA",$N75,0)</f>
        <v/>
      </c>
      <c r="S75" s="139">
        <f>IF($B75="LC",$N75,0)</f>
        <v>0</v>
      </c>
      <c r="T75" s="139">
        <f>IF(P75&lt;&gt;"",(P75*(1-($N$2641))*(1-($O75+$N$2646))),0)</f>
        <v>0</v>
      </c>
      <c r="U75" s="139">
        <f>IF(Q75&lt;&gt;"",(Q75*(1-($N$2642))*(1-($O75+$N$2646))),0)</f>
        <v>0</v>
      </c>
      <c r="V75" s="139">
        <f>IF(R75&lt;&gt;"",(R75*(1-($N$2643))*(1-($O75+$N$2646))),0)</f>
        <v>0</v>
      </c>
      <c r="W75" s="139">
        <f>IF(S75&lt;&gt;"",(S75*(1-($N$2644))*(1-($O75+$N$2646))),0)</f>
        <v>0</v>
      </c>
      <c r="X75" s="150">
        <f>+SUM(T75:W75)</f>
        <v>0</v>
      </c>
      <c r="Y75" s="85"/>
      <c r="Z75" s="84"/>
      <c r="AA75" s="85"/>
    </row>
    <row r="76" spans="1:27" ht="14.1" customHeight="1" x14ac:dyDescent="0.3">
      <c r="A76" s="128">
        <v>73757</v>
      </c>
      <c r="B76" s="86" t="s">
        <v>39</v>
      </c>
      <c r="C76" s="86">
        <v>12</v>
      </c>
      <c r="D76" s="86">
        <v>6</v>
      </c>
      <c r="E76" s="137"/>
      <c r="F76" s="86" t="s">
        <v>101</v>
      </c>
      <c r="G76" s="86" t="s">
        <v>1457</v>
      </c>
      <c r="H76" s="86" t="s">
        <v>1530</v>
      </c>
      <c r="I76" s="86">
        <v>66</v>
      </c>
      <c r="J76" s="87">
        <v>10.1</v>
      </c>
      <c r="K76" s="88"/>
      <c r="L76" s="86" t="s">
        <v>2319</v>
      </c>
      <c r="M76" s="86" t="s">
        <v>349</v>
      </c>
      <c r="N76" s="149" t="str">
        <f>IF(OR(J76="TBA",E76=0),"",E76*J76)</f>
        <v/>
      </c>
      <c r="O76" s="138"/>
      <c r="P76" s="139">
        <f>IF($B76="PA",$N76,0)</f>
        <v>0</v>
      </c>
      <c r="Q76" s="139">
        <f>IF($B76="PC",$N76,0)</f>
        <v>0</v>
      </c>
      <c r="R76" s="139" t="str">
        <f>IF($B76="LA",$N76,0)</f>
        <v/>
      </c>
      <c r="S76" s="139">
        <f>IF($B76="LC",$N76,0)</f>
        <v>0</v>
      </c>
      <c r="T76" s="139">
        <f>IF(P76&lt;&gt;"",(P76*(1-($N$2641))*(1-($O76+$N$2646))),0)</f>
        <v>0</v>
      </c>
      <c r="U76" s="139">
        <f>IF(Q76&lt;&gt;"",(Q76*(1-($N$2642))*(1-($O76+$N$2646))),0)</f>
        <v>0</v>
      </c>
      <c r="V76" s="139">
        <f>IF(R76&lt;&gt;"",(R76*(1-($N$2643))*(1-($O76+$N$2646))),0)</f>
        <v>0</v>
      </c>
      <c r="W76" s="139">
        <f>IF(S76&lt;&gt;"",(S76*(1-($N$2644))*(1-($O76+$N$2646))),0)</f>
        <v>0</v>
      </c>
      <c r="X76" s="150">
        <f>+SUM(T76:W76)</f>
        <v>0</v>
      </c>
      <c r="Y76" s="85"/>
      <c r="Z76" s="84"/>
      <c r="AA76" s="85"/>
    </row>
    <row r="77" spans="1:27" ht="14.1" customHeight="1" x14ac:dyDescent="0.3">
      <c r="A77" s="128">
        <v>73758</v>
      </c>
      <c r="B77" s="86" t="s">
        <v>39</v>
      </c>
      <c r="C77" s="86">
        <v>24</v>
      </c>
      <c r="D77" s="86">
        <v>6</v>
      </c>
      <c r="E77" s="137"/>
      <c r="F77" s="86" t="s">
        <v>99</v>
      </c>
      <c r="G77" s="86" t="s">
        <v>1452</v>
      </c>
      <c r="H77" s="86" t="s">
        <v>1531</v>
      </c>
      <c r="I77" s="86">
        <v>68</v>
      </c>
      <c r="J77" s="87">
        <v>8.4</v>
      </c>
      <c r="K77" s="88"/>
      <c r="L77" s="86" t="s">
        <v>2320</v>
      </c>
      <c r="M77" s="86" t="s">
        <v>349</v>
      </c>
      <c r="N77" s="149" t="str">
        <f>IF(OR(J77="TBA",E77=0),"",E77*J77)</f>
        <v/>
      </c>
      <c r="O77" s="138"/>
      <c r="P77" s="139">
        <f>IF($B77="PA",$N77,0)</f>
        <v>0</v>
      </c>
      <c r="Q77" s="139">
        <f>IF($B77="PC",$N77,0)</f>
        <v>0</v>
      </c>
      <c r="R77" s="139" t="str">
        <f>IF($B77="LA",$N77,0)</f>
        <v/>
      </c>
      <c r="S77" s="139">
        <f>IF($B77="LC",$N77,0)</f>
        <v>0</v>
      </c>
      <c r="T77" s="139">
        <f>IF(P77&lt;&gt;"",(P77*(1-($N$2641))*(1-($O77+$N$2646))),0)</f>
        <v>0</v>
      </c>
      <c r="U77" s="139">
        <f>IF(Q77&lt;&gt;"",(Q77*(1-($N$2642))*(1-($O77+$N$2646))),0)</f>
        <v>0</v>
      </c>
      <c r="V77" s="139">
        <f>IF(R77&lt;&gt;"",(R77*(1-($N$2643))*(1-($O77+$N$2646))),0)</f>
        <v>0</v>
      </c>
      <c r="W77" s="139">
        <f>IF(S77&lt;&gt;"",(S77*(1-($N$2644))*(1-($O77+$N$2646))),0)</f>
        <v>0</v>
      </c>
      <c r="X77" s="150">
        <f>+SUM(T77:W77)</f>
        <v>0</v>
      </c>
      <c r="Y77" s="85"/>
      <c r="Z77" s="84"/>
      <c r="AA77" s="85"/>
    </row>
    <row r="78" spans="1:27" ht="14.1" customHeight="1" x14ac:dyDescent="0.3">
      <c r="A78" s="128">
        <v>73760</v>
      </c>
      <c r="B78" s="86" t="s">
        <v>39</v>
      </c>
      <c r="C78" s="86">
        <v>24</v>
      </c>
      <c r="D78" s="86">
        <v>6</v>
      </c>
      <c r="E78" s="137"/>
      <c r="F78" s="86" t="s">
        <v>101</v>
      </c>
      <c r="G78" s="86" t="s">
        <v>1452</v>
      </c>
      <c r="H78" s="86" t="s">
        <v>1532</v>
      </c>
      <c r="I78" s="86">
        <v>68</v>
      </c>
      <c r="J78" s="87">
        <v>7.65</v>
      </c>
      <c r="K78" s="88"/>
      <c r="L78" s="86" t="s">
        <v>2321</v>
      </c>
      <c r="M78" s="86" t="s">
        <v>349</v>
      </c>
      <c r="N78" s="149" t="str">
        <f>IF(OR(J78="TBA",E78=0),"",E78*J78)</f>
        <v/>
      </c>
      <c r="O78" s="138"/>
      <c r="P78" s="139">
        <f>IF($B78="PA",$N78,0)</f>
        <v>0</v>
      </c>
      <c r="Q78" s="139">
        <f>IF($B78="PC",$N78,0)</f>
        <v>0</v>
      </c>
      <c r="R78" s="139" t="str">
        <f>IF($B78="LA",$N78,0)</f>
        <v/>
      </c>
      <c r="S78" s="139">
        <f>IF($B78="LC",$N78,0)</f>
        <v>0</v>
      </c>
      <c r="T78" s="139">
        <f>IF(P78&lt;&gt;"",(P78*(1-($N$2641))*(1-($O78+$N$2646))),0)</f>
        <v>0</v>
      </c>
      <c r="U78" s="139">
        <f>IF(Q78&lt;&gt;"",(Q78*(1-($N$2642))*(1-($O78+$N$2646))),0)</f>
        <v>0</v>
      </c>
      <c r="V78" s="139">
        <f>IF(R78&lt;&gt;"",(R78*(1-($N$2643))*(1-($O78+$N$2646))),0)</f>
        <v>0</v>
      </c>
      <c r="W78" s="139">
        <f>IF(S78&lt;&gt;"",(S78*(1-($N$2644))*(1-($O78+$N$2646))),0)</f>
        <v>0</v>
      </c>
      <c r="X78" s="150">
        <f>+SUM(T78:W78)</f>
        <v>0</v>
      </c>
      <c r="Y78" s="85"/>
      <c r="Z78" s="84"/>
      <c r="AA78" s="85"/>
    </row>
    <row r="79" spans="1:27" ht="14.1" customHeight="1" x14ac:dyDescent="0.3">
      <c r="A79" s="128">
        <v>73771</v>
      </c>
      <c r="B79" s="86" t="s">
        <v>39</v>
      </c>
      <c r="C79" s="86">
        <v>24</v>
      </c>
      <c r="D79" s="86">
        <v>6</v>
      </c>
      <c r="E79" s="137"/>
      <c r="F79" s="86" t="s">
        <v>99</v>
      </c>
      <c r="G79" s="86" t="s">
        <v>1452</v>
      </c>
      <c r="H79" s="86" t="s">
        <v>1533</v>
      </c>
      <c r="I79" s="86">
        <v>66</v>
      </c>
      <c r="J79" s="87">
        <v>15</v>
      </c>
      <c r="K79" s="88"/>
      <c r="L79" s="86" t="s">
        <v>2322</v>
      </c>
      <c r="M79" s="86" t="s">
        <v>349</v>
      </c>
      <c r="N79" s="149" t="str">
        <f>IF(OR(J79="TBA",E79=0),"",E79*J79)</f>
        <v/>
      </c>
      <c r="O79" s="138"/>
      <c r="P79" s="139">
        <f>IF($B79="PA",$N79,0)</f>
        <v>0</v>
      </c>
      <c r="Q79" s="139">
        <f>IF($B79="PC",$N79,0)</f>
        <v>0</v>
      </c>
      <c r="R79" s="139" t="str">
        <f>IF($B79="LA",$N79,0)</f>
        <v/>
      </c>
      <c r="S79" s="139">
        <f>IF($B79="LC",$N79,0)</f>
        <v>0</v>
      </c>
      <c r="T79" s="139">
        <f>IF(P79&lt;&gt;"",(P79*(1-($N$2641))*(1-($O79+$N$2646))),0)</f>
        <v>0</v>
      </c>
      <c r="U79" s="139">
        <f>IF(Q79&lt;&gt;"",(Q79*(1-($N$2642))*(1-($O79+$N$2646))),0)</f>
        <v>0</v>
      </c>
      <c r="V79" s="139">
        <f>IF(R79&lt;&gt;"",(R79*(1-($N$2643))*(1-($O79+$N$2646))),0)</f>
        <v>0</v>
      </c>
      <c r="W79" s="139">
        <f>IF(S79&lt;&gt;"",(S79*(1-($N$2644))*(1-($O79+$N$2646))),0)</f>
        <v>0</v>
      </c>
      <c r="X79" s="150">
        <f>+SUM(T79:W79)</f>
        <v>0</v>
      </c>
      <c r="Y79" s="85"/>
      <c r="Z79" s="84"/>
      <c r="AA79" s="85"/>
    </row>
    <row r="80" spans="1:27" ht="14.1" customHeight="1" x14ac:dyDescent="0.3">
      <c r="A80" s="128">
        <v>73772</v>
      </c>
      <c r="B80" s="86" t="s">
        <v>39</v>
      </c>
      <c r="C80" s="86">
        <v>24</v>
      </c>
      <c r="D80" s="86">
        <v>6</v>
      </c>
      <c r="E80" s="137"/>
      <c r="F80" s="86" t="s">
        <v>99</v>
      </c>
      <c r="G80" s="86" t="s">
        <v>1452</v>
      </c>
      <c r="H80" s="86" t="s">
        <v>1534</v>
      </c>
      <c r="I80" s="86">
        <v>67</v>
      </c>
      <c r="J80" s="87">
        <v>15</v>
      </c>
      <c r="K80" s="88"/>
      <c r="L80" s="86" t="s">
        <v>2323</v>
      </c>
      <c r="M80" s="86" t="s">
        <v>349</v>
      </c>
      <c r="N80" s="149" t="str">
        <f>IF(OR(J80="TBA",E80=0),"",E80*J80)</f>
        <v/>
      </c>
      <c r="O80" s="138"/>
      <c r="P80" s="139">
        <f>IF($B80="PA",$N80,0)</f>
        <v>0</v>
      </c>
      <c r="Q80" s="139">
        <f>IF($B80="PC",$N80,0)</f>
        <v>0</v>
      </c>
      <c r="R80" s="139" t="str">
        <f>IF($B80="LA",$N80,0)</f>
        <v/>
      </c>
      <c r="S80" s="139">
        <f>IF($B80="LC",$N80,0)</f>
        <v>0</v>
      </c>
      <c r="T80" s="139">
        <f>IF(P80&lt;&gt;"",(P80*(1-($N$2641))*(1-($O80+$N$2646))),0)</f>
        <v>0</v>
      </c>
      <c r="U80" s="139">
        <f>IF(Q80&lt;&gt;"",(Q80*(1-($N$2642))*(1-($O80+$N$2646))),0)</f>
        <v>0</v>
      </c>
      <c r="V80" s="139">
        <f>IF(R80&lt;&gt;"",(R80*(1-($N$2643))*(1-($O80+$N$2646))),0)</f>
        <v>0</v>
      </c>
      <c r="W80" s="139">
        <f>IF(S80&lt;&gt;"",(S80*(1-($N$2644))*(1-($O80+$N$2646))),0)</f>
        <v>0</v>
      </c>
      <c r="X80" s="150">
        <f>+SUM(T80:W80)</f>
        <v>0</v>
      </c>
      <c r="Y80" s="85"/>
      <c r="Z80" s="84"/>
      <c r="AA80" s="85"/>
    </row>
    <row r="81" spans="1:27" s="167" customFormat="1" ht="14.1" customHeight="1" x14ac:dyDescent="0.3">
      <c r="A81" s="128">
        <v>73773</v>
      </c>
      <c r="B81" s="86" t="s">
        <v>39</v>
      </c>
      <c r="C81" s="86">
        <v>8</v>
      </c>
      <c r="D81" s="86">
        <v>0</v>
      </c>
      <c r="E81" s="137"/>
      <c r="F81" s="86" t="s">
        <v>101</v>
      </c>
      <c r="G81" s="86" t="s">
        <v>1452</v>
      </c>
      <c r="H81" s="86" t="s">
        <v>1535</v>
      </c>
      <c r="I81" s="86">
        <v>66</v>
      </c>
      <c r="J81" s="87">
        <v>15.65</v>
      </c>
      <c r="K81" s="88"/>
      <c r="L81" s="86" t="s">
        <v>2324</v>
      </c>
      <c r="M81" s="86" t="s">
        <v>349</v>
      </c>
      <c r="N81" s="149" t="str">
        <f>IF(OR(J81="TBA",E81=0),"",E81*J81)</f>
        <v/>
      </c>
      <c r="O81" s="138"/>
      <c r="P81" s="139">
        <f>IF($B81="PA",$N81,0)</f>
        <v>0</v>
      </c>
      <c r="Q81" s="139">
        <f>IF($B81="PC",$N81,0)</f>
        <v>0</v>
      </c>
      <c r="R81" s="139" t="str">
        <f>IF($B81="LA",$N81,0)</f>
        <v/>
      </c>
      <c r="S81" s="139">
        <f>IF($B81="LC",$N81,0)</f>
        <v>0</v>
      </c>
      <c r="T81" s="139">
        <f>IF(P81&lt;&gt;"",(P81*(1-($N$2641))*(1-($O81+$N$2646))),0)</f>
        <v>0</v>
      </c>
      <c r="U81" s="139">
        <f>IF(Q81&lt;&gt;"",(Q81*(1-($N$2642))*(1-($O81+$N$2646))),0)</f>
        <v>0</v>
      </c>
      <c r="V81" s="139">
        <f>IF(R81&lt;&gt;"",(R81*(1-($N$2643))*(1-($O81+$N$2646))),0)</f>
        <v>0</v>
      </c>
      <c r="W81" s="139">
        <f>IF(S81&lt;&gt;"",(S81*(1-($N$2644))*(1-($O81+$N$2646))),0)</f>
        <v>0</v>
      </c>
      <c r="X81" s="150">
        <f>+SUM(T81:W81)</f>
        <v>0</v>
      </c>
      <c r="Y81" s="154"/>
      <c r="Z81" s="153"/>
      <c r="AA81" s="154"/>
    </row>
    <row r="82" spans="1:27" ht="14.1" customHeight="1" x14ac:dyDescent="0.3">
      <c r="A82" s="128">
        <v>73780</v>
      </c>
      <c r="B82" s="86" t="s">
        <v>39</v>
      </c>
      <c r="C82" s="86">
        <v>12</v>
      </c>
      <c r="D82" s="86">
        <v>6</v>
      </c>
      <c r="E82" s="137"/>
      <c r="F82" s="86" t="s">
        <v>100</v>
      </c>
      <c r="G82" s="86" t="s">
        <v>1457</v>
      </c>
      <c r="H82" s="86" t="s">
        <v>1536</v>
      </c>
      <c r="I82" s="86">
        <v>66</v>
      </c>
      <c r="J82" s="87">
        <v>8.6</v>
      </c>
      <c r="K82" s="88"/>
      <c r="L82" s="86" t="s">
        <v>2325</v>
      </c>
      <c r="M82" s="86" t="s">
        <v>349</v>
      </c>
      <c r="N82" s="149" t="str">
        <f>IF(OR(J82="TBA",E82=0),"",E82*J82)</f>
        <v/>
      </c>
      <c r="O82" s="138"/>
      <c r="P82" s="139">
        <f>IF($B82="PA",$N82,0)</f>
        <v>0</v>
      </c>
      <c r="Q82" s="139">
        <f>IF($B82="PC",$N82,0)</f>
        <v>0</v>
      </c>
      <c r="R82" s="139" t="str">
        <f>IF($B82="LA",$N82,0)</f>
        <v/>
      </c>
      <c r="S82" s="139">
        <f>IF($B82="LC",$N82,0)</f>
        <v>0</v>
      </c>
      <c r="T82" s="139">
        <f>IF(P82&lt;&gt;"",(P82*(1-($N$2641))*(1-($O82+$N$2646))),0)</f>
        <v>0</v>
      </c>
      <c r="U82" s="139">
        <f>IF(Q82&lt;&gt;"",(Q82*(1-($N$2642))*(1-($O82+$N$2646))),0)</f>
        <v>0</v>
      </c>
      <c r="V82" s="139">
        <f>IF(R82&lt;&gt;"",(R82*(1-($N$2643))*(1-($O82+$N$2646))),0)</f>
        <v>0</v>
      </c>
      <c r="W82" s="139">
        <f>IF(S82&lt;&gt;"",(S82*(1-($N$2644))*(1-($O82+$N$2646))),0)</f>
        <v>0</v>
      </c>
      <c r="X82" s="150">
        <f>+SUM(T82:W82)</f>
        <v>0</v>
      </c>
      <c r="Y82" s="85"/>
      <c r="Z82" s="84"/>
      <c r="AA82" s="85"/>
    </row>
    <row r="83" spans="1:27" ht="14.1" customHeight="1" x14ac:dyDescent="0.3">
      <c r="A83" s="128">
        <v>73781</v>
      </c>
      <c r="B83" s="86" t="s">
        <v>39</v>
      </c>
      <c r="C83" s="86">
        <v>24</v>
      </c>
      <c r="D83" s="86">
        <v>6</v>
      </c>
      <c r="E83" s="137"/>
      <c r="F83" s="86" t="s">
        <v>100</v>
      </c>
      <c r="G83" s="86" t="s">
        <v>1453</v>
      </c>
      <c r="H83" s="86" t="s">
        <v>1537</v>
      </c>
      <c r="I83" s="86">
        <v>66</v>
      </c>
      <c r="J83" s="87">
        <v>11.1</v>
      </c>
      <c r="K83" s="88"/>
      <c r="L83" s="86" t="s">
        <v>2326</v>
      </c>
      <c r="M83" s="86" t="s">
        <v>349</v>
      </c>
      <c r="N83" s="149" t="str">
        <f>IF(OR(J83="TBA",E83=0),"",E83*J83)</f>
        <v/>
      </c>
      <c r="O83" s="138"/>
      <c r="P83" s="139">
        <f>IF($B83="PA",$N83,0)</f>
        <v>0</v>
      </c>
      <c r="Q83" s="139">
        <f>IF($B83="PC",$N83,0)</f>
        <v>0</v>
      </c>
      <c r="R83" s="139" t="str">
        <f>IF($B83="LA",$N83,0)</f>
        <v/>
      </c>
      <c r="S83" s="139">
        <f>IF($B83="LC",$N83,0)</f>
        <v>0</v>
      </c>
      <c r="T83" s="139">
        <f>IF(P83&lt;&gt;"",(P83*(1-($N$2641))*(1-($O83+$N$2646))),0)</f>
        <v>0</v>
      </c>
      <c r="U83" s="139">
        <f>IF(Q83&lt;&gt;"",(Q83*(1-($N$2642))*(1-($O83+$N$2646))),0)</f>
        <v>0</v>
      </c>
      <c r="V83" s="139">
        <f>IF(R83&lt;&gt;"",(R83*(1-($N$2643))*(1-($O83+$N$2646))),0)</f>
        <v>0</v>
      </c>
      <c r="W83" s="139">
        <f>IF(S83&lt;&gt;"",(S83*(1-($N$2644))*(1-($O83+$N$2646))),0)</f>
        <v>0</v>
      </c>
      <c r="X83" s="150">
        <f>+SUM(T83:W83)</f>
        <v>0</v>
      </c>
      <c r="Y83" s="85"/>
      <c r="Z83" s="84"/>
      <c r="AA83" s="85"/>
    </row>
    <row r="84" spans="1:27" ht="14.1" customHeight="1" x14ac:dyDescent="0.3">
      <c r="A84" s="128">
        <v>73782</v>
      </c>
      <c r="B84" s="86" t="s">
        <v>39</v>
      </c>
      <c r="C84" s="86">
        <v>24</v>
      </c>
      <c r="D84" s="86">
        <v>6</v>
      </c>
      <c r="E84" s="137"/>
      <c r="F84" s="86" t="s">
        <v>100</v>
      </c>
      <c r="G84" s="86" t="s">
        <v>1453</v>
      </c>
      <c r="H84" s="86" t="s">
        <v>1538</v>
      </c>
      <c r="I84" s="86">
        <v>66</v>
      </c>
      <c r="J84" s="87">
        <v>11.1</v>
      </c>
      <c r="K84" s="88"/>
      <c r="L84" s="86" t="s">
        <v>2327</v>
      </c>
      <c r="M84" s="86" t="s">
        <v>349</v>
      </c>
      <c r="N84" s="149" t="str">
        <f>IF(OR(J84="TBA",E84=0),"",E84*J84)</f>
        <v/>
      </c>
      <c r="O84" s="138"/>
      <c r="P84" s="139">
        <f>IF($B84="PA",$N84,0)</f>
        <v>0</v>
      </c>
      <c r="Q84" s="139">
        <f>IF($B84="PC",$N84,0)</f>
        <v>0</v>
      </c>
      <c r="R84" s="139" t="str">
        <f>IF($B84="LA",$N84,0)</f>
        <v/>
      </c>
      <c r="S84" s="139">
        <f>IF($B84="LC",$N84,0)</f>
        <v>0</v>
      </c>
      <c r="T84" s="139">
        <f>IF(P84&lt;&gt;"",(P84*(1-($N$2641))*(1-($O84+$N$2646))),0)</f>
        <v>0</v>
      </c>
      <c r="U84" s="139">
        <f>IF(Q84&lt;&gt;"",(Q84*(1-($N$2642))*(1-($O84+$N$2646))),0)</f>
        <v>0</v>
      </c>
      <c r="V84" s="139">
        <f>IF(R84&lt;&gt;"",(R84*(1-($N$2643))*(1-($O84+$N$2646))),0)</f>
        <v>0</v>
      </c>
      <c r="W84" s="139">
        <f>IF(S84&lt;&gt;"",(S84*(1-($N$2644))*(1-($O84+$N$2646))),0)</f>
        <v>0</v>
      </c>
      <c r="X84" s="150">
        <f>+SUM(T84:W84)</f>
        <v>0</v>
      </c>
      <c r="Y84" s="85"/>
      <c r="Z84" s="84"/>
      <c r="AA84" s="85"/>
    </row>
    <row r="85" spans="1:27" ht="14.1" customHeight="1" x14ac:dyDescent="0.3">
      <c r="A85" s="128">
        <v>73784</v>
      </c>
      <c r="B85" s="86" t="s">
        <v>39</v>
      </c>
      <c r="C85" s="86">
        <v>24</v>
      </c>
      <c r="D85" s="86">
        <v>6</v>
      </c>
      <c r="E85" s="137"/>
      <c r="F85" s="86" t="s">
        <v>100</v>
      </c>
      <c r="G85" s="86" t="s">
        <v>1453</v>
      </c>
      <c r="H85" s="86" t="s">
        <v>1539</v>
      </c>
      <c r="I85" s="86">
        <v>68</v>
      </c>
      <c r="J85" s="87">
        <v>9.5500000000000007</v>
      </c>
      <c r="K85" s="88"/>
      <c r="L85" s="86" t="s">
        <v>2328</v>
      </c>
      <c r="M85" s="86" t="s">
        <v>349</v>
      </c>
      <c r="N85" s="149" t="str">
        <f>IF(OR(J85="TBA",E85=0),"",E85*J85)</f>
        <v/>
      </c>
      <c r="O85" s="138"/>
      <c r="P85" s="139">
        <f>IF($B85="PA",$N85,0)</f>
        <v>0</v>
      </c>
      <c r="Q85" s="139">
        <f>IF($B85="PC",$N85,0)</f>
        <v>0</v>
      </c>
      <c r="R85" s="139" t="str">
        <f>IF($B85="LA",$N85,0)</f>
        <v/>
      </c>
      <c r="S85" s="139">
        <f>IF($B85="LC",$N85,0)</f>
        <v>0</v>
      </c>
      <c r="T85" s="139">
        <f>IF(P85&lt;&gt;"",(P85*(1-($N$2641))*(1-($O85+$N$2646))),0)</f>
        <v>0</v>
      </c>
      <c r="U85" s="139">
        <f>IF(Q85&lt;&gt;"",(Q85*(1-($N$2642))*(1-($O85+$N$2646))),0)</f>
        <v>0</v>
      </c>
      <c r="V85" s="139">
        <f>IF(R85&lt;&gt;"",(R85*(1-($N$2643))*(1-($O85+$N$2646))),0)</f>
        <v>0</v>
      </c>
      <c r="W85" s="139">
        <f>IF(S85&lt;&gt;"",(S85*(1-($N$2644))*(1-($O85+$N$2646))),0)</f>
        <v>0</v>
      </c>
      <c r="X85" s="150">
        <f>+SUM(T85:W85)</f>
        <v>0</v>
      </c>
      <c r="Y85" s="85"/>
      <c r="Z85" s="84"/>
      <c r="AA85" s="85"/>
    </row>
    <row r="86" spans="1:27" ht="14.1" customHeight="1" x14ac:dyDescent="0.3">
      <c r="A86" s="128">
        <v>73788</v>
      </c>
      <c r="B86" s="86" t="s">
        <v>39</v>
      </c>
      <c r="C86" s="86">
        <v>24</v>
      </c>
      <c r="D86" s="86">
        <v>6</v>
      </c>
      <c r="E86" s="137"/>
      <c r="F86" s="86" t="s">
        <v>100</v>
      </c>
      <c r="G86" s="86" t="s">
        <v>1453</v>
      </c>
      <c r="H86" s="86" t="s">
        <v>1540</v>
      </c>
      <c r="I86" s="86">
        <v>68</v>
      </c>
      <c r="J86" s="87">
        <v>7.95</v>
      </c>
      <c r="K86" s="88"/>
      <c r="L86" s="86" t="s">
        <v>2329</v>
      </c>
      <c r="M86" s="86" t="s">
        <v>349</v>
      </c>
      <c r="N86" s="149" t="str">
        <f>IF(OR(J86="TBA",E86=0),"",E86*J86)</f>
        <v/>
      </c>
      <c r="O86" s="138"/>
      <c r="P86" s="139">
        <f>IF($B86="PA",$N86,0)</f>
        <v>0</v>
      </c>
      <c r="Q86" s="139">
        <f>IF($B86="PC",$N86,0)</f>
        <v>0</v>
      </c>
      <c r="R86" s="139" t="str">
        <f>IF($B86="LA",$N86,0)</f>
        <v/>
      </c>
      <c r="S86" s="139">
        <f>IF($B86="LC",$N86,0)</f>
        <v>0</v>
      </c>
      <c r="T86" s="139">
        <f>IF(P86&lt;&gt;"",(P86*(1-($N$2641))*(1-($O86+$N$2646))),0)</f>
        <v>0</v>
      </c>
      <c r="U86" s="139">
        <f>IF(Q86&lt;&gt;"",(Q86*(1-($N$2642))*(1-($O86+$N$2646))),0)</f>
        <v>0</v>
      </c>
      <c r="V86" s="139">
        <f>IF(R86&lt;&gt;"",(R86*(1-($N$2643))*(1-($O86+$N$2646))),0)</f>
        <v>0</v>
      </c>
      <c r="W86" s="139">
        <f>IF(S86&lt;&gt;"",(S86*(1-($N$2644))*(1-($O86+$N$2646))),0)</f>
        <v>0</v>
      </c>
      <c r="X86" s="150">
        <f>+SUM(T86:W86)</f>
        <v>0</v>
      </c>
      <c r="Y86" s="85"/>
      <c r="Z86" s="84"/>
      <c r="AA86" s="85"/>
    </row>
    <row r="87" spans="1:27" ht="14.1" customHeight="1" x14ac:dyDescent="0.3">
      <c r="A87" s="128">
        <v>73790</v>
      </c>
      <c r="B87" s="86" t="s">
        <v>39</v>
      </c>
      <c r="C87" s="86">
        <v>24</v>
      </c>
      <c r="D87" s="86">
        <v>6</v>
      </c>
      <c r="E87" s="137"/>
      <c r="F87" s="86" t="s">
        <v>100</v>
      </c>
      <c r="G87" s="86" t="s">
        <v>1453</v>
      </c>
      <c r="H87" s="86" t="s">
        <v>1541</v>
      </c>
      <c r="I87" s="86">
        <v>66</v>
      </c>
      <c r="J87" s="87">
        <v>15.8</v>
      </c>
      <c r="K87" s="88"/>
      <c r="L87" s="86" t="s">
        <v>2330</v>
      </c>
      <c r="M87" s="86" t="s">
        <v>349</v>
      </c>
      <c r="N87" s="149" t="str">
        <f>IF(OR(J87="TBA",E87=0),"",E87*J87)</f>
        <v/>
      </c>
      <c r="O87" s="138"/>
      <c r="P87" s="139">
        <f>IF($B87="PA",$N87,0)</f>
        <v>0</v>
      </c>
      <c r="Q87" s="139">
        <f>IF($B87="PC",$N87,0)</f>
        <v>0</v>
      </c>
      <c r="R87" s="139" t="str">
        <f>IF($B87="LA",$N87,0)</f>
        <v/>
      </c>
      <c r="S87" s="139">
        <f>IF($B87="LC",$N87,0)</f>
        <v>0</v>
      </c>
      <c r="T87" s="139">
        <f>IF(P87&lt;&gt;"",(P87*(1-($N$2641))*(1-($O87+$N$2646))),0)</f>
        <v>0</v>
      </c>
      <c r="U87" s="139">
        <f>IF(Q87&lt;&gt;"",(Q87*(1-($N$2642))*(1-($O87+$N$2646))),0)</f>
        <v>0</v>
      </c>
      <c r="V87" s="139">
        <f>IF(R87&lt;&gt;"",(R87*(1-($N$2643))*(1-($O87+$N$2646))),0)</f>
        <v>0</v>
      </c>
      <c r="W87" s="139">
        <f>IF(S87&lt;&gt;"",(S87*(1-($N$2644))*(1-($O87+$N$2646))),0)</f>
        <v>0</v>
      </c>
      <c r="X87" s="150">
        <f>+SUM(T87:W87)</f>
        <v>0</v>
      </c>
      <c r="Y87" s="85"/>
      <c r="Z87" s="84"/>
      <c r="AA87" s="85"/>
    </row>
    <row r="88" spans="1:27" ht="14.1" customHeight="1" x14ac:dyDescent="0.3">
      <c r="A88" s="128">
        <v>73791</v>
      </c>
      <c r="B88" s="86" t="s">
        <v>39</v>
      </c>
      <c r="C88" s="86">
        <v>24</v>
      </c>
      <c r="D88" s="86">
        <v>6</v>
      </c>
      <c r="E88" s="137"/>
      <c r="F88" s="86" t="s">
        <v>100</v>
      </c>
      <c r="G88" s="86" t="s">
        <v>1453</v>
      </c>
      <c r="H88" s="86" t="s">
        <v>1542</v>
      </c>
      <c r="I88" s="86">
        <v>67</v>
      </c>
      <c r="J88" s="87">
        <v>15.8</v>
      </c>
      <c r="K88" s="88"/>
      <c r="L88" s="86" t="s">
        <v>2331</v>
      </c>
      <c r="M88" s="86" t="s">
        <v>349</v>
      </c>
      <c r="N88" s="149" t="str">
        <f>IF(OR(J88="TBA",E88=0),"",E88*J88)</f>
        <v/>
      </c>
      <c r="O88" s="138"/>
      <c r="P88" s="139">
        <f>IF($B88="PA",$N88,0)</f>
        <v>0</v>
      </c>
      <c r="Q88" s="139">
        <f>IF($B88="PC",$N88,0)</f>
        <v>0</v>
      </c>
      <c r="R88" s="139" t="str">
        <f>IF($B88="LA",$N88,0)</f>
        <v/>
      </c>
      <c r="S88" s="139">
        <f>IF($B88="LC",$N88,0)</f>
        <v>0</v>
      </c>
      <c r="T88" s="139">
        <f>IF(P88&lt;&gt;"",(P88*(1-($N$2641))*(1-($O88+$N$2646))),0)</f>
        <v>0</v>
      </c>
      <c r="U88" s="139">
        <f>IF(Q88&lt;&gt;"",(Q88*(1-($N$2642))*(1-($O88+$N$2646))),0)</f>
        <v>0</v>
      </c>
      <c r="V88" s="139">
        <f>IF(R88&lt;&gt;"",(R88*(1-($N$2643))*(1-($O88+$N$2646))),0)</f>
        <v>0</v>
      </c>
      <c r="W88" s="139">
        <f>IF(S88&lt;&gt;"",(S88*(1-($N$2644))*(1-($O88+$N$2646))),0)</f>
        <v>0</v>
      </c>
      <c r="X88" s="150">
        <f>+SUM(T88:W88)</f>
        <v>0</v>
      </c>
      <c r="Y88" s="85"/>
      <c r="Z88" s="84"/>
      <c r="AA88" s="85"/>
    </row>
    <row r="89" spans="1:27" ht="14.1" customHeight="1" x14ac:dyDescent="0.3">
      <c r="A89" s="128">
        <v>73796</v>
      </c>
      <c r="B89" s="86" t="s">
        <v>39</v>
      </c>
      <c r="C89" s="86">
        <v>8</v>
      </c>
      <c r="D89" s="86">
        <v>0</v>
      </c>
      <c r="E89" s="137"/>
      <c r="F89" s="86" t="s">
        <v>100</v>
      </c>
      <c r="G89" s="86" t="s">
        <v>1453</v>
      </c>
      <c r="H89" s="86" t="s">
        <v>1543</v>
      </c>
      <c r="I89" s="86">
        <v>66</v>
      </c>
      <c r="J89" s="87">
        <v>16.850000000000001</v>
      </c>
      <c r="K89" s="88"/>
      <c r="L89" s="86" t="s">
        <v>2332</v>
      </c>
      <c r="M89" s="86" t="s">
        <v>349</v>
      </c>
      <c r="N89" s="149" t="str">
        <f>IF(OR(J89="TBA",E89=0),"",E89*J89)</f>
        <v/>
      </c>
      <c r="O89" s="138"/>
      <c r="P89" s="139">
        <f>IF($B89="PA",$N89,0)</f>
        <v>0</v>
      </c>
      <c r="Q89" s="139">
        <f>IF($B89="PC",$N89,0)</f>
        <v>0</v>
      </c>
      <c r="R89" s="139" t="str">
        <f>IF($B89="LA",$N89,0)</f>
        <v/>
      </c>
      <c r="S89" s="139">
        <f>IF($B89="LC",$N89,0)</f>
        <v>0</v>
      </c>
      <c r="T89" s="139">
        <f>IF(P89&lt;&gt;"",(P89*(1-($N$2641))*(1-($O89+$N$2646))),0)</f>
        <v>0</v>
      </c>
      <c r="U89" s="139">
        <f>IF(Q89&lt;&gt;"",(Q89*(1-($N$2642))*(1-($O89+$N$2646))),0)</f>
        <v>0</v>
      </c>
      <c r="V89" s="139">
        <f>IF(R89&lt;&gt;"",(R89*(1-($N$2643))*(1-($O89+$N$2646))),0)</f>
        <v>0</v>
      </c>
      <c r="W89" s="139">
        <f>IF(S89&lt;&gt;"",(S89*(1-($N$2644))*(1-($O89+$N$2646))),0)</f>
        <v>0</v>
      </c>
      <c r="X89" s="150">
        <f>+SUM(T89:W89)</f>
        <v>0</v>
      </c>
      <c r="Y89" s="85"/>
      <c r="Z89" s="84"/>
      <c r="AA89" s="85"/>
    </row>
    <row r="90" spans="1:27" ht="14.1" customHeight="1" x14ac:dyDescent="0.3">
      <c r="A90" s="128">
        <v>73805</v>
      </c>
      <c r="B90" s="86" t="s">
        <v>39</v>
      </c>
      <c r="C90" s="86">
        <v>24</v>
      </c>
      <c r="D90" s="86">
        <v>8</v>
      </c>
      <c r="E90" s="137"/>
      <c r="F90" s="86" t="s">
        <v>100</v>
      </c>
      <c r="G90" s="86" t="s">
        <v>1453</v>
      </c>
      <c r="H90" s="86" t="s">
        <v>1544</v>
      </c>
      <c r="I90" s="86">
        <v>66</v>
      </c>
      <c r="J90" s="87">
        <v>11.5</v>
      </c>
      <c r="K90" s="88"/>
      <c r="L90" s="86" t="s">
        <v>2333</v>
      </c>
      <c r="M90" s="86" t="s">
        <v>349</v>
      </c>
      <c r="N90" s="149" t="str">
        <f>IF(OR(J90="TBA",E90=0),"",E90*J90)</f>
        <v/>
      </c>
      <c r="O90" s="138"/>
      <c r="P90" s="139">
        <f>IF($B90="PA",$N90,0)</f>
        <v>0</v>
      </c>
      <c r="Q90" s="139">
        <f>IF($B90="PC",$N90,0)</f>
        <v>0</v>
      </c>
      <c r="R90" s="139" t="str">
        <f>IF($B90="LA",$N90,0)</f>
        <v/>
      </c>
      <c r="S90" s="139">
        <f>IF($B90="LC",$N90,0)</f>
        <v>0</v>
      </c>
      <c r="T90" s="139">
        <f>IF(P90&lt;&gt;"",(P90*(1-($N$2641))*(1-($O90+$N$2646))),0)</f>
        <v>0</v>
      </c>
      <c r="U90" s="139">
        <f>IF(Q90&lt;&gt;"",(Q90*(1-($N$2642))*(1-($O90+$N$2646))),0)</f>
        <v>0</v>
      </c>
      <c r="V90" s="139">
        <f>IF(R90&lt;&gt;"",(R90*(1-($N$2643))*(1-($O90+$N$2646))),0)</f>
        <v>0</v>
      </c>
      <c r="W90" s="139">
        <f>IF(S90&lt;&gt;"",(S90*(1-($N$2644))*(1-($O90+$N$2646))),0)</f>
        <v>0</v>
      </c>
      <c r="X90" s="150">
        <f>+SUM(T90:W90)</f>
        <v>0</v>
      </c>
      <c r="Y90" s="85"/>
      <c r="Z90" s="84"/>
      <c r="AA90" s="85"/>
    </row>
    <row r="91" spans="1:27" ht="14.1" customHeight="1" x14ac:dyDescent="0.3">
      <c r="A91" s="128">
        <v>73812</v>
      </c>
      <c r="B91" s="86" t="s">
        <v>39</v>
      </c>
      <c r="C91" s="86">
        <v>72</v>
      </c>
      <c r="D91" s="86">
        <v>36</v>
      </c>
      <c r="E91" s="137"/>
      <c r="F91" s="86" t="s">
        <v>100</v>
      </c>
      <c r="G91" s="86" t="s">
        <v>1453</v>
      </c>
      <c r="H91" s="86" t="s">
        <v>1545</v>
      </c>
      <c r="I91" s="86">
        <v>65</v>
      </c>
      <c r="J91" s="87">
        <v>4.6500000000000004</v>
      </c>
      <c r="K91" s="88"/>
      <c r="L91" s="86" t="s">
        <v>2334</v>
      </c>
      <c r="M91" s="86" t="s">
        <v>349</v>
      </c>
      <c r="N91" s="149" t="str">
        <f>IF(OR(J91="TBA",E91=0),"",E91*J91)</f>
        <v/>
      </c>
      <c r="O91" s="138"/>
      <c r="P91" s="139">
        <f>IF($B91="PA",$N91,0)</f>
        <v>0</v>
      </c>
      <c r="Q91" s="139">
        <f>IF($B91="PC",$N91,0)</f>
        <v>0</v>
      </c>
      <c r="R91" s="139" t="str">
        <f>IF($B91="LA",$N91,0)</f>
        <v/>
      </c>
      <c r="S91" s="139">
        <f>IF($B91="LC",$N91,0)</f>
        <v>0</v>
      </c>
      <c r="T91" s="139">
        <f>IF(P91&lt;&gt;"",(P91*(1-($N$2641))*(1-($O91+$N$2646))),0)</f>
        <v>0</v>
      </c>
      <c r="U91" s="139">
        <f>IF(Q91&lt;&gt;"",(Q91*(1-($N$2642))*(1-($O91+$N$2646))),0)</f>
        <v>0</v>
      </c>
      <c r="V91" s="139">
        <f>IF(R91&lt;&gt;"",(R91*(1-($N$2643))*(1-($O91+$N$2646))),0)</f>
        <v>0</v>
      </c>
      <c r="W91" s="139">
        <f>IF(S91&lt;&gt;"",(S91*(1-($N$2644))*(1-($O91+$N$2646))),0)</f>
        <v>0</v>
      </c>
      <c r="X91" s="150">
        <f>+SUM(T91:W91)</f>
        <v>0</v>
      </c>
      <c r="Y91" s="85"/>
      <c r="Z91" s="84"/>
      <c r="AA91" s="85"/>
    </row>
    <row r="92" spans="1:27" ht="14.1" customHeight="1" x14ac:dyDescent="0.3">
      <c r="A92" s="128">
        <v>73814</v>
      </c>
      <c r="B92" s="86" t="s">
        <v>39</v>
      </c>
      <c r="C92" s="86">
        <v>72</v>
      </c>
      <c r="D92" s="86">
        <v>36</v>
      </c>
      <c r="E92" s="137"/>
      <c r="F92" s="86" t="s">
        <v>100</v>
      </c>
      <c r="G92" s="86" t="s">
        <v>1453</v>
      </c>
      <c r="H92" s="86" t="s">
        <v>1546</v>
      </c>
      <c r="I92" s="86">
        <v>65</v>
      </c>
      <c r="J92" s="87">
        <v>4.6500000000000004</v>
      </c>
      <c r="K92" s="88"/>
      <c r="L92" s="86" t="s">
        <v>2335</v>
      </c>
      <c r="M92" s="86" t="s">
        <v>349</v>
      </c>
      <c r="N92" s="149" t="str">
        <f>IF(OR(J92="TBA",E92=0),"",E92*J92)</f>
        <v/>
      </c>
      <c r="O92" s="138"/>
      <c r="P92" s="139">
        <f>IF($B92="PA",$N92,0)</f>
        <v>0</v>
      </c>
      <c r="Q92" s="139">
        <f>IF($B92="PC",$N92,0)</f>
        <v>0</v>
      </c>
      <c r="R92" s="139" t="str">
        <f>IF($B92="LA",$N92,0)</f>
        <v/>
      </c>
      <c r="S92" s="139">
        <f>IF($B92="LC",$N92,0)</f>
        <v>0</v>
      </c>
      <c r="T92" s="139">
        <f>IF(P92&lt;&gt;"",(P92*(1-($N$2641))*(1-($O92+$N$2646))),0)</f>
        <v>0</v>
      </c>
      <c r="U92" s="139">
        <f>IF(Q92&lt;&gt;"",(Q92*(1-($N$2642))*(1-($O92+$N$2646))),0)</f>
        <v>0</v>
      </c>
      <c r="V92" s="139">
        <f>IF(R92&lt;&gt;"",(R92*(1-($N$2643))*(1-($O92+$N$2646))),0)</f>
        <v>0</v>
      </c>
      <c r="W92" s="139">
        <f>IF(S92&lt;&gt;"",(S92*(1-($N$2644))*(1-($O92+$N$2646))),0)</f>
        <v>0</v>
      </c>
      <c r="X92" s="150">
        <f>+SUM(T92:W92)</f>
        <v>0</v>
      </c>
      <c r="Y92" s="85"/>
      <c r="Z92" s="84"/>
      <c r="AA92" s="85"/>
    </row>
    <row r="93" spans="1:27" ht="14.1" customHeight="1" x14ac:dyDescent="0.3">
      <c r="A93" s="128">
        <v>79354</v>
      </c>
      <c r="B93" s="86" t="s">
        <v>39</v>
      </c>
      <c r="C93" s="86">
        <v>24</v>
      </c>
      <c r="D93" s="86">
        <v>8</v>
      </c>
      <c r="E93" s="137"/>
      <c r="F93" s="86" t="s">
        <v>101</v>
      </c>
      <c r="G93" s="86" t="s">
        <v>1452</v>
      </c>
      <c r="H93" s="86" t="s">
        <v>1547</v>
      </c>
      <c r="I93" s="86">
        <v>96</v>
      </c>
      <c r="J93" s="87">
        <v>11.05</v>
      </c>
      <c r="K93" s="88"/>
      <c r="L93" s="86" t="s">
        <v>2336</v>
      </c>
      <c r="M93" s="86" t="s">
        <v>349</v>
      </c>
      <c r="N93" s="149" t="str">
        <f>IF(OR(J93="TBA",E93=0),"",E93*J93)</f>
        <v/>
      </c>
      <c r="O93" s="151"/>
      <c r="P93" s="152">
        <f>IF($B93="PA",$N93,0)</f>
        <v>0</v>
      </c>
      <c r="Q93" s="152">
        <f>IF($B93="PC",$N93,0)</f>
        <v>0</v>
      </c>
      <c r="R93" s="152" t="str">
        <f>IF($B93="LA",$N93,0)</f>
        <v/>
      </c>
      <c r="S93" s="152">
        <f>IF($B93="LC",$N93,0)</f>
        <v>0</v>
      </c>
      <c r="T93" s="152">
        <f>IF(P93&lt;&gt;"",(P93*(1-($N$2641))*(1-($O93+$N$2646))),0)</f>
        <v>0</v>
      </c>
      <c r="U93" s="152">
        <f>IF(Q93&lt;&gt;"",(Q93*(1-($N$2642))*(1-($O93+$N$2646))),0)</f>
        <v>0</v>
      </c>
      <c r="V93" s="152">
        <f>IF(R93&lt;&gt;"",(R93*(1-($N$2643))*(1-($O93+$N$2646))),0)</f>
        <v>0</v>
      </c>
      <c r="W93" s="152">
        <f>IF(S93&lt;&gt;"",(S93*(1-($N$2644))*(1-($O93+$N$2646))),0)</f>
        <v>0</v>
      </c>
      <c r="X93" s="150">
        <f>+SUM(T93:W93)</f>
        <v>0</v>
      </c>
      <c r="Y93" s="85"/>
      <c r="Z93" s="84"/>
      <c r="AA93" s="85"/>
    </row>
    <row r="94" spans="1:27" ht="14.1" customHeight="1" x14ac:dyDescent="0.3">
      <c r="A94" s="128">
        <v>79536</v>
      </c>
      <c r="B94" s="86" t="s">
        <v>39</v>
      </c>
      <c r="C94" s="86">
        <v>24</v>
      </c>
      <c r="D94" s="86">
        <v>12</v>
      </c>
      <c r="E94" s="137"/>
      <c r="F94" s="86" t="s">
        <v>100</v>
      </c>
      <c r="G94" s="86" t="s">
        <v>1453</v>
      </c>
      <c r="H94" s="86" t="s">
        <v>1548</v>
      </c>
      <c r="I94" s="86">
        <v>132</v>
      </c>
      <c r="J94" s="87">
        <v>9.2000000000000011</v>
      </c>
      <c r="K94" s="88"/>
      <c r="L94" s="86" t="s">
        <v>2337</v>
      </c>
      <c r="M94" s="86" t="s">
        <v>349</v>
      </c>
      <c r="N94" s="149" t="str">
        <f>IF(OR(J94="TBA",E94=0),"",E94*J94)</f>
        <v/>
      </c>
      <c r="O94" s="138"/>
      <c r="P94" s="139">
        <f>IF($B94="PA",$N94,0)</f>
        <v>0</v>
      </c>
      <c r="Q94" s="139">
        <f>IF($B94="PC",$N94,0)</f>
        <v>0</v>
      </c>
      <c r="R94" s="139" t="str">
        <f>IF($B94="LA",$N94,0)</f>
        <v/>
      </c>
      <c r="S94" s="139">
        <f>IF($B94="LC",$N94,0)</f>
        <v>0</v>
      </c>
      <c r="T94" s="139">
        <f>IF(P94&lt;&gt;"",(P94*(1-($N$2641))*(1-($O94+$N$2646))),0)</f>
        <v>0</v>
      </c>
      <c r="U94" s="139">
        <f>IF(Q94&lt;&gt;"",(Q94*(1-($N$2642))*(1-($O94+$N$2646))),0)</f>
        <v>0</v>
      </c>
      <c r="V94" s="139">
        <f>IF(R94&lt;&gt;"",(R94*(1-($N$2643))*(1-($O94+$N$2646))),0)</f>
        <v>0</v>
      </c>
      <c r="W94" s="139">
        <f>IF(S94&lt;&gt;"",(S94*(1-($N$2644))*(1-($O94+$N$2646))),0)</f>
        <v>0</v>
      </c>
      <c r="X94" s="150">
        <f>+SUM(T94:W94)</f>
        <v>0</v>
      </c>
      <c r="Y94" s="85"/>
      <c r="Z94" s="84"/>
      <c r="AA94" s="85"/>
    </row>
    <row r="95" spans="1:27" ht="14.1" customHeight="1" x14ac:dyDescent="0.3">
      <c r="A95" s="128">
        <v>79539</v>
      </c>
      <c r="B95" s="86" t="s">
        <v>39</v>
      </c>
      <c r="C95" s="86">
        <v>24</v>
      </c>
      <c r="D95" s="86">
        <v>12</v>
      </c>
      <c r="E95" s="137"/>
      <c r="F95" s="86" t="s">
        <v>100</v>
      </c>
      <c r="G95" s="86" t="s">
        <v>1453</v>
      </c>
      <c r="H95" s="86" t="s">
        <v>1549</v>
      </c>
      <c r="I95" s="86">
        <v>132</v>
      </c>
      <c r="J95" s="87">
        <v>9.2000000000000011</v>
      </c>
      <c r="K95" s="88"/>
      <c r="L95" s="86" t="s">
        <v>2338</v>
      </c>
      <c r="M95" s="86" t="s">
        <v>349</v>
      </c>
      <c r="N95" s="149" t="str">
        <f>IF(OR(J95="TBA",E95=0),"",E95*J95)</f>
        <v/>
      </c>
      <c r="O95" s="138"/>
      <c r="P95" s="139">
        <f>IF($B95="PA",$N95,0)</f>
        <v>0</v>
      </c>
      <c r="Q95" s="139">
        <f>IF($B95="PC",$N95,0)</f>
        <v>0</v>
      </c>
      <c r="R95" s="139" t="str">
        <f>IF($B95="LA",$N95,0)</f>
        <v/>
      </c>
      <c r="S95" s="139">
        <f>IF($B95="LC",$N95,0)</f>
        <v>0</v>
      </c>
      <c r="T95" s="139">
        <f>IF(P95&lt;&gt;"",(P95*(1-($N$2641))*(1-($O95+$N$2646))),0)</f>
        <v>0</v>
      </c>
      <c r="U95" s="139">
        <f>IF(Q95&lt;&gt;"",(Q95*(1-($N$2642))*(1-($O95+$N$2646))),0)</f>
        <v>0</v>
      </c>
      <c r="V95" s="139">
        <f>IF(R95&lt;&gt;"",(R95*(1-($N$2643))*(1-($O95+$N$2646))),0)</f>
        <v>0</v>
      </c>
      <c r="W95" s="139">
        <f>IF(S95&lt;&gt;"",(S95*(1-($N$2644))*(1-($O95+$N$2646))),0)</f>
        <v>0</v>
      </c>
      <c r="X95" s="150">
        <f>+SUM(T95:W95)</f>
        <v>0</v>
      </c>
      <c r="Y95" s="85"/>
      <c r="Z95" s="84"/>
      <c r="AA95" s="85"/>
    </row>
    <row r="96" spans="1:27" ht="14.1" customHeight="1" x14ac:dyDescent="0.3">
      <c r="A96" s="128">
        <v>79542</v>
      </c>
      <c r="B96" s="86" t="s">
        <v>39</v>
      </c>
      <c r="C96" s="86">
        <v>24</v>
      </c>
      <c r="D96" s="86">
        <v>12</v>
      </c>
      <c r="E96" s="137"/>
      <c r="F96" s="86" t="s">
        <v>100</v>
      </c>
      <c r="G96" s="86" t="s">
        <v>1453</v>
      </c>
      <c r="H96" s="86" t="s">
        <v>1550</v>
      </c>
      <c r="I96" s="86">
        <v>132</v>
      </c>
      <c r="J96" s="87">
        <v>9.2000000000000011</v>
      </c>
      <c r="K96" s="88"/>
      <c r="L96" s="86" t="s">
        <v>2339</v>
      </c>
      <c r="M96" s="86" t="s">
        <v>349</v>
      </c>
      <c r="N96" s="149" t="str">
        <f>IF(OR(J96="TBA",E96=0),"",E96*J96)</f>
        <v/>
      </c>
      <c r="O96" s="138"/>
      <c r="P96" s="139">
        <f>IF($B96="PA",$N96,0)</f>
        <v>0</v>
      </c>
      <c r="Q96" s="139">
        <f>IF($B96="PC",$N96,0)</f>
        <v>0</v>
      </c>
      <c r="R96" s="139" t="str">
        <f>IF($B96="LA",$N96,0)</f>
        <v/>
      </c>
      <c r="S96" s="139">
        <f>IF($B96="LC",$N96,0)</f>
        <v>0</v>
      </c>
      <c r="T96" s="139">
        <f>IF(P96&lt;&gt;"",(P96*(1-($N$2641))*(1-($O96+$N$2646))),0)</f>
        <v>0</v>
      </c>
      <c r="U96" s="139">
        <f>IF(Q96&lt;&gt;"",(Q96*(1-($N$2642))*(1-($O96+$N$2646))),0)</f>
        <v>0</v>
      </c>
      <c r="V96" s="139">
        <f>IF(R96&lt;&gt;"",(R96*(1-($N$2643))*(1-($O96+$N$2646))),0)</f>
        <v>0</v>
      </c>
      <c r="W96" s="139">
        <f>IF(S96&lt;&gt;"",(S96*(1-($N$2644))*(1-($O96+$N$2646))),0)</f>
        <v>0</v>
      </c>
      <c r="X96" s="150">
        <f>+SUM(T96:W96)</f>
        <v>0</v>
      </c>
      <c r="Y96" s="85"/>
      <c r="Z96" s="84"/>
      <c r="AA96" s="85"/>
    </row>
    <row r="97" spans="1:27" ht="14.1" customHeight="1" x14ac:dyDescent="0.3">
      <c r="A97" s="128">
        <v>79551</v>
      </c>
      <c r="B97" s="86" t="s">
        <v>39</v>
      </c>
      <c r="C97" s="86">
        <v>24</v>
      </c>
      <c r="D97" s="86">
        <v>8</v>
      </c>
      <c r="E97" s="137"/>
      <c r="F97" s="86" t="s">
        <v>101</v>
      </c>
      <c r="G97" s="86" t="s">
        <v>1452</v>
      </c>
      <c r="H97" s="86" t="s">
        <v>1551</v>
      </c>
      <c r="I97" s="86">
        <v>107</v>
      </c>
      <c r="J97" s="87">
        <v>12.9</v>
      </c>
      <c r="K97" s="88"/>
      <c r="L97" s="86" t="s">
        <v>2340</v>
      </c>
      <c r="M97" s="86" t="s">
        <v>349</v>
      </c>
      <c r="N97" s="149" t="str">
        <f>IF(OR(J97="TBA",E97=0),"",E97*J97)</f>
        <v/>
      </c>
      <c r="O97" s="138"/>
      <c r="P97" s="139">
        <f>IF($B97="PA",$N97,0)</f>
        <v>0</v>
      </c>
      <c r="Q97" s="139">
        <f>IF($B97="PC",$N97,0)</f>
        <v>0</v>
      </c>
      <c r="R97" s="139" t="str">
        <f>IF($B97="LA",$N97,0)</f>
        <v/>
      </c>
      <c r="S97" s="139">
        <f>IF($B97="LC",$N97,0)</f>
        <v>0</v>
      </c>
      <c r="T97" s="139">
        <f>IF(P97&lt;&gt;"",(P97*(1-($N$2641))*(1-($O97+$N$2646))),0)</f>
        <v>0</v>
      </c>
      <c r="U97" s="139">
        <f>IF(Q97&lt;&gt;"",(Q97*(1-($N$2642))*(1-($O97+$N$2646))),0)</f>
        <v>0</v>
      </c>
      <c r="V97" s="139">
        <f>IF(R97&lt;&gt;"",(R97*(1-($N$2643))*(1-($O97+$N$2646))),0)</f>
        <v>0</v>
      </c>
      <c r="W97" s="139">
        <f>IF(S97&lt;&gt;"",(S97*(1-($N$2644))*(1-($O97+$N$2646))),0)</f>
        <v>0</v>
      </c>
      <c r="X97" s="150">
        <f>+SUM(T97:W97)</f>
        <v>0</v>
      </c>
      <c r="Y97" s="85"/>
      <c r="Z97" s="84"/>
      <c r="AA97" s="85"/>
    </row>
    <row r="98" spans="1:27" ht="14.1" customHeight="1" x14ac:dyDescent="0.3">
      <c r="A98" s="128">
        <v>79724</v>
      </c>
      <c r="B98" s="86" t="s">
        <v>39</v>
      </c>
      <c r="C98" s="86">
        <v>12</v>
      </c>
      <c r="D98" s="86">
        <v>0</v>
      </c>
      <c r="E98" s="137"/>
      <c r="F98" s="86" t="s">
        <v>100</v>
      </c>
      <c r="G98" s="86" t="s">
        <v>1453</v>
      </c>
      <c r="H98" s="86" t="s">
        <v>1552</v>
      </c>
      <c r="I98" s="86">
        <v>51</v>
      </c>
      <c r="J98" s="87">
        <v>14.35</v>
      </c>
      <c r="K98" s="88"/>
      <c r="L98" s="86" t="s">
        <v>2341</v>
      </c>
      <c r="M98" s="86" t="s">
        <v>349</v>
      </c>
      <c r="N98" s="149" t="str">
        <f>IF(OR(J98="TBA",E98=0),"",E98*J98)</f>
        <v/>
      </c>
      <c r="O98" s="138"/>
      <c r="P98" s="139">
        <f>IF($B98="PA",$N98,0)</f>
        <v>0</v>
      </c>
      <c r="Q98" s="139">
        <f>IF($B98="PC",$N98,0)</f>
        <v>0</v>
      </c>
      <c r="R98" s="139" t="str">
        <f>IF($B98="LA",$N98,0)</f>
        <v/>
      </c>
      <c r="S98" s="139">
        <f>IF($B98="LC",$N98,0)</f>
        <v>0</v>
      </c>
      <c r="T98" s="139">
        <f>IF(P98&lt;&gt;"",(P98*(1-($N$2641))*(1-($O98+$N$2646))),0)</f>
        <v>0</v>
      </c>
      <c r="U98" s="139">
        <f>IF(Q98&lt;&gt;"",(Q98*(1-($N$2642))*(1-($O98+$N$2646))),0)</f>
        <v>0</v>
      </c>
      <c r="V98" s="139">
        <f>IF(R98&lt;&gt;"",(R98*(1-($N$2643))*(1-($O98+$N$2646))),0)</f>
        <v>0</v>
      </c>
      <c r="W98" s="139">
        <f>IF(S98&lt;&gt;"",(S98*(1-($N$2644))*(1-($O98+$N$2646))),0)</f>
        <v>0</v>
      </c>
      <c r="X98" s="150">
        <f>+SUM(T98:W98)</f>
        <v>0</v>
      </c>
      <c r="Y98" s="85"/>
      <c r="Z98" s="84"/>
      <c r="AA98" s="85"/>
    </row>
    <row r="99" spans="1:27" ht="14.1" customHeight="1" x14ac:dyDescent="0.3">
      <c r="A99" s="128">
        <v>79725</v>
      </c>
      <c r="B99" s="86" t="s">
        <v>39</v>
      </c>
      <c r="C99" s="86">
        <v>12</v>
      </c>
      <c r="D99" s="86">
        <v>0</v>
      </c>
      <c r="E99" s="137"/>
      <c r="F99" s="86" t="s">
        <v>100</v>
      </c>
      <c r="G99" s="86" t="s">
        <v>1453</v>
      </c>
      <c r="H99" s="86" t="s">
        <v>1553</v>
      </c>
      <c r="I99" s="86">
        <v>51</v>
      </c>
      <c r="J99" s="87">
        <v>14.35</v>
      </c>
      <c r="K99" s="88"/>
      <c r="L99" s="86" t="s">
        <v>2342</v>
      </c>
      <c r="M99" s="86" t="s">
        <v>349</v>
      </c>
      <c r="N99" s="149" t="str">
        <f>IF(OR(J99="TBA",E99=0),"",E99*J99)</f>
        <v/>
      </c>
      <c r="O99" s="138"/>
      <c r="P99" s="139">
        <f>IF($B99="PA",$N99,0)</f>
        <v>0</v>
      </c>
      <c r="Q99" s="139">
        <f>IF($B99="PC",$N99,0)</f>
        <v>0</v>
      </c>
      <c r="R99" s="139" t="str">
        <f>IF($B99="LA",$N99,0)</f>
        <v/>
      </c>
      <c r="S99" s="139">
        <f>IF($B99="LC",$N99,0)</f>
        <v>0</v>
      </c>
      <c r="T99" s="139">
        <f>IF(P99&lt;&gt;"",(P99*(1-($N$2641))*(1-($O99+$N$2646))),0)</f>
        <v>0</v>
      </c>
      <c r="U99" s="139">
        <f>IF(Q99&lt;&gt;"",(Q99*(1-($N$2642))*(1-($O99+$N$2646))),0)</f>
        <v>0</v>
      </c>
      <c r="V99" s="139">
        <f>IF(R99&lt;&gt;"",(R99*(1-($N$2643))*(1-($O99+$N$2646))),0)</f>
        <v>0</v>
      </c>
      <c r="W99" s="139">
        <f>IF(S99&lt;&gt;"",(S99*(1-($N$2644))*(1-($O99+$N$2646))),0)</f>
        <v>0</v>
      </c>
      <c r="X99" s="150">
        <f>+SUM(T99:W99)</f>
        <v>0</v>
      </c>
      <c r="Y99" s="85"/>
      <c r="Z99" s="84"/>
      <c r="AA99" s="85"/>
    </row>
    <row r="100" spans="1:27" ht="14.1" customHeight="1" x14ac:dyDescent="0.3">
      <c r="A100" s="128">
        <v>79726</v>
      </c>
      <c r="B100" s="86" t="s">
        <v>39</v>
      </c>
      <c r="C100" s="86">
        <v>12</v>
      </c>
      <c r="D100" s="86">
        <v>0</v>
      </c>
      <c r="E100" s="137"/>
      <c r="F100" s="86" t="s">
        <v>100</v>
      </c>
      <c r="G100" s="86" t="s">
        <v>1453</v>
      </c>
      <c r="H100" s="86" t="s">
        <v>1554</v>
      </c>
      <c r="I100" s="86">
        <v>51</v>
      </c>
      <c r="J100" s="87">
        <v>14.35</v>
      </c>
      <c r="K100" s="88"/>
      <c r="L100" s="86" t="s">
        <v>2343</v>
      </c>
      <c r="M100" s="86" t="s">
        <v>349</v>
      </c>
      <c r="N100" s="149" t="str">
        <f>IF(OR(J100="TBA",E100=0),"",E100*J100)</f>
        <v/>
      </c>
      <c r="O100" s="138"/>
      <c r="P100" s="139">
        <f>IF($B100="PA",$N100,0)</f>
        <v>0</v>
      </c>
      <c r="Q100" s="139">
        <f>IF($B100="PC",$N100,0)</f>
        <v>0</v>
      </c>
      <c r="R100" s="139" t="str">
        <f>IF($B100="LA",$N100,0)</f>
        <v/>
      </c>
      <c r="S100" s="139">
        <f>IF($B100="LC",$N100,0)</f>
        <v>0</v>
      </c>
      <c r="T100" s="139">
        <f>IF(P100&lt;&gt;"",(P100*(1-($N$2641))*(1-($O100+$N$2646))),0)</f>
        <v>0</v>
      </c>
      <c r="U100" s="139">
        <f>IF(Q100&lt;&gt;"",(Q100*(1-($N$2642))*(1-($O100+$N$2646))),0)</f>
        <v>0</v>
      </c>
      <c r="V100" s="139">
        <f>IF(R100&lt;&gt;"",(R100*(1-($N$2643))*(1-($O100+$N$2646))),0)</f>
        <v>0</v>
      </c>
      <c r="W100" s="139">
        <f>IF(S100&lt;&gt;"",(S100*(1-($N$2644))*(1-($O100+$N$2646))),0)</f>
        <v>0</v>
      </c>
      <c r="X100" s="150">
        <f>+SUM(T100:W100)</f>
        <v>0</v>
      </c>
      <c r="Y100" s="85"/>
      <c r="Z100" s="84"/>
      <c r="AA100" s="85"/>
    </row>
    <row r="101" spans="1:27" s="167" customFormat="1" ht="14.1" customHeight="1" x14ac:dyDescent="0.3">
      <c r="A101" s="128">
        <v>79727</v>
      </c>
      <c r="B101" s="86" t="s">
        <v>39</v>
      </c>
      <c r="C101" s="86">
        <v>12</v>
      </c>
      <c r="D101" s="86">
        <v>0</v>
      </c>
      <c r="E101" s="137"/>
      <c r="F101" s="86" t="s">
        <v>100</v>
      </c>
      <c r="G101" s="86" t="s">
        <v>1453</v>
      </c>
      <c r="H101" s="86" t="s">
        <v>1555</v>
      </c>
      <c r="I101" s="86">
        <v>51</v>
      </c>
      <c r="J101" s="87">
        <v>14.35</v>
      </c>
      <c r="K101" s="88"/>
      <c r="L101" s="86" t="s">
        <v>2344</v>
      </c>
      <c r="M101" s="86" t="s">
        <v>349</v>
      </c>
      <c r="N101" s="149" t="str">
        <f>IF(OR(J101="TBA",E101=0),"",E101*J101)</f>
        <v/>
      </c>
      <c r="O101" s="138"/>
      <c r="P101" s="139">
        <f>IF($B101="PA",$N101,0)</f>
        <v>0</v>
      </c>
      <c r="Q101" s="139">
        <f>IF($B101="PC",$N101,0)</f>
        <v>0</v>
      </c>
      <c r="R101" s="139" t="str">
        <f>IF($B101="LA",$N101,0)</f>
        <v/>
      </c>
      <c r="S101" s="139">
        <f>IF($B101="LC",$N101,0)</f>
        <v>0</v>
      </c>
      <c r="T101" s="139">
        <f>IF(P101&lt;&gt;"",(P101*(1-($N$2641))*(1-($O101+$N$2646))),0)</f>
        <v>0</v>
      </c>
      <c r="U101" s="139">
        <f>IF(Q101&lt;&gt;"",(Q101*(1-($N$2642))*(1-($O101+$N$2646))),0)</f>
        <v>0</v>
      </c>
      <c r="V101" s="139">
        <f>IF(R101&lt;&gt;"",(R101*(1-($N$2643))*(1-($O101+$N$2646))),0)</f>
        <v>0</v>
      </c>
      <c r="W101" s="139">
        <f>IF(S101&lt;&gt;"",(S101*(1-($N$2644))*(1-($O101+$N$2646))),0)</f>
        <v>0</v>
      </c>
      <c r="X101" s="150">
        <f>+SUM(T101:W101)</f>
        <v>0</v>
      </c>
      <c r="Y101" s="154"/>
      <c r="Z101" s="153"/>
      <c r="AA101" s="154"/>
    </row>
    <row r="102" spans="1:27" s="167" customFormat="1" ht="14.1" customHeight="1" x14ac:dyDescent="0.3">
      <c r="A102" s="128">
        <v>79728</v>
      </c>
      <c r="B102" s="86" t="s">
        <v>39</v>
      </c>
      <c r="C102" s="86">
        <v>12</v>
      </c>
      <c r="D102" s="86">
        <v>0</v>
      </c>
      <c r="E102" s="137"/>
      <c r="F102" s="86" t="s">
        <v>100</v>
      </c>
      <c r="G102" s="86" t="s">
        <v>1453</v>
      </c>
      <c r="H102" s="86" t="s">
        <v>1556</v>
      </c>
      <c r="I102" s="86">
        <v>51</v>
      </c>
      <c r="J102" s="87">
        <v>14.35</v>
      </c>
      <c r="K102" s="88"/>
      <c r="L102" s="86" t="s">
        <v>2345</v>
      </c>
      <c r="M102" s="86" t="s">
        <v>349</v>
      </c>
      <c r="N102" s="149" t="str">
        <f>IF(OR(J102="TBA",E102=0),"",E102*J102)</f>
        <v/>
      </c>
      <c r="O102" s="138"/>
      <c r="P102" s="139">
        <f>IF($B102="PA",$N102,0)</f>
        <v>0</v>
      </c>
      <c r="Q102" s="139">
        <f>IF($B102="PC",$N102,0)</f>
        <v>0</v>
      </c>
      <c r="R102" s="139" t="str">
        <f>IF($B102="LA",$N102,0)</f>
        <v/>
      </c>
      <c r="S102" s="139">
        <f>IF($B102="LC",$N102,0)</f>
        <v>0</v>
      </c>
      <c r="T102" s="139">
        <f>IF(P102&lt;&gt;"",(P102*(1-($N$2641))*(1-($O102+$N$2646))),0)</f>
        <v>0</v>
      </c>
      <c r="U102" s="139">
        <f>IF(Q102&lt;&gt;"",(Q102*(1-($N$2642))*(1-($O102+$N$2646))),0)</f>
        <v>0</v>
      </c>
      <c r="V102" s="139">
        <f>IF(R102&lt;&gt;"",(R102*(1-($N$2643))*(1-($O102+$N$2646))),0)</f>
        <v>0</v>
      </c>
      <c r="W102" s="139">
        <f>IF(S102&lt;&gt;"",(S102*(1-($N$2644))*(1-($O102+$N$2646))),0)</f>
        <v>0</v>
      </c>
      <c r="X102" s="150">
        <f>+SUM(T102:W102)</f>
        <v>0</v>
      </c>
      <c r="Y102" s="154"/>
      <c r="Z102" s="153"/>
      <c r="AA102" s="154"/>
    </row>
    <row r="103" spans="1:27" ht="14.1" customHeight="1" x14ac:dyDescent="0.3">
      <c r="A103" s="128">
        <v>79923</v>
      </c>
      <c r="B103" s="86" t="s">
        <v>40</v>
      </c>
      <c r="C103" s="86">
        <v>6</v>
      </c>
      <c r="D103" s="86">
        <v>0</v>
      </c>
      <c r="E103" s="137"/>
      <c r="F103" s="86" t="s">
        <v>100</v>
      </c>
      <c r="G103" s="86" t="s">
        <v>1453</v>
      </c>
      <c r="H103" s="86" t="s">
        <v>1557</v>
      </c>
      <c r="I103" s="86">
        <v>134</v>
      </c>
      <c r="J103" s="87">
        <v>78.75</v>
      </c>
      <c r="K103" s="88"/>
      <c r="L103" s="86" t="s">
        <v>2346</v>
      </c>
      <c r="M103" s="86" t="s">
        <v>349</v>
      </c>
      <c r="N103" s="149" t="str">
        <f>IF(OR(J103="TBA",E103=0),"",E103*J103)</f>
        <v/>
      </c>
      <c r="O103" s="138"/>
      <c r="P103" s="139">
        <f>IF($B103="PA",$N103,0)</f>
        <v>0</v>
      </c>
      <c r="Q103" s="139">
        <f>IF($B103="PC",$N103,0)</f>
        <v>0</v>
      </c>
      <c r="R103" s="139">
        <f>IF($B103="LA",$N103,0)</f>
        <v>0</v>
      </c>
      <c r="S103" s="139" t="str">
        <f>IF($B103="LC",$N103,0)</f>
        <v/>
      </c>
      <c r="T103" s="139">
        <f>IF(P103&lt;&gt;"",(P103*(1-($N$2641))*(1-($O103+$N$2646))),0)</f>
        <v>0</v>
      </c>
      <c r="U103" s="139">
        <f>IF(Q103&lt;&gt;"",(Q103*(1-($N$2642))*(1-($O103+$N$2646))),0)</f>
        <v>0</v>
      </c>
      <c r="V103" s="139">
        <f>IF(R103&lt;&gt;"",(R103*(1-($N$2643))*(1-($O103+$N$2646))),0)</f>
        <v>0</v>
      </c>
      <c r="W103" s="139">
        <f>IF(S103&lt;&gt;"",(S103*(1-($N$2644))*(1-($O103+$N$2646))),0)</f>
        <v>0</v>
      </c>
      <c r="X103" s="150">
        <f>+SUM(T103:W103)</f>
        <v>0</v>
      </c>
      <c r="Y103" s="85"/>
      <c r="Z103" s="84"/>
      <c r="AA103" s="85"/>
    </row>
    <row r="104" spans="1:27" ht="14.1" customHeight="1" x14ac:dyDescent="0.3">
      <c r="A104" s="128">
        <v>79926</v>
      </c>
      <c r="B104" s="86" t="s">
        <v>40</v>
      </c>
      <c r="C104" s="86">
        <v>8</v>
      </c>
      <c r="D104" s="86">
        <v>0</v>
      </c>
      <c r="E104" s="137"/>
      <c r="F104" s="86" t="s">
        <v>100</v>
      </c>
      <c r="G104" s="86" t="s">
        <v>1453</v>
      </c>
      <c r="H104" s="86" t="s">
        <v>1558</v>
      </c>
      <c r="I104" s="86">
        <v>26</v>
      </c>
      <c r="J104" s="87">
        <v>93.100000000000009</v>
      </c>
      <c r="K104" s="88"/>
      <c r="L104" s="86" t="s">
        <v>2347</v>
      </c>
      <c r="M104" s="86" t="s">
        <v>349</v>
      </c>
      <c r="N104" s="149" t="str">
        <f>IF(OR(J104="TBA",E104=0),"",E104*J104)</f>
        <v/>
      </c>
      <c r="O104" s="138"/>
      <c r="P104" s="139">
        <f>IF($B104="PA",$N104,0)</f>
        <v>0</v>
      </c>
      <c r="Q104" s="139">
        <f>IF($B104="PC",$N104,0)</f>
        <v>0</v>
      </c>
      <c r="R104" s="139">
        <f>IF($B104="LA",$N104,0)</f>
        <v>0</v>
      </c>
      <c r="S104" s="139" t="str">
        <f>IF($B104="LC",$N104,0)</f>
        <v/>
      </c>
      <c r="T104" s="139">
        <f>IF(P104&lt;&gt;"",(P104*(1-($N$2641))*(1-($O104+$N$2646))),0)</f>
        <v>0</v>
      </c>
      <c r="U104" s="139">
        <f>IF(Q104&lt;&gt;"",(Q104*(1-($N$2642))*(1-($O104+$N$2646))),0)</f>
        <v>0</v>
      </c>
      <c r="V104" s="139">
        <f>IF(R104&lt;&gt;"",(R104*(1-($N$2643))*(1-($O104+$N$2646))),0)</f>
        <v>0</v>
      </c>
      <c r="W104" s="139">
        <f>IF(S104&lt;&gt;"",(S104*(1-($N$2644))*(1-($O104+$N$2646))),0)</f>
        <v>0</v>
      </c>
      <c r="X104" s="150">
        <f>+SUM(T104:W104)</f>
        <v>0</v>
      </c>
      <c r="Y104" s="85"/>
      <c r="Z104" s="84"/>
      <c r="AA104" s="85"/>
    </row>
    <row r="105" spans="1:27" ht="14.1" customHeight="1" x14ac:dyDescent="0.3">
      <c r="A105" s="128">
        <v>80476</v>
      </c>
      <c r="B105" s="86" t="s">
        <v>39</v>
      </c>
      <c r="C105" s="86">
        <v>24</v>
      </c>
      <c r="D105" s="86">
        <v>12</v>
      </c>
      <c r="E105" s="137"/>
      <c r="F105" s="86" t="s">
        <v>101</v>
      </c>
      <c r="G105" s="86" t="s">
        <v>1452</v>
      </c>
      <c r="H105" s="86" t="s">
        <v>1559</v>
      </c>
      <c r="I105" s="86">
        <v>96</v>
      </c>
      <c r="J105" s="87">
        <v>14.3</v>
      </c>
      <c r="K105" s="88"/>
      <c r="L105" s="86" t="s">
        <v>2348</v>
      </c>
      <c r="M105" s="86" t="s">
        <v>349</v>
      </c>
      <c r="N105" s="149" t="str">
        <f>IF(OR(J105="TBA",E105=0),"",E105*J105)</f>
        <v/>
      </c>
      <c r="O105" s="138"/>
      <c r="P105" s="139">
        <f>IF($B105="PA",$N105,0)</f>
        <v>0</v>
      </c>
      <c r="Q105" s="139">
        <f>IF($B105="PC",$N105,0)</f>
        <v>0</v>
      </c>
      <c r="R105" s="139" t="str">
        <f>IF($B105="LA",$N105,0)</f>
        <v/>
      </c>
      <c r="S105" s="139">
        <f>IF($B105="LC",$N105,0)</f>
        <v>0</v>
      </c>
      <c r="T105" s="139">
        <f>IF(P105&lt;&gt;"",(P105*(1-($N$2641))*(1-($O105+$N$2646))),0)</f>
        <v>0</v>
      </c>
      <c r="U105" s="139">
        <f>IF(Q105&lt;&gt;"",(Q105*(1-($N$2642))*(1-($O105+$N$2646))),0)</f>
        <v>0</v>
      </c>
      <c r="V105" s="139">
        <f>IF(R105&lt;&gt;"",(R105*(1-($N$2643))*(1-($O105+$N$2646))),0)</f>
        <v>0</v>
      </c>
      <c r="W105" s="139">
        <f>IF(S105&lt;&gt;"",(S105*(1-($N$2644))*(1-($O105+$N$2646))),0)</f>
        <v>0</v>
      </c>
      <c r="X105" s="150">
        <f>+SUM(T105:W105)</f>
        <v>0</v>
      </c>
      <c r="Y105" s="85"/>
      <c r="Z105" s="84"/>
      <c r="AA105" s="85"/>
    </row>
    <row r="106" spans="1:27" ht="14.1" customHeight="1" x14ac:dyDescent="0.3">
      <c r="A106" s="128">
        <v>81036</v>
      </c>
      <c r="B106" s="86" t="s">
        <v>39</v>
      </c>
      <c r="C106" s="86">
        <v>180</v>
      </c>
      <c r="D106" s="86">
        <v>10</v>
      </c>
      <c r="E106" s="137"/>
      <c r="F106" s="86" t="s">
        <v>100</v>
      </c>
      <c r="G106" s="86" t="s">
        <v>1453</v>
      </c>
      <c r="H106" s="86" t="s">
        <v>1560</v>
      </c>
      <c r="I106" s="86">
        <v>132</v>
      </c>
      <c r="J106" s="87">
        <v>10.1</v>
      </c>
      <c r="K106" s="88"/>
      <c r="L106" s="86" t="s">
        <v>2349</v>
      </c>
      <c r="M106" s="86" t="s">
        <v>349</v>
      </c>
      <c r="N106" s="149" t="str">
        <f>IF(OR(J106="TBA",E106=0),"",E106*J106)</f>
        <v/>
      </c>
      <c r="O106" s="138"/>
      <c r="P106" s="139">
        <f>IF($B106="PA",$N106,0)</f>
        <v>0</v>
      </c>
      <c r="Q106" s="139">
        <f>IF($B106="PC",$N106,0)</f>
        <v>0</v>
      </c>
      <c r="R106" s="139" t="str">
        <f>IF($B106="LA",$N106,0)</f>
        <v/>
      </c>
      <c r="S106" s="139">
        <f>IF($B106="LC",$N106,0)</f>
        <v>0</v>
      </c>
      <c r="T106" s="139">
        <f>IF(P106&lt;&gt;"",(P106*(1-($N$2641))*(1-($O106+$N$2646))),0)</f>
        <v>0</v>
      </c>
      <c r="U106" s="139">
        <f>IF(Q106&lt;&gt;"",(Q106*(1-($N$2642))*(1-($O106+$N$2646))),0)</f>
        <v>0</v>
      </c>
      <c r="V106" s="139">
        <f>IF(R106&lt;&gt;"",(R106*(1-($N$2643))*(1-($O106+$N$2646))),0)</f>
        <v>0</v>
      </c>
      <c r="W106" s="139">
        <f>IF(S106&lt;&gt;"",(S106*(1-($N$2644))*(1-($O106+$N$2646))),0)</f>
        <v>0</v>
      </c>
      <c r="X106" s="150">
        <f>+SUM(T106:W106)</f>
        <v>0</v>
      </c>
      <c r="Y106" s="85"/>
      <c r="Z106" s="84"/>
      <c r="AA106" s="85"/>
    </row>
    <row r="107" spans="1:27" ht="14.1" customHeight="1" x14ac:dyDescent="0.3">
      <c r="A107" s="128">
        <v>82267</v>
      </c>
      <c r="B107" s="86" t="s">
        <v>39</v>
      </c>
      <c r="C107" s="86">
        <v>30</v>
      </c>
      <c r="D107" s="86">
        <v>5</v>
      </c>
      <c r="E107" s="137"/>
      <c r="F107" s="86" t="s">
        <v>100</v>
      </c>
      <c r="G107" s="86" t="s">
        <v>1453</v>
      </c>
      <c r="H107" s="86" t="s">
        <v>1561</v>
      </c>
      <c r="I107" s="86">
        <v>19</v>
      </c>
      <c r="J107" s="87">
        <v>10.1</v>
      </c>
      <c r="K107" s="88"/>
      <c r="L107" s="86" t="s">
        <v>2350</v>
      </c>
      <c r="M107" s="86" t="s">
        <v>349</v>
      </c>
      <c r="N107" s="149" t="str">
        <f>IF(OR(J107="TBA",E107=0),"",E107*J107)</f>
        <v/>
      </c>
      <c r="O107" s="138"/>
      <c r="P107" s="139">
        <f>IF($B107="PA",$N107,0)</f>
        <v>0</v>
      </c>
      <c r="Q107" s="139">
        <f>IF($B107="PC",$N107,0)</f>
        <v>0</v>
      </c>
      <c r="R107" s="139" t="str">
        <f>IF($B107="LA",$N107,0)</f>
        <v/>
      </c>
      <c r="S107" s="139">
        <f>IF($B107="LC",$N107,0)</f>
        <v>0</v>
      </c>
      <c r="T107" s="139">
        <f>IF(P107&lt;&gt;"",(P107*(1-($N$2641))*(1-($O107+$N$2646))),0)</f>
        <v>0</v>
      </c>
      <c r="U107" s="139">
        <f>IF(Q107&lt;&gt;"",(Q107*(1-($N$2642))*(1-($O107+$N$2646))),0)</f>
        <v>0</v>
      </c>
      <c r="V107" s="139">
        <f>IF(R107&lt;&gt;"",(R107*(1-($N$2643))*(1-($O107+$N$2646))),0)</f>
        <v>0</v>
      </c>
      <c r="W107" s="139">
        <f>IF(S107&lt;&gt;"",(S107*(1-($N$2644))*(1-($O107+$N$2646))),0)</f>
        <v>0</v>
      </c>
      <c r="X107" s="150">
        <f>+SUM(T107:W107)</f>
        <v>0</v>
      </c>
      <c r="Y107" s="85"/>
      <c r="Z107" s="84"/>
      <c r="AA107" s="85"/>
    </row>
    <row r="108" spans="1:27" ht="14.1" customHeight="1" x14ac:dyDescent="0.3">
      <c r="A108" s="128">
        <v>85233</v>
      </c>
      <c r="B108" s="86" t="s">
        <v>39</v>
      </c>
      <c r="C108" s="86">
        <v>48</v>
      </c>
      <c r="D108" s="86">
        <v>24</v>
      </c>
      <c r="E108" s="137"/>
      <c r="F108" s="86" t="s">
        <v>100</v>
      </c>
      <c r="G108" s="86" t="s">
        <v>1453</v>
      </c>
      <c r="H108" s="86" t="s">
        <v>1562</v>
      </c>
      <c r="I108" s="86">
        <v>65</v>
      </c>
      <c r="J108" s="87">
        <v>4.3500000000000005</v>
      </c>
      <c r="K108" s="88"/>
      <c r="L108" s="86" t="s">
        <v>2351</v>
      </c>
      <c r="M108" s="86" t="s">
        <v>349</v>
      </c>
      <c r="N108" s="149" t="str">
        <f>IF(OR(J108="TBA",E108=0),"",E108*J108)</f>
        <v/>
      </c>
      <c r="O108" s="138"/>
      <c r="P108" s="139">
        <f>IF($B108="PA",$N108,0)</f>
        <v>0</v>
      </c>
      <c r="Q108" s="139">
        <f>IF($B108="PC",$N108,0)</f>
        <v>0</v>
      </c>
      <c r="R108" s="139" t="str">
        <f>IF($B108="LA",$N108,0)</f>
        <v/>
      </c>
      <c r="S108" s="139">
        <f>IF($B108="LC",$N108,0)</f>
        <v>0</v>
      </c>
      <c r="T108" s="139">
        <f>IF(P108&lt;&gt;"",(P108*(1-($N$2641))*(1-($O108+$N$2646))),0)</f>
        <v>0</v>
      </c>
      <c r="U108" s="139">
        <f>IF(Q108&lt;&gt;"",(Q108*(1-($N$2642))*(1-($O108+$N$2646))),0)</f>
        <v>0</v>
      </c>
      <c r="V108" s="139">
        <f>IF(R108&lt;&gt;"",(R108*(1-($N$2643))*(1-($O108+$N$2646))),0)</f>
        <v>0</v>
      </c>
      <c r="W108" s="139">
        <f>IF(S108&lt;&gt;"",(S108*(1-($N$2644))*(1-($O108+$N$2646))),0)</f>
        <v>0</v>
      </c>
      <c r="X108" s="150">
        <f>+SUM(T108:W108)</f>
        <v>0</v>
      </c>
      <c r="Y108" s="85"/>
      <c r="Z108" s="84"/>
      <c r="AA108" s="85"/>
    </row>
    <row r="109" spans="1:27" ht="14.1" customHeight="1" x14ac:dyDescent="0.3">
      <c r="A109" s="128">
        <v>85235</v>
      </c>
      <c r="B109" s="86" t="s">
        <v>39</v>
      </c>
      <c r="C109" s="86">
        <v>24</v>
      </c>
      <c r="D109" s="86">
        <v>12</v>
      </c>
      <c r="E109" s="137"/>
      <c r="F109" s="86" t="s">
        <v>100</v>
      </c>
      <c r="G109" s="86" t="s">
        <v>1453</v>
      </c>
      <c r="H109" s="86" t="s">
        <v>1563</v>
      </c>
      <c r="I109" s="86">
        <v>65</v>
      </c>
      <c r="J109" s="87">
        <v>5.5</v>
      </c>
      <c r="K109" s="88"/>
      <c r="L109" s="86" t="s">
        <v>2352</v>
      </c>
      <c r="M109" s="86" t="s">
        <v>349</v>
      </c>
      <c r="N109" s="149" t="str">
        <f>IF(OR(J109="TBA",E109=0),"",E109*J109)</f>
        <v/>
      </c>
      <c r="O109" s="138"/>
      <c r="P109" s="139">
        <f>IF($B109="PA",$N109,0)</f>
        <v>0</v>
      </c>
      <c r="Q109" s="139">
        <f>IF($B109="PC",$N109,0)</f>
        <v>0</v>
      </c>
      <c r="R109" s="139" t="str">
        <f>IF($B109="LA",$N109,0)</f>
        <v/>
      </c>
      <c r="S109" s="139">
        <f>IF($B109="LC",$N109,0)</f>
        <v>0</v>
      </c>
      <c r="T109" s="139">
        <f>IF(P109&lt;&gt;"",(P109*(1-($N$2641))*(1-($O109+$N$2646))),0)</f>
        <v>0</v>
      </c>
      <c r="U109" s="139">
        <f>IF(Q109&lt;&gt;"",(Q109*(1-($N$2642))*(1-($O109+$N$2646))),0)</f>
        <v>0</v>
      </c>
      <c r="V109" s="139">
        <f>IF(R109&lt;&gt;"",(R109*(1-($N$2643))*(1-($O109+$N$2646))),0)</f>
        <v>0</v>
      </c>
      <c r="W109" s="139">
        <f>IF(S109&lt;&gt;"",(S109*(1-($N$2644))*(1-($O109+$N$2646))),0)</f>
        <v>0</v>
      </c>
      <c r="X109" s="150">
        <f>+SUM(T109:W109)</f>
        <v>0</v>
      </c>
      <c r="Y109" s="85"/>
      <c r="Z109" s="84"/>
      <c r="AA109" s="85"/>
    </row>
    <row r="110" spans="1:27" ht="14.1" customHeight="1" x14ac:dyDescent="0.3">
      <c r="A110" s="128">
        <v>85719</v>
      </c>
      <c r="B110" s="86" t="s">
        <v>39</v>
      </c>
      <c r="C110" s="86">
        <v>12</v>
      </c>
      <c r="D110" s="86">
        <v>0</v>
      </c>
      <c r="E110" s="137"/>
      <c r="F110" s="86" t="s">
        <v>99</v>
      </c>
      <c r="G110" s="86" t="s">
        <v>1457</v>
      </c>
      <c r="H110" s="86" t="s">
        <v>1564</v>
      </c>
      <c r="I110" s="86">
        <v>71</v>
      </c>
      <c r="J110" s="87">
        <v>13.5</v>
      </c>
      <c r="K110" s="88"/>
      <c r="L110" s="86" t="s">
        <v>2353</v>
      </c>
      <c r="M110" s="86" t="s">
        <v>349</v>
      </c>
      <c r="N110" s="149" t="str">
        <f>IF(OR(J110="TBA",E110=0),"",E110*J110)</f>
        <v/>
      </c>
      <c r="O110" s="138"/>
      <c r="P110" s="139">
        <f>IF($B110="PA",$N110,0)</f>
        <v>0</v>
      </c>
      <c r="Q110" s="139">
        <f>IF($B110="PC",$N110,0)</f>
        <v>0</v>
      </c>
      <c r="R110" s="139" t="str">
        <f>IF($B110="LA",$N110,0)</f>
        <v/>
      </c>
      <c r="S110" s="139">
        <f>IF($B110="LC",$N110,0)</f>
        <v>0</v>
      </c>
      <c r="T110" s="139">
        <f>IF(P110&lt;&gt;"",(P110*(1-($N$2641))*(1-($O110+$N$2646))),0)</f>
        <v>0</v>
      </c>
      <c r="U110" s="139">
        <f>IF(Q110&lt;&gt;"",(Q110*(1-($N$2642))*(1-($O110+$N$2646))),0)</f>
        <v>0</v>
      </c>
      <c r="V110" s="139">
        <f>IF(R110&lt;&gt;"",(R110*(1-($N$2643))*(1-($O110+$N$2646))),0)</f>
        <v>0</v>
      </c>
      <c r="W110" s="139">
        <f>IF(S110&lt;&gt;"",(S110*(1-($N$2644))*(1-($O110+$N$2646))),0)</f>
        <v>0</v>
      </c>
      <c r="X110" s="150">
        <f>+SUM(T110:W110)</f>
        <v>0</v>
      </c>
      <c r="Y110" s="85"/>
      <c r="Z110" s="84"/>
      <c r="AA110" s="85"/>
    </row>
    <row r="111" spans="1:27" ht="14.1" customHeight="1" x14ac:dyDescent="0.3">
      <c r="A111" s="128">
        <v>85721</v>
      </c>
      <c r="B111" s="86" t="s">
        <v>39</v>
      </c>
      <c r="C111" s="86">
        <v>6</v>
      </c>
      <c r="D111" s="86">
        <v>0</v>
      </c>
      <c r="E111" s="137"/>
      <c r="F111" s="86" t="s">
        <v>99</v>
      </c>
      <c r="G111" s="86" t="s">
        <v>1457</v>
      </c>
      <c r="H111" s="86" t="s">
        <v>1565</v>
      </c>
      <c r="I111" s="86">
        <v>71</v>
      </c>
      <c r="J111" s="87">
        <v>16.600000000000001</v>
      </c>
      <c r="K111" s="88"/>
      <c r="L111" s="86" t="s">
        <v>2354</v>
      </c>
      <c r="M111" s="86" t="s">
        <v>349</v>
      </c>
      <c r="N111" s="149" t="str">
        <f>IF(OR(J111="TBA",E111=0),"",E111*J111)</f>
        <v/>
      </c>
      <c r="O111" s="138"/>
      <c r="P111" s="139">
        <f>IF($B111="PA",$N111,0)</f>
        <v>0</v>
      </c>
      <c r="Q111" s="139">
        <f>IF($B111="PC",$N111,0)</f>
        <v>0</v>
      </c>
      <c r="R111" s="139" t="str">
        <f>IF($B111="LA",$N111,0)</f>
        <v/>
      </c>
      <c r="S111" s="139">
        <f>IF($B111="LC",$N111,0)</f>
        <v>0</v>
      </c>
      <c r="T111" s="139">
        <f>IF(P111&lt;&gt;"",(P111*(1-($N$2641))*(1-($O111+$N$2646))),0)</f>
        <v>0</v>
      </c>
      <c r="U111" s="139">
        <f>IF(Q111&lt;&gt;"",(Q111*(1-($N$2642))*(1-($O111+$N$2646))),0)</f>
        <v>0</v>
      </c>
      <c r="V111" s="139">
        <f>IF(R111&lt;&gt;"",(R111*(1-($N$2643))*(1-($O111+$N$2646))),0)</f>
        <v>0</v>
      </c>
      <c r="W111" s="139">
        <f>IF(S111&lt;&gt;"",(S111*(1-($N$2644))*(1-($O111+$N$2646))),0)</f>
        <v>0</v>
      </c>
      <c r="X111" s="150">
        <f>+SUM(T111:W111)</f>
        <v>0</v>
      </c>
      <c r="Y111" s="85"/>
      <c r="Z111" s="84"/>
      <c r="AA111" s="85"/>
    </row>
    <row r="112" spans="1:27" ht="14.1" customHeight="1" x14ac:dyDescent="0.3">
      <c r="A112" s="128">
        <v>86367</v>
      </c>
      <c r="B112" s="86" t="s">
        <v>39</v>
      </c>
      <c r="C112" s="86">
        <v>36</v>
      </c>
      <c r="D112" s="86">
        <v>12</v>
      </c>
      <c r="E112" s="137"/>
      <c r="F112" s="86" t="s">
        <v>99</v>
      </c>
      <c r="G112" s="86" t="s">
        <v>1452</v>
      </c>
      <c r="H112" s="86" t="s">
        <v>4262</v>
      </c>
      <c r="I112" s="86">
        <v>42</v>
      </c>
      <c r="J112" s="87">
        <v>4.75</v>
      </c>
      <c r="K112" s="88"/>
      <c r="L112" s="86" t="s">
        <v>4263</v>
      </c>
      <c r="M112" s="86" t="s">
        <v>349</v>
      </c>
      <c r="N112" s="149" t="str">
        <f>IF(OR(J112="TBA",E112=0),"",E112*J112)</f>
        <v/>
      </c>
      <c r="O112" s="138"/>
      <c r="P112" s="139">
        <f>IF($B112="PA",$N112,0)</f>
        <v>0</v>
      </c>
      <c r="Q112" s="139">
        <f>IF($B112="PC",$N112,0)</f>
        <v>0</v>
      </c>
      <c r="R112" s="139" t="str">
        <f>IF($B112="LA",$N112,0)</f>
        <v/>
      </c>
      <c r="S112" s="139">
        <f>IF($B112="LC",$N112,0)</f>
        <v>0</v>
      </c>
      <c r="T112" s="139">
        <f>IF(P112&lt;&gt;"",(P112*(1-($N$2641))*(1-($O112+$N$2646))),0)</f>
        <v>0</v>
      </c>
      <c r="U112" s="139">
        <f>IF(Q112&lt;&gt;"",(Q112*(1-($N$2642))*(1-($O112+$N$2646))),0)</f>
        <v>0</v>
      </c>
      <c r="V112" s="139">
        <f>IF(R112&lt;&gt;"",(R112*(1-($N$2643))*(1-($O112+$N$2646))),0)</f>
        <v>0</v>
      </c>
      <c r="W112" s="139">
        <f>IF(S112&lt;&gt;"",(S112*(1-($N$2644))*(1-($O112+$N$2646))),0)</f>
        <v>0</v>
      </c>
      <c r="X112" s="150">
        <f>+SUM(T112:W112)</f>
        <v>0</v>
      </c>
      <c r="Y112" s="85"/>
      <c r="Z112" s="84"/>
      <c r="AA112" s="85"/>
    </row>
    <row r="113" spans="1:27" ht="14.1" customHeight="1" x14ac:dyDescent="0.3">
      <c r="A113" s="128">
        <v>87949</v>
      </c>
      <c r="B113" s="86" t="s">
        <v>39</v>
      </c>
      <c r="C113" s="86">
        <v>12</v>
      </c>
      <c r="D113" s="86">
        <v>0</v>
      </c>
      <c r="E113" s="137"/>
      <c r="F113" s="86" t="s">
        <v>100</v>
      </c>
      <c r="G113" s="86" t="s">
        <v>1453</v>
      </c>
      <c r="H113" s="86" t="s">
        <v>1566</v>
      </c>
      <c r="I113" s="86">
        <v>132</v>
      </c>
      <c r="J113" s="87">
        <v>22.3</v>
      </c>
      <c r="K113" s="88"/>
      <c r="L113" s="86" t="s">
        <v>2355</v>
      </c>
      <c r="M113" s="86" t="s">
        <v>349</v>
      </c>
      <c r="N113" s="149" t="str">
        <f>IF(OR(J113="TBA",E113=0),"",E113*J113)</f>
        <v/>
      </c>
      <c r="O113" s="138"/>
      <c r="P113" s="139">
        <f>IF($B113="PA",$N113,0)</f>
        <v>0</v>
      </c>
      <c r="Q113" s="139">
        <f>IF($B113="PC",$N113,0)</f>
        <v>0</v>
      </c>
      <c r="R113" s="139" t="str">
        <f>IF($B113="LA",$N113,0)</f>
        <v/>
      </c>
      <c r="S113" s="139">
        <f>IF($B113="LC",$N113,0)</f>
        <v>0</v>
      </c>
      <c r="T113" s="139">
        <f>IF(P113&lt;&gt;"",(P113*(1-($N$2641))*(1-($O113+$N$2646))),0)</f>
        <v>0</v>
      </c>
      <c r="U113" s="139">
        <f>IF(Q113&lt;&gt;"",(Q113*(1-($N$2642))*(1-($O113+$N$2646))),0)</f>
        <v>0</v>
      </c>
      <c r="V113" s="139">
        <f>IF(R113&lt;&gt;"",(R113*(1-($N$2643))*(1-($O113+$N$2646))),0)</f>
        <v>0</v>
      </c>
      <c r="W113" s="139">
        <f>IF(S113&lt;&gt;"",(S113*(1-($N$2644))*(1-($O113+$N$2646))),0)</f>
        <v>0</v>
      </c>
      <c r="X113" s="150">
        <f>+SUM(T113:W113)</f>
        <v>0</v>
      </c>
      <c r="Y113" s="85"/>
      <c r="Z113" s="84"/>
      <c r="AA113" s="85"/>
    </row>
    <row r="114" spans="1:27" ht="14.1" customHeight="1" x14ac:dyDescent="0.3">
      <c r="A114" s="128">
        <v>89331</v>
      </c>
      <c r="B114" s="86" t="s">
        <v>40</v>
      </c>
      <c r="C114" s="86">
        <v>10</v>
      </c>
      <c r="D114" s="86">
        <v>0</v>
      </c>
      <c r="E114" s="137"/>
      <c r="F114" s="86" t="s">
        <v>99</v>
      </c>
      <c r="G114" s="86" t="s">
        <v>1452</v>
      </c>
      <c r="H114" s="86" t="s">
        <v>1567</v>
      </c>
      <c r="I114" s="86">
        <v>72</v>
      </c>
      <c r="J114" s="87">
        <v>45.85</v>
      </c>
      <c r="K114" s="88"/>
      <c r="L114" s="86" t="s">
        <v>2356</v>
      </c>
      <c r="M114" s="86" t="s">
        <v>349</v>
      </c>
      <c r="N114" s="149" t="str">
        <f>IF(OR(J114="TBA",E114=0),"",E114*J114)</f>
        <v/>
      </c>
      <c r="O114" s="138"/>
      <c r="P114" s="139">
        <f>IF($B114="PA",$N114,0)</f>
        <v>0</v>
      </c>
      <c r="Q114" s="139">
        <f>IF($B114="PC",$N114,0)</f>
        <v>0</v>
      </c>
      <c r="R114" s="139">
        <f>IF($B114="LA",$N114,0)</f>
        <v>0</v>
      </c>
      <c r="S114" s="139" t="str">
        <f>IF($B114="LC",$N114,0)</f>
        <v/>
      </c>
      <c r="T114" s="139">
        <f>IF(P114&lt;&gt;"",(P114*(1-($N$2641))*(1-($O114+$N$2646))),0)</f>
        <v>0</v>
      </c>
      <c r="U114" s="139">
        <f>IF(Q114&lt;&gt;"",(Q114*(1-($N$2642))*(1-($O114+$N$2646))),0)</f>
        <v>0</v>
      </c>
      <c r="V114" s="139">
        <f>IF(R114&lt;&gt;"",(R114*(1-($N$2643))*(1-($O114+$N$2646))),0)</f>
        <v>0</v>
      </c>
      <c r="W114" s="139">
        <f>IF(S114&lt;&gt;"",(S114*(1-($N$2644))*(1-($O114+$N$2646))),0)</f>
        <v>0</v>
      </c>
      <c r="X114" s="150">
        <f>+SUM(T114:W114)</f>
        <v>0</v>
      </c>
      <c r="Y114" s="85"/>
      <c r="Z114" s="84"/>
      <c r="AA114" s="85"/>
    </row>
    <row r="115" spans="1:27" ht="14.1" customHeight="1" x14ac:dyDescent="0.3">
      <c r="A115" s="128">
        <v>90181</v>
      </c>
      <c r="B115" s="86" t="s">
        <v>39</v>
      </c>
      <c r="C115" s="86">
        <v>48</v>
      </c>
      <c r="D115" s="86">
        <v>12</v>
      </c>
      <c r="E115" s="137"/>
      <c r="F115" s="86" t="s">
        <v>99</v>
      </c>
      <c r="G115" s="86" t="s">
        <v>1452</v>
      </c>
      <c r="H115" s="86" t="s">
        <v>1568</v>
      </c>
      <c r="I115" s="86">
        <v>81</v>
      </c>
      <c r="J115" s="87">
        <v>5.8</v>
      </c>
      <c r="K115" s="88"/>
      <c r="L115" s="86" t="s">
        <v>2357</v>
      </c>
      <c r="M115" s="86" t="s">
        <v>349</v>
      </c>
      <c r="N115" s="149" t="str">
        <f>IF(OR(J115="TBA",E115=0),"",E115*J115)</f>
        <v/>
      </c>
      <c r="O115" s="138"/>
      <c r="P115" s="139">
        <f>IF($B115="PA",$N115,0)</f>
        <v>0</v>
      </c>
      <c r="Q115" s="139">
        <f>IF($B115="PC",$N115,0)</f>
        <v>0</v>
      </c>
      <c r="R115" s="139" t="str">
        <f>IF($B115="LA",$N115,0)</f>
        <v/>
      </c>
      <c r="S115" s="139">
        <f>IF($B115="LC",$N115,0)</f>
        <v>0</v>
      </c>
      <c r="T115" s="139">
        <f>IF(P115&lt;&gt;"",(P115*(1-($N$2641))*(1-($O115+$N$2646))),0)</f>
        <v>0</v>
      </c>
      <c r="U115" s="139">
        <f>IF(Q115&lt;&gt;"",(Q115*(1-($N$2642))*(1-($O115+$N$2646))),0)</f>
        <v>0</v>
      </c>
      <c r="V115" s="139">
        <f>IF(R115&lt;&gt;"",(R115*(1-($N$2643))*(1-($O115+$N$2646))),0)</f>
        <v>0</v>
      </c>
      <c r="W115" s="139">
        <f>IF(S115&lt;&gt;"",(S115*(1-($N$2644))*(1-($O115+$N$2646))),0)</f>
        <v>0</v>
      </c>
      <c r="X115" s="150">
        <f>+SUM(T115:W115)</f>
        <v>0</v>
      </c>
      <c r="Y115" s="85"/>
      <c r="Z115" s="84"/>
      <c r="AA115" s="85"/>
    </row>
    <row r="116" spans="1:27" ht="14.1" customHeight="1" x14ac:dyDescent="0.3">
      <c r="A116" s="128">
        <v>90292</v>
      </c>
      <c r="B116" s="86" t="s">
        <v>39</v>
      </c>
      <c r="C116" s="86">
        <v>6</v>
      </c>
      <c r="D116" s="86">
        <v>0</v>
      </c>
      <c r="E116" s="137"/>
      <c r="F116" s="86" t="s">
        <v>1569</v>
      </c>
      <c r="G116" s="86" t="s">
        <v>1457</v>
      </c>
      <c r="H116" s="86" t="s">
        <v>1570</v>
      </c>
      <c r="I116" s="86">
        <v>83</v>
      </c>
      <c r="J116" s="87">
        <v>7.8</v>
      </c>
      <c r="K116" s="88"/>
      <c r="L116" s="86" t="s">
        <v>2358</v>
      </c>
      <c r="M116" s="86" t="s">
        <v>349</v>
      </c>
      <c r="N116" s="149" t="str">
        <f>IF(OR(J116="TBA",E116=0),"",E116*J116)</f>
        <v/>
      </c>
      <c r="O116" s="138"/>
      <c r="P116" s="139">
        <f>IF($B116="PA",$N116,0)</f>
        <v>0</v>
      </c>
      <c r="Q116" s="139">
        <f>IF($B116="PC",$N116,0)</f>
        <v>0</v>
      </c>
      <c r="R116" s="139" t="str">
        <f>IF($B116="LA",$N116,0)</f>
        <v/>
      </c>
      <c r="S116" s="139">
        <f>IF($B116="LC",$N116,0)</f>
        <v>0</v>
      </c>
      <c r="T116" s="139">
        <f>IF(P116&lt;&gt;"",(P116*(1-($N$2641))*(1-($O116+$N$2646))),0)</f>
        <v>0</v>
      </c>
      <c r="U116" s="139">
        <f>IF(Q116&lt;&gt;"",(Q116*(1-($N$2642))*(1-($O116+$N$2646))),0)</f>
        <v>0</v>
      </c>
      <c r="V116" s="139">
        <f>IF(R116&lt;&gt;"",(R116*(1-($N$2643))*(1-($O116+$N$2646))),0)</f>
        <v>0</v>
      </c>
      <c r="W116" s="139">
        <f>IF(S116&lt;&gt;"",(S116*(1-($N$2644))*(1-($O116+$N$2646))),0)</f>
        <v>0</v>
      </c>
      <c r="X116" s="150">
        <f>+SUM(T116:W116)</f>
        <v>0</v>
      </c>
      <c r="Y116" s="85"/>
      <c r="Z116" s="84"/>
      <c r="AA116" s="85"/>
    </row>
    <row r="117" spans="1:27" ht="14.1" customHeight="1" x14ac:dyDescent="0.3">
      <c r="A117" s="128">
        <v>90297</v>
      </c>
      <c r="B117" s="86" t="s">
        <v>39</v>
      </c>
      <c r="C117" s="86">
        <v>10</v>
      </c>
      <c r="D117" s="86">
        <v>0</v>
      </c>
      <c r="E117" s="137"/>
      <c r="F117" s="86" t="s">
        <v>1571</v>
      </c>
      <c r="G117" s="86" t="s">
        <v>1572</v>
      </c>
      <c r="H117" s="86" t="s">
        <v>1573</v>
      </c>
      <c r="I117" s="86">
        <v>82</v>
      </c>
      <c r="J117" s="87">
        <v>16.8</v>
      </c>
      <c r="K117" s="88"/>
      <c r="L117" s="86" t="s">
        <v>2359</v>
      </c>
      <c r="M117" s="86" t="s">
        <v>349</v>
      </c>
      <c r="N117" s="149" t="str">
        <f>IF(OR(J117="TBA",E117=0),"",E117*J117)</f>
        <v/>
      </c>
      <c r="O117" s="138"/>
      <c r="P117" s="139">
        <f>IF($B117="PA",$N117,0)</f>
        <v>0</v>
      </c>
      <c r="Q117" s="139">
        <f>IF($B117="PC",$N117,0)</f>
        <v>0</v>
      </c>
      <c r="R117" s="139" t="str">
        <f>IF($B117="LA",$N117,0)</f>
        <v/>
      </c>
      <c r="S117" s="139">
        <f>IF($B117="LC",$N117,0)</f>
        <v>0</v>
      </c>
      <c r="T117" s="139">
        <f>IF(P117&lt;&gt;"",(P117*(1-($N$2641))*(1-($O117+$N$2646))),0)</f>
        <v>0</v>
      </c>
      <c r="U117" s="139">
        <f>IF(Q117&lt;&gt;"",(Q117*(1-($N$2642))*(1-($O117+$N$2646))),0)</f>
        <v>0</v>
      </c>
      <c r="V117" s="139">
        <f>IF(R117&lt;&gt;"",(R117*(1-($N$2643))*(1-($O117+$N$2646))),0)</f>
        <v>0</v>
      </c>
      <c r="W117" s="139">
        <f>IF(S117&lt;&gt;"",(S117*(1-($N$2644))*(1-($O117+$N$2646))),0)</f>
        <v>0</v>
      </c>
      <c r="X117" s="150">
        <f>+SUM(T117:W117)</f>
        <v>0</v>
      </c>
      <c r="Y117" s="85"/>
      <c r="Z117" s="84"/>
      <c r="AA117" s="85"/>
    </row>
    <row r="118" spans="1:27" ht="14.1" customHeight="1" x14ac:dyDescent="0.3">
      <c r="A118" s="128">
        <v>90298</v>
      </c>
      <c r="B118" s="86" t="s">
        <v>39</v>
      </c>
      <c r="C118" s="86">
        <v>12</v>
      </c>
      <c r="D118" s="86">
        <v>0</v>
      </c>
      <c r="E118" s="137"/>
      <c r="F118" s="86" t="s">
        <v>1571</v>
      </c>
      <c r="G118" s="86" t="s">
        <v>1572</v>
      </c>
      <c r="H118" s="86" t="s">
        <v>1574</v>
      </c>
      <c r="I118" s="86">
        <v>83</v>
      </c>
      <c r="J118" s="87">
        <v>17.25</v>
      </c>
      <c r="K118" s="88"/>
      <c r="L118" s="86" t="s">
        <v>2360</v>
      </c>
      <c r="M118" s="86" t="s">
        <v>349</v>
      </c>
      <c r="N118" s="149" t="str">
        <f>IF(OR(J118="TBA",E118=0),"",E118*J118)</f>
        <v/>
      </c>
      <c r="O118" s="138"/>
      <c r="P118" s="139">
        <f>IF($B118="PA",$N118,0)</f>
        <v>0</v>
      </c>
      <c r="Q118" s="139">
        <f>IF($B118="PC",$N118,0)</f>
        <v>0</v>
      </c>
      <c r="R118" s="139" t="str">
        <f>IF($B118="LA",$N118,0)</f>
        <v/>
      </c>
      <c r="S118" s="139">
        <f>IF($B118="LC",$N118,0)</f>
        <v>0</v>
      </c>
      <c r="T118" s="139">
        <f>IF(P118&lt;&gt;"",(P118*(1-($N$2641))*(1-($O118+$N$2646))),0)</f>
        <v>0</v>
      </c>
      <c r="U118" s="139">
        <f>IF(Q118&lt;&gt;"",(Q118*(1-($N$2642))*(1-($O118+$N$2646))),0)</f>
        <v>0</v>
      </c>
      <c r="V118" s="139">
        <f>IF(R118&lt;&gt;"",(R118*(1-($N$2643))*(1-($O118+$N$2646))),0)</f>
        <v>0</v>
      </c>
      <c r="W118" s="139">
        <f>IF(S118&lt;&gt;"",(S118*(1-($N$2644))*(1-($O118+$N$2646))),0)</f>
        <v>0</v>
      </c>
      <c r="X118" s="150">
        <f>+SUM(T118:W118)</f>
        <v>0</v>
      </c>
      <c r="Y118" s="85"/>
      <c r="Z118" s="84"/>
      <c r="AA118" s="85"/>
    </row>
    <row r="119" spans="1:27" ht="14.1" customHeight="1" x14ac:dyDescent="0.3">
      <c r="A119" s="128">
        <v>90299</v>
      </c>
      <c r="B119" s="86" t="s">
        <v>39</v>
      </c>
      <c r="C119" s="86">
        <v>12</v>
      </c>
      <c r="D119" s="86">
        <v>0</v>
      </c>
      <c r="E119" s="137"/>
      <c r="F119" s="86" t="s">
        <v>1571</v>
      </c>
      <c r="G119" s="86" t="s">
        <v>1572</v>
      </c>
      <c r="H119" s="86" t="s">
        <v>1575</v>
      </c>
      <c r="I119" s="86">
        <v>83</v>
      </c>
      <c r="J119" s="87">
        <v>20.100000000000001</v>
      </c>
      <c r="K119" s="88"/>
      <c r="L119" s="86" t="s">
        <v>2361</v>
      </c>
      <c r="M119" s="86" t="s">
        <v>349</v>
      </c>
      <c r="N119" s="149" t="str">
        <f>IF(OR(J119="TBA",E119=0),"",E119*J119)</f>
        <v/>
      </c>
      <c r="O119" s="138"/>
      <c r="P119" s="139">
        <f>IF($B119="PA",$N119,0)</f>
        <v>0</v>
      </c>
      <c r="Q119" s="139">
        <f>IF($B119="PC",$N119,0)</f>
        <v>0</v>
      </c>
      <c r="R119" s="139" t="str">
        <f>IF($B119="LA",$N119,0)</f>
        <v/>
      </c>
      <c r="S119" s="139">
        <f>IF($B119="LC",$N119,0)</f>
        <v>0</v>
      </c>
      <c r="T119" s="139">
        <f>IF(P119&lt;&gt;"",(P119*(1-($N$2641))*(1-($O119+$N$2646))),0)</f>
        <v>0</v>
      </c>
      <c r="U119" s="139">
        <f>IF(Q119&lt;&gt;"",(Q119*(1-($N$2642))*(1-($O119+$N$2646))),0)</f>
        <v>0</v>
      </c>
      <c r="V119" s="139">
        <f>IF(R119&lt;&gt;"",(R119*(1-($N$2643))*(1-($O119+$N$2646))),0)</f>
        <v>0</v>
      </c>
      <c r="W119" s="139">
        <f>IF(S119&lt;&gt;"",(S119*(1-($N$2644))*(1-($O119+$N$2646))),0)</f>
        <v>0</v>
      </c>
      <c r="X119" s="150">
        <f>+SUM(T119:W119)</f>
        <v>0</v>
      </c>
      <c r="Y119" s="85"/>
      <c r="Z119" s="84"/>
      <c r="AA119" s="85"/>
    </row>
    <row r="120" spans="1:27" ht="14.1" customHeight="1" x14ac:dyDescent="0.3">
      <c r="A120" s="128">
        <v>90303</v>
      </c>
      <c r="B120" s="86" t="s">
        <v>39</v>
      </c>
      <c r="C120" s="86">
        <v>12</v>
      </c>
      <c r="D120" s="86">
        <v>0</v>
      </c>
      <c r="E120" s="137"/>
      <c r="F120" s="86" t="s">
        <v>1571</v>
      </c>
      <c r="G120" s="86" t="s">
        <v>1572</v>
      </c>
      <c r="H120" s="86" t="s">
        <v>1576</v>
      </c>
      <c r="I120" s="86">
        <v>83</v>
      </c>
      <c r="J120" s="87">
        <v>20.100000000000001</v>
      </c>
      <c r="K120" s="88"/>
      <c r="L120" s="86" t="s">
        <v>2362</v>
      </c>
      <c r="M120" s="86" t="s">
        <v>349</v>
      </c>
      <c r="N120" s="149" t="str">
        <f>IF(OR(J120="TBA",E120=0),"",E120*J120)</f>
        <v/>
      </c>
      <c r="O120" s="138"/>
      <c r="P120" s="139">
        <f>IF($B120="PA",$N120,0)</f>
        <v>0</v>
      </c>
      <c r="Q120" s="139">
        <f>IF($B120="PC",$N120,0)</f>
        <v>0</v>
      </c>
      <c r="R120" s="139" t="str">
        <f>IF($B120="LA",$N120,0)</f>
        <v/>
      </c>
      <c r="S120" s="139">
        <f>IF($B120="LC",$N120,0)</f>
        <v>0</v>
      </c>
      <c r="T120" s="139">
        <f>IF(P120&lt;&gt;"",(P120*(1-($N$2641))*(1-($O120+$N$2646))),0)</f>
        <v>0</v>
      </c>
      <c r="U120" s="139">
        <f>IF(Q120&lt;&gt;"",(Q120*(1-($N$2642))*(1-($O120+$N$2646))),0)</f>
        <v>0</v>
      </c>
      <c r="V120" s="139">
        <f>IF(R120&lt;&gt;"",(R120*(1-($N$2643))*(1-($O120+$N$2646))),0)</f>
        <v>0</v>
      </c>
      <c r="W120" s="139">
        <f>IF(S120&lt;&gt;"",(S120*(1-($N$2644))*(1-($O120+$N$2646))),0)</f>
        <v>0</v>
      </c>
      <c r="X120" s="150">
        <f>+SUM(T120:W120)</f>
        <v>0</v>
      </c>
      <c r="Y120" s="85"/>
      <c r="Z120" s="84"/>
      <c r="AA120" s="85"/>
    </row>
    <row r="121" spans="1:27" ht="14.1" customHeight="1" x14ac:dyDescent="0.3">
      <c r="A121" s="128">
        <v>90311</v>
      </c>
      <c r="B121" s="86" t="s">
        <v>39</v>
      </c>
      <c r="C121" s="86">
        <v>16</v>
      </c>
      <c r="D121" s="86">
        <v>8</v>
      </c>
      <c r="E121" s="137"/>
      <c r="F121" s="86" t="s">
        <v>1571</v>
      </c>
      <c r="G121" s="86" t="s">
        <v>1572</v>
      </c>
      <c r="H121" s="86" t="s">
        <v>1577</v>
      </c>
      <c r="I121" s="86">
        <v>82</v>
      </c>
      <c r="J121" s="87">
        <v>15.8</v>
      </c>
      <c r="K121" s="88"/>
      <c r="L121" s="86" t="s">
        <v>2363</v>
      </c>
      <c r="M121" s="86" t="s">
        <v>349</v>
      </c>
      <c r="N121" s="149" t="str">
        <f>IF(OR(J121="TBA",E121=0),"",E121*J121)</f>
        <v/>
      </c>
      <c r="O121" s="138"/>
      <c r="P121" s="139">
        <f>IF($B121="PA",$N121,0)</f>
        <v>0</v>
      </c>
      <c r="Q121" s="139">
        <f>IF($B121="PC",$N121,0)</f>
        <v>0</v>
      </c>
      <c r="R121" s="139" t="str">
        <f>IF($B121="LA",$N121,0)</f>
        <v/>
      </c>
      <c r="S121" s="139">
        <f>IF($B121="LC",$N121,0)</f>
        <v>0</v>
      </c>
      <c r="T121" s="139">
        <f>IF(P121&lt;&gt;"",(P121*(1-($N$2641))*(1-($O121+$N$2646))),0)</f>
        <v>0</v>
      </c>
      <c r="U121" s="139">
        <f>IF(Q121&lt;&gt;"",(Q121*(1-($N$2642))*(1-($O121+$N$2646))),0)</f>
        <v>0</v>
      </c>
      <c r="V121" s="139">
        <f>IF(R121&lt;&gt;"",(R121*(1-($N$2643))*(1-($O121+$N$2646))),0)</f>
        <v>0</v>
      </c>
      <c r="W121" s="139">
        <f>IF(S121&lt;&gt;"",(S121*(1-($N$2644))*(1-($O121+$N$2646))),0)</f>
        <v>0</v>
      </c>
      <c r="X121" s="150">
        <f>+SUM(T121:W121)</f>
        <v>0</v>
      </c>
      <c r="Y121" s="85"/>
      <c r="Z121" s="84"/>
      <c r="AA121" s="85"/>
    </row>
    <row r="122" spans="1:27" ht="14.1" customHeight="1" x14ac:dyDescent="0.3">
      <c r="A122" s="128">
        <v>90399</v>
      </c>
      <c r="B122" s="86" t="s">
        <v>39</v>
      </c>
      <c r="C122" s="86">
        <v>20</v>
      </c>
      <c r="D122" s="86">
        <v>10</v>
      </c>
      <c r="E122" s="137"/>
      <c r="F122" s="86" t="s">
        <v>101</v>
      </c>
      <c r="G122" s="86" t="s">
        <v>1457</v>
      </c>
      <c r="H122" s="86" t="s">
        <v>1578</v>
      </c>
      <c r="I122" s="86">
        <v>27</v>
      </c>
      <c r="J122" s="87">
        <v>8.6</v>
      </c>
      <c r="K122" s="88"/>
      <c r="L122" s="86" t="s">
        <v>2364</v>
      </c>
      <c r="M122" s="86" t="s">
        <v>349</v>
      </c>
      <c r="N122" s="149" t="str">
        <f>IF(OR(J122="TBA",E122=0),"",E122*J122)</f>
        <v/>
      </c>
      <c r="O122" s="138"/>
      <c r="P122" s="139">
        <f>IF($B122="PA",$N122,0)</f>
        <v>0</v>
      </c>
      <c r="Q122" s="139">
        <f>IF($B122="PC",$N122,0)</f>
        <v>0</v>
      </c>
      <c r="R122" s="139" t="str">
        <f>IF($B122="LA",$N122,0)</f>
        <v/>
      </c>
      <c r="S122" s="139">
        <f>IF($B122="LC",$N122,0)</f>
        <v>0</v>
      </c>
      <c r="T122" s="139">
        <f>IF(P122&lt;&gt;"",(P122*(1-($N$2641))*(1-($O122+$N$2646))),0)</f>
        <v>0</v>
      </c>
      <c r="U122" s="139">
        <f>IF(Q122&lt;&gt;"",(Q122*(1-($N$2642))*(1-($O122+$N$2646))),0)</f>
        <v>0</v>
      </c>
      <c r="V122" s="139">
        <f>IF(R122&lt;&gt;"",(R122*(1-($N$2643))*(1-($O122+$N$2646))),0)</f>
        <v>0</v>
      </c>
      <c r="W122" s="139">
        <f>IF(S122&lt;&gt;"",(S122*(1-($N$2644))*(1-($O122+$N$2646))),0)</f>
        <v>0</v>
      </c>
      <c r="X122" s="150">
        <f>+SUM(T122:W122)</f>
        <v>0</v>
      </c>
      <c r="Y122" s="85"/>
      <c r="Z122" s="84"/>
      <c r="AA122" s="85"/>
    </row>
    <row r="123" spans="1:27" ht="14.1" customHeight="1" x14ac:dyDescent="0.3">
      <c r="A123" s="128">
        <v>93670</v>
      </c>
      <c r="B123" s="86" t="s">
        <v>37</v>
      </c>
      <c r="C123" s="86">
        <v>24</v>
      </c>
      <c r="D123" s="86">
        <v>4</v>
      </c>
      <c r="E123" s="137"/>
      <c r="F123" s="86" t="s">
        <v>100</v>
      </c>
      <c r="G123" s="86" t="s">
        <v>1457</v>
      </c>
      <c r="H123" s="86" t="s">
        <v>1579</v>
      </c>
      <c r="I123" s="86">
        <v>161</v>
      </c>
      <c r="J123" s="87">
        <v>14.15</v>
      </c>
      <c r="K123" s="88"/>
      <c r="L123" s="86" t="s">
        <v>2365</v>
      </c>
      <c r="M123" s="86" t="s">
        <v>349</v>
      </c>
      <c r="N123" s="149" t="str">
        <f>IF(OR(J123="TBA",E123=0),"",E123*J123)</f>
        <v/>
      </c>
      <c r="O123" s="138"/>
      <c r="P123" s="139" t="str">
        <f>IF($B123="PA",$N123,0)</f>
        <v/>
      </c>
      <c r="Q123" s="139">
        <f>IF($B123="PC",$N123,0)</f>
        <v>0</v>
      </c>
      <c r="R123" s="139">
        <f>IF($B123="LA",$N123,0)</f>
        <v>0</v>
      </c>
      <c r="S123" s="139">
        <f>IF($B123="LC",$N123,0)</f>
        <v>0</v>
      </c>
      <c r="T123" s="139">
        <f>IF(P123&lt;&gt;"",(P123*(1-($N$2641))*(1-($O123+$N$2646))),0)</f>
        <v>0</v>
      </c>
      <c r="U123" s="139">
        <f>IF(Q123&lt;&gt;"",(Q123*(1-($N$2642))*(1-($O123+$N$2646))),0)</f>
        <v>0</v>
      </c>
      <c r="V123" s="139">
        <f>IF(R123&lt;&gt;"",(R123*(1-($N$2643))*(1-($O123+$N$2646))),0)</f>
        <v>0</v>
      </c>
      <c r="W123" s="139">
        <f>IF(S123&lt;&gt;"",(S123*(1-($N$2644))*(1-($O123+$N$2646))),0)</f>
        <v>0</v>
      </c>
      <c r="X123" s="150">
        <f>+SUM(T123:W123)</f>
        <v>0</v>
      </c>
      <c r="Y123" s="85"/>
      <c r="Z123" s="84"/>
      <c r="AA123" s="85"/>
    </row>
    <row r="124" spans="1:27" ht="14.1" customHeight="1" x14ac:dyDescent="0.3">
      <c r="A124" s="128">
        <v>98529</v>
      </c>
      <c r="B124" s="86" t="s">
        <v>39</v>
      </c>
      <c r="C124" s="86">
        <v>24</v>
      </c>
      <c r="D124" s="86">
        <v>8</v>
      </c>
      <c r="E124" s="137"/>
      <c r="F124" s="86" t="s">
        <v>101</v>
      </c>
      <c r="G124" s="86" t="s">
        <v>1452</v>
      </c>
      <c r="H124" s="86" t="s">
        <v>1580</v>
      </c>
      <c r="I124" s="86">
        <v>109</v>
      </c>
      <c r="J124" s="87">
        <v>19.400000000000002</v>
      </c>
      <c r="K124" s="88"/>
      <c r="L124" s="86" t="s">
        <v>2366</v>
      </c>
      <c r="M124" s="86" t="s">
        <v>349</v>
      </c>
      <c r="N124" s="149" t="str">
        <f>IF(OR(J124="TBA",E124=0),"",E124*J124)</f>
        <v/>
      </c>
      <c r="O124" s="138"/>
      <c r="P124" s="139">
        <f>IF($B124="PA",$N124,0)</f>
        <v>0</v>
      </c>
      <c r="Q124" s="139">
        <f>IF($B124="PC",$N124,0)</f>
        <v>0</v>
      </c>
      <c r="R124" s="139" t="str">
        <f>IF($B124="LA",$N124,0)</f>
        <v/>
      </c>
      <c r="S124" s="139">
        <f>IF($B124="LC",$N124,0)</f>
        <v>0</v>
      </c>
      <c r="T124" s="139">
        <f>IF(P124&lt;&gt;"",(P124*(1-($N$2641))*(1-($O124+$N$2646))),0)</f>
        <v>0</v>
      </c>
      <c r="U124" s="139">
        <f>IF(Q124&lt;&gt;"",(Q124*(1-($N$2642))*(1-($O124+$N$2646))),0)</f>
        <v>0</v>
      </c>
      <c r="V124" s="139">
        <f>IF(R124&lt;&gt;"",(R124*(1-($N$2643))*(1-($O124+$N$2646))),0)</f>
        <v>0</v>
      </c>
      <c r="W124" s="139">
        <f>IF(S124&lt;&gt;"",(S124*(1-($N$2644))*(1-($O124+$N$2646))),0)</f>
        <v>0</v>
      </c>
      <c r="X124" s="150">
        <f>+SUM(T124:W124)</f>
        <v>0</v>
      </c>
      <c r="Y124" s="85"/>
      <c r="Z124" s="84"/>
      <c r="AA124" s="85"/>
    </row>
    <row r="125" spans="1:27" ht="14.1" customHeight="1" x14ac:dyDescent="0.3">
      <c r="A125" s="128">
        <v>98827</v>
      </c>
      <c r="B125" s="86" t="s">
        <v>39</v>
      </c>
      <c r="C125" s="86">
        <v>24</v>
      </c>
      <c r="D125" s="86">
        <v>6</v>
      </c>
      <c r="E125" s="137"/>
      <c r="F125" s="86" t="s">
        <v>100</v>
      </c>
      <c r="G125" s="86" t="s">
        <v>1453</v>
      </c>
      <c r="H125" s="86" t="s">
        <v>1581</v>
      </c>
      <c r="I125" s="86">
        <v>65</v>
      </c>
      <c r="J125" s="87">
        <v>5.5</v>
      </c>
      <c r="K125" s="88"/>
      <c r="L125" s="86" t="s">
        <v>2367</v>
      </c>
      <c r="M125" s="86" t="s">
        <v>349</v>
      </c>
      <c r="N125" s="149" t="str">
        <f>IF(OR(J125="TBA",E125=0),"",E125*J125)</f>
        <v/>
      </c>
      <c r="O125" s="138"/>
      <c r="P125" s="139">
        <f>IF($B125="PA",$N125,0)</f>
        <v>0</v>
      </c>
      <c r="Q125" s="139">
        <f>IF($B125="PC",$N125,0)</f>
        <v>0</v>
      </c>
      <c r="R125" s="139" t="str">
        <f>IF($B125="LA",$N125,0)</f>
        <v/>
      </c>
      <c r="S125" s="139">
        <f>IF($B125="LC",$N125,0)</f>
        <v>0</v>
      </c>
      <c r="T125" s="139">
        <f>IF(P125&lt;&gt;"",(P125*(1-($N$2641))*(1-($O125+$N$2646))),0)</f>
        <v>0</v>
      </c>
      <c r="U125" s="139">
        <f>IF(Q125&lt;&gt;"",(Q125*(1-($N$2642))*(1-($O125+$N$2646))),0)</f>
        <v>0</v>
      </c>
      <c r="V125" s="139">
        <f>IF(R125&lt;&gt;"",(R125*(1-($N$2643))*(1-($O125+$N$2646))),0)</f>
        <v>0</v>
      </c>
      <c r="W125" s="139">
        <f>IF(S125&lt;&gt;"",(S125*(1-($N$2644))*(1-($O125+$N$2646))),0)</f>
        <v>0</v>
      </c>
      <c r="X125" s="150">
        <f>+SUM(T125:W125)</f>
        <v>0</v>
      </c>
      <c r="Y125" s="85"/>
      <c r="Z125" s="84"/>
      <c r="AA125" s="85"/>
    </row>
    <row r="126" spans="1:27" ht="14.1" customHeight="1" x14ac:dyDescent="0.3">
      <c r="A126" s="128">
        <v>99600</v>
      </c>
      <c r="B126" s="86" t="s">
        <v>39</v>
      </c>
      <c r="C126" s="86">
        <v>36</v>
      </c>
      <c r="D126" s="86">
        <v>6</v>
      </c>
      <c r="E126" s="137"/>
      <c r="F126" s="86" t="s">
        <v>101</v>
      </c>
      <c r="G126" s="86" t="s">
        <v>1457</v>
      </c>
      <c r="H126" s="86" t="s">
        <v>1582</v>
      </c>
      <c r="I126" s="86">
        <v>103</v>
      </c>
      <c r="J126" s="87">
        <v>5.6000000000000005</v>
      </c>
      <c r="K126" s="88"/>
      <c r="L126" s="86" t="s">
        <v>2368</v>
      </c>
      <c r="M126" s="86" t="s">
        <v>349</v>
      </c>
      <c r="N126" s="149" t="str">
        <f>IF(OR(J126="TBA",E126=0),"",E126*J126)</f>
        <v/>
      </c>
      <c r="O126" s="138"/>
      <c r="P126" s="139">
        <f>IF($B126="PA",$N126,0)</f>
        <v>0</v>
      </c>
      <c r="Q126" s="139">
        <f>IF($B126="PC",$N126,0)</f>
        <v>0</v>
      </c>
      <c r="R126" s="139" t="str">
        <f>IF($B126="LA",$N126,0)</f>
        <v/>
      </c>
      <c r="S126" s="139">
        <f>IF($B126="LC",$N126,0)</f>
        <v>0</v>
      </c>
      <c r="T126" s="139">
        <f>IF(P126&lt;&gt;"",(P126*(1-($N$2641))*(1-($O126+$N$2646))),0)</f>
        <v>0</v>
      </c>
      <c r="U126" s="139">
        <f>IF(Q126&lt;&gt;"",(Q126*(1-($N$2642))*(1-($O126+$N$2646))),0)</f>
        <v>0</v>
      </c>
      <c r="V126" s="139">
        <f>IF(R126&lt;&gt;"",(R126*(1-($N$2643))*(1-($O126+$N$2646))),0)</f>
        <v>0</v>
      </c>
      <c r="W126" s="139">
        <f>IF(S126&lt;&gt;"",(S126*(1-($N$2644))*(1-($O126+$N$2646))),0)</f>
        <v>0</v>
      </c>
      <c r="X126" s="150">
        <f>+SUM(T126:W126)</f>
        <v>0</v>
      </c>
      <c r="Y126" s="85"/>
      <c r="Z126" s="84"/>
      <c r="AA126" s="85"/>
    </row>
    <row r="127" spans="1:27" ht="14.1" customHeight="1" x14ac:dyDescent="0.3">
      <c r="A127" s="128">
        <v>99601</v>
      </c>
      <c r="B127" s="86" t="s">
        <v>39</v>
      </c>
      <c r="C127" s="86">
        <v>36</v>
      </c>
      <c r="D127" s="86">
        <v>6</v>
      </c>
      <c r="E127" s="137"/>
      <c r="F127" s="86" t="s">
        <v>101</v>
      </c>
      <c r="G127" s="86" t="s">
        <v>1457</v>
      </c>
      <c r="H127" s="86" t="s">
        <v>1583</v>
      </c>
      <c r="I127" s="86">
        <v>99</v>
      </c>
      <c r="J127" s="87">
        <v>5.6000000000000005</v>
      </c>
      <c r="K127" s="88"/>
      <c r="L127" s="86" t="s">
        <v>2369</v>
      </c>
      <c r="M127" s="86" t="s">
        <v>349</v>
      </c>
      <c r="N127" s="149" t="str">
        <f>IF(OR(J127="TBA",E127=0),"",E127*J127)</f>
        <v/>
      </c>
      <c r="O127" s="138"/>
      <c r="P127" s="139">
        <f>IF($B127="PA",$N127,0)</f>
        <v>0</v>
      </c>
      <c r="Q127" s="139">
        <f>IF($B127="PC",$N127,0)</f>
        <v>0</v>
      </c>
      <c r="R127" s="139" t="str">
        <f>IF($B127="LA",$N127,0)</f>
        <v/>
      </c>
      <c r="S127" s="139">
        <f>IF($B127="LC",$N127,0)</f>
        <v>0</v>
      </c>
      <c r="T127" s="139">
        <f>IF(P127&lt;&gt;"",(P127*(1-($N$2641))*(1-($O127+$N$2646))),0)</f>
        <v>0</v>
      </c>
      <c r="U127" s="139">
        <f>IF(Q127&lt;&gt;"",(Q127*(1-($N$2642))*(1-($O127+$N$2646))),0)</f>
        <v>0</v>
      </c>
      <c r="V127" s="139">
        <f>IF(R127&lt;&gt;"",(R127*(1-($N$2643))*(1-($O127+$N$2646))),0)</f>
        <v>0</v>
      </c>
      <c r="W127" s="139">
        <f>IF(S127&lt;&gt;"",(S127*(1-($N$2644))*(1-($O127+$N$2646))),0)</f>
        <v>0</v>
      </c>
      <c r="X127" s="150">
        <f>+SUM(T127:W127)</f>
        <v>0</v>
      </c>
      <c r="Y127" s="85"/>
      <c r="Z127" s="84"/>
      <c r="AA127" s="85"/>
    </row>
    <row r="128" spans="1:27" ht="14.1" customHeight="1" x14ac:dyDescent="0.3">
      <c r="A128" s="128">
        <v>99602</v>
      </c>
      <c r="B128" s="86" t="s">
        <v>39</v>
      </c>
      <c r="C128" s="86">
        <v>36</v>
      </c>
      <c r="D128" s="86">
        <v>6</v>
      </c>
      <c r="E128" s="137"/>
      <c r="F128" s="86" t="s">
        <v>101</v>
      </c>
      <c r="G128" s="86" t="s">
        <v>1457</v>
      </c>
      <c r="H128" s="86" t="s">
        <v>1584</v>
      </c>
      <c r="I128" s="86">
        <v>100</v>
      </c>
      <c r="J128" s="87">
        <v>5.6000000000000005</v>
      </c>
      <c r="K128" s="88"/>
      <c r="L128" s="86" t="s">
        <v>2370</v>
      </c>
      <c r="M128" s="86" t="s">
        <v>349</v>
      </c>
      <c r="N128" s="149" t="str">
        <f>IF(OR(J128="TBA",E128=0),"",E128*J128)</f>
        <v/>
      </c>
      <c r="O128" s="138"/>
      <c r="P128" s="139">
        <f>IF($B128="PA",$N128,0)</f>
        <v>0</v>
      </c>
      <c r="Q128" s="139">
        <f>IF($B128="PC",$N128,0)</f>
        <v>0</v>
      </c>
      <c r="R128" s="139" t="str">
        <f>IF($B128="LA",$N128,0)</f>
        <v/>
      </c>
      <c r="S128" s="139">
        <f>IF($B128="LC",$N128,0)</f>
        <v>0</v>
      </c>
      <c r="T128" s="139">
        <f>IF(P128&lt;&gt;"",(P128*(1-($N$2641))*(1-($O128+$N$2646))),0)</f>
        <v>0</v>
      </c>
      <c r="U128" s="139">
        <f>IF(Q128&lt;&gt;"",(Q128*(1-($N$2642))*(1-($O128+$N$2646))),0)</f>
        <v>0</v>
      </c>
      <c r="V128" s="139">
        <f>IF(R128&lt;&gt;"",(R128*(1-($N$2643))*(1-($O128+$N$2646))),0)</f>
        <v>0</v>
      </c>
      <c r="W128" s="139">
        <f>IF(S128&lt;&gt;"",(S128*(1-($N$2644))*(1-($O128+$N$2646))),0)</f>
        <v>0</v>
      </c>
      <c r="X128" s="150">
        <f>+SUM(T128:W128)</f>
        <v>0</v>
      </c>
      <c r="Y128" s="85"/>
      <c r="Z128" s="84"/>
      <c r="AA128" s="85"/>
    </row>
    <row r="129" spans="1:27" ht="14.1" customHeight="1" x14ac:dyDescent="0.3">
      <c r="A129" s="128">
        <v>99603</v>
      </c>
      <c r="B129" s="86" t="s">
        <v>39</v>
      </c>
      <c r="C129" s="86">
        <v>36</v>
      </c>
      <c r="D129" s="86">
        <v>6</v>
      </c>
      <c r="E129" s="137"/>
      <c r="F129" s="86" t="s">
        <v>101</v>
      </c>
      <c r="G129" s="86" t="s">
        <v>1457</v>
      </c>
      <c r="H129" s="86" t="s">
        <v>1585</v>
      </c>
      <c r="I129" s="86">
        <v>109</v>
      </c>
      <c r="J129" s="87">
        <v>5.6000000000000005</v>
      </c>
      <c r="K129" s="88"/>
      <c r="L129" s="86" t="s">
        <v>2371</v>
      </c>
      <c r="M129" s="86" t="s">
        <v>349</v>
      </c>
      <c r="N129" s="149" t="str">
        <f>IF(OR(J129="TBA",E129=0),"",E129*J129)</f>
        <v/>
      </c>
      <c r="O129" s="138"/>
      <c r="P129" s="139">
        <f>IF($B129="PA",$N129,0)</f>
        <v>0</v>
      </c>
      <c r="Q129" s="139">
        <f>IF($B129="PC",$N129,0)</f>
        <v>0</v>
      </c>
      <c r="R129" s="139" t="str">
        <f>IF($B129="LA",$N129,0)</f>
        <v/>
      </c>
      <c r="S129" s="139">
        <f>IF($B129="LC",$N129,0)</f>
        <v>0</v>
      </c>
      <c r="T129" s="139">
        <f>IF(P129&lt;&gt;"",(P129*(1-($N$2641))*(1-($O129+$N$2646))),0)</f>
        <v>0</v>
      </c>
      <c r="U129" s="139">
        <f>IF(Q129&lt;&gt;"",(Q129*(1-($N$2642))*(1-($O129+$N$2646))),0)</f>
        <v>0</v>
      </c>
      <c r="V129" s="139">
        <f>IF(R129&lt;&gt;"",(R129*(1-($N$2643))*(1-($O129+$N$2646))),0)</f>
        <v>0</v>
      </c>
      <c r="W129" s="139">
        <f>IF(S129&lt;&gt;"",(S129*(1-($N$2644))*(1-($O129+$N$2646))),0)</f>
        <v>0</v>
      </c>
      <c r="X129" s="150">
        <f>+SUM(T129:W129)</f>
        <v>0</v>
      </c>
      <c r="Y129" s="85"/>
      <c r="Z129" s="84"/>
      <c r="AA129" s="85"/>
    </row>
    <row r="130" spans="1:27" ht="14.1" customHeight="1" x14ac:dyDescent="0.3">
      <c r="A130" s="128">
        <v>99604</v>
      </c>
      <c r="B130" s="86" t="s">
        <v>39</v>
      </c>
      <c r="C130" s="86">
        <v>36</v>
      </c>
      <c r="D130" s="86">
        <v>6</v>
      </c>
      <c r="E130" s="137"/>
      <c r="F130" s="86" t="s">
        <v>101</v>
      </c>
      <c r="G130" s="86" t="s">
        <v>1457</v>
      </c>
      <c r="H130" s="86" t="s">
        <v>1586</v>
      </c>
      <c r="I130" s="86">
        <v>105</v>
      </c>
      <c r="J130" s="87">
        <v>5.6000000000000005</v>
      </c>
      <c r="K130" s="88"/>
      <c r="L130" s="86" t="s">
        <v>2372</v>
      </c>
      <c r="M130" s="86" t="s">
        <v>349</v>
      </c>
      <c r="N130" s="149" t="str">
        <f>IF(OR(J130="TBA",E130=0),"",E130*J130)</f>
        <v/>
      </c>
      <c r="O130" s="138"/>
      <c r="P130" s="139">
        <f>IF($B130="PA",$N130,0)</f>
        <v>0</v>
      </c>
      <c r="Q130" s="139">
        <f>IF($B130="PC",$N130,0)</f>
        <v>0</v>
      </c>
      <c r="R130" s="139" t="str">
        <f>IF($B130="LA",$N130,0)</f>
        <v/>
      </c>
      <c r="S130" s="139">
        <f>IF($B130="LC",$N130,0)</f>
        <v>0</v>
      </c>
      <c r="T130" s="139">
        <f>IF(P130&lt;&gt;"",(P130*(1-($N$2641))*(1-($O130+$N$2646))),0)</f>
        <v>0</v>
      </c>
      <c r="U130" s="139">
        <f>IF(Q130&lt;&gt;"",(Q130*(1-($N$2642))*(1-($O130+$N$2646))),0)</f>
        <v>0</v>
      </c>
      <c r="V130" s="139">
        <f>IF(R130&lt;&gt;"",(R130*(1-($N$2643))*(1-($O130+$N$2646))),0)</f>
        <v>0</v>
      </c>
      <c r="W130" s="139">
        <f>IF(S130&lt;&gt;"",(S130*(1-($N$2644))*(1-($O130+$N$2646))),0)</f>
        <v>0</v>
      </c>
      <c r="X130" s="150">
        <f>+SUM(T130:W130)</f>
        <v>0</v>
      </c>
      <c r="Y130" s="85"/>
      <c r="Z130" s="84"/>
      <c r="AA130" s="85"/>
    </row>
    <row r="131" spans="1:27" ht="14.1" customHeight="1" x14ac:dyDescent="0.3">
      <c r="A131" s="128">
        <v>99605</v>
      </c>
      <c r="B131" s="86" t="s">
        <v>39</v>
      </c>
      <c r="C131" s="86">
        <v>36</v>
      </c>
      <c r="D131" s="86">
        <v>6</v>
      </c>
      <c r="E131" s="137"/>
      <c r="F131" s="86" t="s">
        <v>101</v>
      </c>
      <c r="G131" s="86" t="s">
        <v>1457</v>
      </c>
      <c r="H131" s="86" t="s">
        <v>1587</v>
      </c>
      <c r="I131" s="86">
        <v>97</v>
      </c>
      <c r="J131" s="87">
        <v>5.6000000000000005</v>
      </c>
      <c r="K131" s="88"/>
      <c r="L131" s="86" t="s">
        <v>2373</v>
      </c>
      <c r="M131" s="86" t="s">
        <v>349</v>
      </c>
      <c r="N131" s="149" t="str">
        <f>IF(OR(J131="TBA",E131=0),"",E131*J131)</f>
        <v/>
      </c>
      <c r="O131" s="138"/>
      <c r="P131" s="139">
        <f>IF($B131="PA",$N131,0)</f>
        <v>0</v>
      </c>
      <c r="Q131" s="139">
        <f>IF($B131="PC",$N131,0)</f>
        <v>0</v>
      </c>
      <c r="R131" s="139" t="str">
        <f>IF($B131="LA",$N131,0)</f>
        <v/>
      </c>
      <c r="S131" s="139">
        <f>IF($B131="LC",$N131,0)</f>
        <v>0</v>
      </c>
      <c r="T131" s="139">
        <f>IF(P131&lt;&gt;"",(P131*(1-($N$2641))*(1-($O131+$N$2646))),0)</f>
        <v>0</v>
      </c>
      <c r="U131" s="139">
        <f>IF(Q131&lt;&gt;"",(Q131*(1-($N$2642))*(1-($O131+$N$2646))),0)</f>
        <v>0</v>
      </c>
      <c r="V131" s="139">
        <f>IF(R131&lt;&gt;"",(R131*(1-($N$2643))*(1-($O131+$N$2646))),0)</f>
        <v>0</v>
      </c>
      <c r="W131" s="139">
        <f>IF(S131&lt;&gt;"",(S131*(1-($N$2644))*(1-($O131+$N$2646))),0)</f>
        <v>0</v>
      </c>
      <c r="X131" s="150">
        <f>+SUM(T131:W131)</f>
        <v>0</v>
      </c>
      <c r="Y131" s="85"/>
      <c r="Z131" s="84"/>
      <c r="AA131" s="85"/>
    </row>
    <row r="132" spans="1:27" ht="14.1" customHeight="1" x14ac:dyDescent="0.3">
      <c r="A132" s="128">
        <v>99606</v>
      </c>
      <c r="B132" s="86" t="s">
        <v>39</v>
      </c>
      <c r="C132" s="86">
        <v>36</v>
      </c>
      <c r="D132" s="86">
        <v>6</v>
      </c>
      <c r="E132" s="137"/>
      <c r="F132" s="86" t="s">
        <v>101</v>
      </c>
      <c r="G132" s="86" t="s">
        <v>1457</v>
      </c>
      <c r="H132" s="86" t="s">
        <v>1588</v>
      </c>
      <c r="I132" s="86">
        <v>107</v>
      </c>
      <c r="J132" s="87">
        <v>5.6000000000000005</v>
      </c>
      <c r="K132" s="88"/>
      <c r="L132" s="86" t="s">
        <v>2374</v>
      </c>
      <c r="M132" s="86" t="s">
        <v>349</v>
      </c>
      <c r="N132" s="149" t="str">
        <f>IF(OR(J132="TBA",E132=0),"",E132*J132)</f>
        <v/>
      </c>
      <c r="O132" s="138"/>
      <c r="P132" s="139">
        <f>IF($B132="PA",$N132,0)</f>
        <v>0</v>
      </c>
      <c r="Q132" s="139">
        <f>IF($B132="PC",$N132,0)</f>
        <v>0</v>
      </c>
      <c r="R132" s="139" t="str">
        <f>IF($B132="LA",$N132,0)</f>
        <v/>
      </c>
      <c r="S132" s="139">
        <f>IF($B132="LC",$N132,0)</f>
        <v>0</v>
      </c>
      <c r="T132" s="139">
        <f>IF(P132&lt;&gt;"",(P132*(1-($N$2641))*(1-($O132+$N$2646))),0)</f>
        <v>0</v>
      </c>
      <c r="U132" s="139">
        <f>IF(Q132&lt;&gt;"",(Q132*(1-($N$2642))*(1-($O132+$N$2646))),0)</f>
        <v>0</v>
      </c>
      <c r="V132" s="139">
        <f>IF(R132&lt;&gt;"",(R132*(1-($N$2643))*(1-($O132+$N$2646))),0)</f>
        <v>0</v>
      </c>
      <c r="W132" s="139">
        <f>IF(S132&lt;&gt;"",(S132*(1-($N$2644))*(1-($O132+$N$2646))),0)</f>
        <v>0</v>
      </c>
      <c r="X132" s="150">
        <f>+SUM(T132:W132)</f>
        <v>0</v>
      </c>
      <c r="Y132" s="85"/>
      <c r="Z132" s="84"/>
      <c r="AA132" s="85"/>
    </row>
    <row r="133" spans="1:27" ht="14.1" customHeight="1" x14ac:dyDescent="0.3">
      <c r="A133" s="128">
        <v>99607</v>
      </c>
      <c r="B133" s="86" t="s">
        <v>39</v>
      </c>
      <c r="C133" s="86">
        <v>36</v>
      </c>
      <c r="D133" s="86">
        <v>6</v>
      </c>
      <c r="E133" s="137"/>
      <c r="F133" s="86" t="s">
        <v>101</v>
      </c>
      <c r="G133" s="86" t="s">
        <v>1457</v>
      </c>
      <c r="H133" s="86" t="s">
        <v>1589</v>
      </c>
      <c r="I133" s="86">
        <v>110</v>
      </c>
      <c r="J133" s="87">
        <v>5.6000000000000005</v>
      </c>
      <c r="K133" s="88"/>
      <c r="L133" s="86" t="s">
        <v>2375</v>
      </c>
      <c r="M133" s="86" t="s">
        <v>349</v>
      </c>
      <c r="N133" s="149" t="str">
        <f>IF(OR(J133="TBA",E133=0),"",E133*J133)</f>
        <v/>
      </c>
      <c r="O133" s="138"/>
      <c r="P133" s="139">
        <f>IF($B133="PA",$N133,0)</f>
        <v>0</v>
      </c>
      <c r="Q133" s="139">
        <f>IF($B133="PC",$N133,0)</f>
        <v>0</v>
      </c>
      <c r="R133" s="139" t="str">
        <f>IF($B133="LA",$N133,0)</f>
        <v/>
      </c>
      <c r="S133" s="139">
        <f>IF($B133="LC",$N133,0)</f>
        <v>0</v>
      </c>
      <c r="T133" s="139">
        <f>IF(P133&lt;&gt;"",(P133*(1-($N$2641))*(1-($O133+$N$2646))),0)</f>
        <v>0</v>
      </c>
      <c r="U133" s="139">
        <f>IF(Q133&lt;&gt;"",(Q133*(1-($N$2642))*(1-($O133+$N$2646))),0)</f>
        <v>0</v>
      </c>
      <c r="V133" s="139">
        <f>IF(R133&lt;&gt;"",(R133*(1-($N$2643))*(1-($O133+$N$2646))),0)</f>
        <v>0</v>
      </c>
      <c r="W133" s="139">
        <f>IF(S133&lt;&gt;"",(S133*(1-($N$2644))*(1-($O133+$N$2646))),0)</f>
        <v>0</v>
      </c>
      <c r="X133" s="150">
        <f>+SUM(T133:W133)</f>
        <v>0</v>
      </c>
      <c r="Y133" s="85"/>
      <c r="Z133" s="84"/>
      <c r="AA133" s="85"/>
    </row>
    <row r="134" spans="1:27" ht="14.1" customHeight="1" x14ac:dyDescent="0.3">
      <c r="A134" s="128">
        <v>99619</v>
      </c>
      <c r="B134" s="86" t="s">
        <v>39</v>
      </c>
      <c r="C134" s="86">
        <v>24</v>
      </c>
      <c r="D134" s="86">
        <v>6</v>
      </c>
      <c r="E134" s="137"/>
      <c r="F134" s="86" t="s">
        <v>101</v>
      </c>
      <c r="G134" s="86" t="s">
        <v>1452</v>
      </c>
      <c r="H134" s="86" t="s">
        <v>1590</v>
      </c>
      <c r="I134" s="86">
        <v>103</v>
      </c>
      <c r="J134" s="87">
        <v>8.65</v>
      </c>
      <c r="K134" s="88"/>
      <c r="L134" s="86" t="s">
        <v>2376</v>
      </c>
      <c r="M134" s="86" t="s">
        <v>349</v>
      </c>
      <c r="N134" s="149" t="str">
        <f>IF(OR(J134="TBA",E134=0),"",E134*J134)</f>
        <v/>
      </c>
      <c r="O134" s="138"/>
      <c r="P134" s="139">
        <f>IF($B134="PA",$N134,0)</f>
        <v>0</v>
      </c>
      <c r="Q134" s="139">
        <f>IF($B134="PC",$N134,0)</f>
        <v>0</v>
      </c>
      <c r="R134" s="139" t="str">
        <f>IF($B134="LA",$N134,0)</f>
        <v/>
      </c>
      <c r="S134" s="139">
        <f>IF($B134="LC",$N134,0)</f>
        <v>0</v>
      </c>
      <c r="T134" s="139">
        <f>IF(P134&lt;&gt;"",(P134*(1-($N$2641))*(1-($O134+$N$2646))),0)</f>
        <v>0</v>
      </c>
      <c r="U134" s="139">
        <f>IF(Q134&lt;&gt;"",(Q134*(1-($N$2642))*(1-($O134+$N$2646))),0)</f>
        <v>0</v>
      </c>
      <c r="V134" s="139">
        <f>IF(R134&lt;&gt;"",(R134*(1-($N$2643))*(1-($O134+$N$2646))),0)</f>
        <v>0</v>
      </c>
      <c r="W134" s="139">
        <f>IF(S134&lt;&gt;"",(S134*(1-($N$2644))*(1-($O134+$N$2646))),0)</f>
        <v>0</v>
      </c>
      <c r="X134" s="150">
        <f>+SUM(T134:W134)</f>
        <v>0</v>
      </c>
      <c r="Y134" s="85"/>
      <c r="Z134" s="84"/>
      <c r="AA134" s="85"/>
    </row>
    <row r="135" spans="1:27" ht="14.1" customHeight="1" x14ac:dyDescent="0.3">
      <c r="A135" s="128">
        <v>99620</v>
      </c>
      <c r="B135" s="86" t="s">
        <v>39</v>
      </c>
      <c r="C135" s="86">
        <v>24</v>
      </c>
      <c r="D135" s="86">
        <v>6</v>
      </c>
      <c r="E135" s="137"/>
      <c r="F135" s="86" t="s">
        <v>101</v>
      </c>
      <c r="G135" s="86" t="s">
        <v>1452</v>
      </c>
      <c r="H135" s="86" t="s">
        <v>1591</v>
      </c>
      <c r="I135" s="86">
        <v>99</v>
      </c>
      <c r="J135" s="87">
        <v>8.65</v>
      </c>
      <c r="K135" s="88"/>
      <c r="L135" s="86" t="s">
        <v>2377</v>
      </c>
      <c r="M135" s="86" t="s">
        <v>349</v>
      </c>
      <c r="N135" s="149" t="str">
        <f>IF(OR(J135="TBA",E135=0),"",E135*J135)</f>
        <v/>
      </c>
      <c r="O135" s="138"/>
      <c r="P135" s="139">
        <f>IF($B135="PA",$N135,0)</f>
        <v>0</v>
      </c>
      <c r="Q135" s="139">
        <f>IF($B135="PC",$N135,0)</f>
        <v>0</v>
      </c>
      <c r="R135" s="139" t="str">
        <f>IF($B135="LA",$N135,0)</f>
        <v/>
      </c>
      <c r="S135" s="139">
        <f>IF($B135="LC",$N135,0)</f>
        <v>0</v>
      </c>
      <c r="T135" s="139">
        <f>IF(P135&lt;&gt;"",(P135*(1-($N$2641))*(1-($O135+$N$2646))),0)</f>
        <v>0</v>
      </c>
      <c r="U135" s="139">
        <f>IF(Q135&lt;&gt;"",(Q135*(1-($N$2642))*(1-($O135+$N$2646))),0)</f>
        <v>0</v>
      </c>
      <c r="V135" s="139">
        <f>IF(R135&lt;&gt;"",(R135*(1-($N$2643))*(1-($O135+$N$2646))),0)</f>
        <v>0</v>
      </c>
      <c r="W135" s="139">
        <f>IF(S135&lt;&gt;"",(S135*(1-($N$2644))*(1-($O135+$N$2646))),0)</f>
        <v>0</v>
      </c>
      <c r="X135" s="150">
        <f>+SUM(T135:W135)</f>
        <v>0</v>
      </c>
      <c r="Y135" s="85"/>
      <c r="Z135" s="84"/>
      <c r="AA135" s="85"/>
    </row>
    <row r="136" spans="1:27" ht="14.1" customHeight="1" x14ac:dyDescent="0.3">
      <c r="A136" s="128">
        <v>99621</v>
      </c>
      <c r="B136" s="86" t="s">
        <v>39</v>
      </c>
      <c r="C136" s="86">
        <v>24</v>
      </c>
      <c r="D136" s="86">
        <v>6</v>
      </c>
      <c r="E136" s="137"/>
      <c r="F136" s="86" t="s">
        <v>101</v>
      </c>
      <c r="G136" s="86" t="s">
        <v>1452</v>
      </c>
      <c r="H136" s="86" t="s">
        <v>1592</v>
      </c>
      <c r="I136" s="86">
        <v>100</v>
      </c>
      <c r="J136" s="87">
        <v>8.65</v>
      </c>
      <c r="K136" s="88"/>
      <c r="L136" s="86" t="s">
        <v>2378</v>
      </c>
      <c r="M136" s="86" t="s">
        <v>349</v>
      </c>
      <c r="N136" s="149" t="str">
        <f>IF(OR(J136="TBA",E136=0),"",E136*J136)</f>
        <v/>
      </c>
      <c r="O136" s="138"/>
      <c r="P136" s="139">
        <f>IF($B136="PA",$N136,0)</f>
        <v>0</v>
      </c>
      <c r="Q136" s="139">
        <f>IF($B136="PC",$N136,0)</f>
        <v>0</v>
      </c>
      <c r="R136" s="139" t="str">
        <f>IF($B136="LA",$N136,0)</f>
        <v/>
      </c>
      <c r="S136" s="139">
        <f>IF($B136="LC",$N136,0)</f>
        <v>0</v>
      </c>
      <c r="T136" s="139">
        <f>IF(P136&lt;&gt;"",(P136*(1-($N$2641))*(1-($O136+$N$2646))),0)</f>
        <v>0</v>
      </c>
      <c r="U136" s="139">
        <f>IF(Q136&lt;&gt;"",(Q136*(1-($N$2642))*(1-($O136+$N$2646))),0)</f>
        <v>0</v>
      </c>
      <c r="V136" s="139">
        <f>IF(R136&lt;&gt;"",(R136*(1-($N$2643))*(1-($O136+$N$2646))),0)</f>
        <v>0</v>
      </c>
      <c r="W136" s="139">
        <f>IF(S136&lt;&gt;"",(S136*(1-($N$2644))*(1-($O136+$N$2646))),0)</f>
        <v>0</v>
      </c>
      <c r="X136" s="150">
        <f>+SUM(T136:W136)</f>
        <v>0</v>
      </c>
      <c r="Y136" s="85"/>
      <c r="Z136" s="84"/>
      <c r="AA136" s="85"/>
    </row>
    <row r="137" spans="1:27" ht="14.1" customHeight="1" x14ac:dyDescent="0.3">
      <c r="A137" s="128">
        <v>99622</v>
      </c>
      <c r="B137" s="86" t="s">
        <v>39</v>
      </c>
      <c r="C137" s="86">
        <v>24</v>
      </c>
      <c r="D137" s="86">
        <v>6</v>
      </c>
      <c r="E137" s="137"/>
      <c r="F137" s="86" t="s">
        <v>101</v>
      </c>
      <c r="G137" s="86" t="s">
        <v>1452</v>
      </c>
      <c r="H137" s="86" t="s">
        <v>1593</v>
      </c>
      <c r="I137" s="86">
        <v>109</v>
      </c>
      <c r="J137" s="87">
        <v>8.65</v>
      </c>
      <c r="K137" s="88"/>
      <c r="L137" s="86" t="s">
        <v>2379</v>
      </c>
      <c r="M137" s="86" t="s">
        <v>349</v>
      </c>
      <c r="N137" s="149" t="str">
        <f>IF(OR(J137="TBA",E137=0),"",E137*J137)</f>
        <v/>
      </c>
      <c r="O137" s="138"/>
      <c r="P137" s="139">
        <f>IF($B137="PA",$N137,0)</f>
        <v>0</v>
      </c>
      <c r="Q137" s="139">
        <f>IF($B137="PC",$N137,0)</f>
        <v>0</v>
      </c>
      <c r="R137" s="139" t="str">
        <f>IF($B137="LA",$N137,0)</f>
        <v/>
      </c>
      <c r="S137" s="139">
        <f>IF($B137="LC",$N137,0)</f>
        <v>0</v>
      </c>
      <c r="T137" s="139">
        <f>IF(P137&lt;&gt;"",(P137*(1-($N$2641))*(1-($O137+$N$2646))),0)</f>
        <v>0</v>
      </c>
      <c r="U137" s="139">
        <f>IF(Q137&lt;&gt;"",(Q137*(1-($N$2642))*(1-($O137+$N$2646))),0)</f>
        <v>0</v>
      </c>
      <c r="V137" s="139">
        <f>IF(R137&lt;&gt;"",(R137*(1-($N$2643))*(1-($O137+$N$2646))),0)</f>
        <v>0</v>
      </c>
      <c r="W137" s="139">
        <f>IF(S137&lt;&gt;"",(S137*(1-($N$2644))*(1-($O137+$N$2646))),0)</f>
        <v>0</v>
      </c>
      <c r="X137" s="150">
        <f>+SUM(T137:W137)</f>
        <v>0</v>
      </c>
      <c r="Y137" s="85"/>
      <c r="Z137" s="84"/>
      <c r="AA137" s="85"/>
    </row>
    <row r="138" spans="1:27" ht="14.1" customHeight="1" x14ac:dyDescent="0.3">
      <c r="A138" s="128">
        <v>99623</v>
      </c>
      <c r="B138" s="86" t="s">
        <v>39</v>
      </c>
      <c r="C138" s="86">
        <v>24</v>
      </c>
      <c r="D138" s="86">
        <v>6</v>
      </c>
      <c r="E138" s="137"/>
      <c r="F138" s="86" t="s">
        <v>101</v>
      </c>
      <c r="G138" s="86" t="s">
        <v>1452</v>
      </c>
      <c r="H138" s="86" t="s">
        <v>1594</v>
      </c>
      <c r="I138" s="86">
        <v>105</v>
      </c>
      <c r="J138" s="87">
        <v>8.65</v>
      </c>
      <c r="K138" s="88"/>
      <c r="L138" s="86" t="s">
        <v>2380</v>
      </c>
      <c r="M138" s="86" t="s">
        <v>349</v>
      </c>
      <c r="N138" s="149" t="str">
        <f>IF(OR(J138="TBA",E138=0),"",E138*J138)</f>
        <v/>
      </c>
      <c r="O138" s="138"/>
      <c r="P138" s="139">
        <f>IF($B138="PA",$N138,0)</f>
        <v>0</v>
      </c>
      <c r="Q138" s="139">
        <f>IF($B138="PC",$N138,0)</f>
        <v>0</v>
      </c>
      <c r="R138" s="139" t="str">
        <f>IF($B138="LA",$N138,0)</f>
        <v/>
      </c>
      <c r="S138" s="139">
        <f>IF($B138="LC",$N138,0)</f>
        <v>0</v>
      </c>
      <c r="T138" s="139">
        <f>IF(P138&lt;&gt;"",(P138*(1-($N$2641))*(1-($O138+$N$2646))),0)</f>
        <v>0</v>
      </c>
      <c r="U138" s="139">
        <f>IF(Q138&lt;&gt;"",(Q138*(1-($N$2642))*(1-($O138+$N$2646))),0)</f>
        <v>0</v>
      </c>
      <c r="V138" s="139">
        <f>IF(R138&lt;&gt;"",(R138*(1-($N$2643))*(1-($O138+$N$2646))),0)</f>
        <v>0</v>
      </c>
      <c r="W138" s="139">
        <f>IF(S138&lt;&gt;"",(S138*(1-($N$2644))*(1-($O138+$N$2646))),0)</f>
        <v>0</v>
      </c>
      <c r="X138" s="150">
        <f>+SUM(T138:W138)</f>
        <v>0</v>
      </c>
      <c r="Y138" s="85"/>
      <c r="Z138" s="84"/>
      <c r="AA138" s="85"/>
    </row>
    <row r="139" spans="1:27" ht="14.1" customHeight="1" x14ac:dyDescent="0.3">
      <c r="A139" s="128">
        <v>99624</v>
      </c>
      <c r="B139" s="86" t="s">
        <v>39</v>
      </c>
      <c r="C139" s="86">
        <v>24</v>
      </c>
      <c r="D139" s="86">
        <v>6</v>
      </c>
      <c r="E139" s="137"/>
      <c r="F139" s="86" t="s">
        <v>101</v>
      </c>
      <c r="G139" s="86" t="s">
        <v>1452</v>
      </c>
      <c r="H139" s="86" t="s">
        <v>1595</v>
      </c>
      <c r="I139" s="86">
        <v>97</v>
      </c>
      <c r="J139" s="87">
        <v>8.65</v>
      </c>
      <c r="K139" s="88"/>
      <c r="L139" s="86" t="s">
        <v>2381</v>
      </c>
      <c r="M139" s="86" t="s">
        <v>349</v>
      </c>
      <c r="N139" s="149" t="str">
        <f>IF(OR(J139="TBA",E139=0),"",E139*J139)</f>
        <v/>
      </c>
      <c r="O139" s="138"/>
      <c r="P139" s="139">
        <f>IF($B139="PA",$N139,0)</f>
        <v>0</v>
      </c>
      <c r="Q139" s="139">
        <f>IF($B139="PC",$N139,0)</f>
        <v>0</v>
      </c>
      <c r="R139" s="139" t="str">
        <f>IF($B139="LA",$N139,0)</f>
        <v/>
      </c>
      <c r="S139" s="139">
        <f>IF($B139="LC",$N139,0)</f>
        <v>0</v>
      </c>
      <c r="T139" s="139">
        <f>IF(P139&lt;&gt;"",(P139*(1-($N$2641))*(1-($O139+$N$2646))),0)</f>
        <v>0</v>
      </c>
      <c r="U139" s="139">
        <f>IF(Q139&lt;&gt;"",(Q139*(1-($N$2642))*(1-($O139+$N$2646))),0)</f>
        <v>0</v>
      </c>
      <c r="V139" s="139">
        <f>IF(R139&lt;&gt;"",(R139*(1-($N$2643))*(1-($O139+$N$2646))),0)</f>
        <v>0</v>
      </c>
      <c r="W139" s="139">
        <f>IF(S139&lt;&gt;"",(S139*(1-($N$2644))*(1-($O139+$N$2646))),0)</f>
        <v>0</v>
      </c>
      <c r="X139" s="150">
        <f>+SUM(T139:W139)</f>
        <v>0</v>
      </c>
      <c r="Y139" s="85"/>
      <c r="Z139" s="84"/>
      <c r="AA139" s="85"/>
    </row>
    <row r="140" spans="1:27" ht="14.1" customHeight="1" x14ac:dyDescent="0.3">
      <c r="A140" s="128">
        <v>99625</v>
      </c>
      <c r="B140" s="86" t="s">
        <v>39</v>
      </c>
      <c r="C140" s="86">
        <v>24</v>
      </c>
      <c r="D140" s="86">
        <v>6</v>
      </c>
      <c r="E140" s="137"/>
      <c r="F140" s="86" t="s">
        <v>101</v>
      </c>
      <c r="G140" s="86" t="s">
        <v>1452</v>
      </c>
      <c r="H140" s="86" t="s">
        <v>1596</v>
      </c>
      <c r="I140" s="86">
        <v>107</v>
      </c>
      <c r="J140" s="87">
        <v>8.65</v>
      </c>
      <c r="K140" s="88"/>
      <c r="L140" s="86" t="s">
        <v>2382</v>
      </c>
      <c r="M140" s="86" t="s">
        <v>349</v>
      </c>
      <c r="N140" s="149" t="str">
        <f>IF(OR(J140="TBA",E140=0),"",E140*J140)</f>
        <v/>
      </c>
      <c r="O140" s="138"/>
      <c r="P140" s="139">
        <f>IF($B140="PA",$N140,0)</f>
        <v>0</v>
      </c>
      <c r="Q140" s="139">
        <f>IF($B140="PC",$N140,0)</f>
        <v>0</v>
      </c>
      <c r="R140" s="139" t="str">
        <f>IF($B140="LA",$N140,0)</f>
        <v/>
      </c>
      <c r="S140" s="139">
        <f>IF($B140="LC",$N140,0)</f>
        <v>0</v>
      </c>
      <c r="T140" s="139">
        <f>IF(P140&lt;&gt;"",(P140*(1-($N$2641))*(1-($O140+$N$2646))),0)</f>
        <v>0</v>
      </c>
      <c r="U140" s="139">
        <f>IF(Q140&lt;&gt;"",(Q140*(1-($N$2642))*(1-($O140+$N$2646))),0)</f>
        <v>0</v>
      </c>
      <c r="V140" s="139">
        <f>IF(R140&lt;&gt;"",(R140*(1-($N$2643))*(1-($O140+$N$2646))),0)</f>
        <v>0</v>
      </c>
      <c r="W140" s="139">
        <f>IF(S140&lt;&gt;"",(S140*(1-($N$2644))*(1-($O140+$N$2646))),0)</f>
        <v>0</v>
      </c>
      <c r="X140" s="150">
        <f>+SUM(T140:W140)</f>
        <v>0</v>
      </c>
      <c r="Y140" s="85"/>
      <c r="Z140" s="84"/>
      <c r="AA140" s="85"/>
    </row>
    <row r="141" spans="1:27" ht="14.1" customHeight="1" x14ac:dyDescent="0.3">
      <c r="A141" s="128">
        <v>99626</v>
      </c>
      <c r="B141" s="86" t="s">
        <v>39</v>
      </c>
      <c r="C141" s="86">
        <v>24</v>
      </c>
      <c r="D141" s="86">
        <v>6</v>
      </c>
      <c r="E141" s="137"/>
      <c r="F141" s="86" t="s">
        <v>101</v>
      </c>
      <c r="G141" s="86" t="s">
        <v>1452</v>
      </c>
      <c r="H141" s="86" t="s">
        <v>1597</v>
      </c>
      <c r="I141" s="86">
        <v>110</v>
      </c>
      <c r="J141" s="87">
        <v>8.65</v>
      </c>
      <c r="K141" s="88"/>
      <c r="L141" s="86" t="s">
        <v>2383</v>
      </c>
      <c r="M141" s="86" t="s">
        <v>349</v>
      </c>
      <c r="N141" s="149" t="str">
        <f>IF(OR(J141="TBA",E141=0),"",E141*J141)</f>
        <v/>
      </c>
      <c r="O141" s="138"/>
      <c r="P141" s="139">
        <f>IF($B141="PA",$N141,0)</f>
        <v>0</v>
      </c>
      <c r="Q141" s="139">
        <f>IF($B141="PC",$N141,0)</f>
        <v>0</v>
      </c>
      <c r="R141" s="139" t="str">
        <f>IF($B141="LA",$N141,0)</f>
        <v/>
      </c>
      <c r="S141" s="139">
        <f>IF($B141="LC",$N141,0)</f>
        <v>0</v>
      </c>
      <c r="T141" s="139">
        <f>IF(P141&lt;&gt;"",(P141*(1-($N$2641))*(1-($O141+$N$2646))),0)</f>
        <v>0</v>
      </c>
      <c r="U141" s="139">
        <f>IF(Q141&lt;&gt;"",(Q141*(1-($N$2642))*(1-($O141+$N$2646))),0)</f>
        <v>0</v>
      </c>
      <c r="V141" s="139">
        <f>IF(R141&lt;&gt;"",(R141*(1-($N$2643))*(1-($O141+$N$2646))),0)</f>
        <v>0</v>
      </c>
      <c r="W141" s="139">
        <f>IF(S141&lt;&gt;"",(S141*(1-($N$2644))*(1-($O141+$N$2646))),0)</f>
        <v>0</v>
      </c>
      <c r="X141" s="150">
        <f>+SUM(T141:W141)</f>
        <v>0</v>
      </c>
      <c r="Y141" s="85"/>
      <c r="Z141" s="84"/>
      <c r="AA141" s="85"/>
    </row>
    <row r="142" spans="1:27" ht="14.1" customHeight="1" x14ac:dyDescent="0.3">
      <c r="A142" s="128">
        <v>100259</v>
      </c>
      <c r="B142" s="86" t="s">
        <v>39</v>
      </c>
      <c r="C142" s="86">
        <v>8</v>
      </c>
      <c r="D142" s="86">
        <v>0</v>
      </c>
      <c r="E142" s="137"/>
      <c r="F142" s="86" t="s">
        <v>100</v>
      </c>
      <c r="G142" s="86" t="s">
        <v>1453</v>
      </c>
      <c r="H142" s="86" t="s">
        <v>3831</v>
      </c>
      <c r="I142" s="86">
        <v>55</v>
      </c>
      <c r="J142" s="87">
        <v>14.35</v>
      </c>
      <c r="K142" s="88"/>
      <c r="L142" s="86" t="s">
        <v>3832</v>
      </c>
      <c r="M142" s="86" t="s">
        <v>349</v>
      </c>
      <c r="N142" s="149" t="str">
        <f>IF(OR(J142="TBA",E142=0),"",E142*J142)</f>
        <v/>
      </c>
      <c r="O142" s="138"/>
      <c r="P142" s="139">
        <f>IF($B142="PA",$N142,0)</f>
        <v>0</v>
      </c>
      <c r="Q142" s="139">
        <f>IF($B142="PC",$N142,0)</f>
        <v>0</v>
      </c>
      <c r="R142" s="139" t="str">
        <f>IF($B142="LA",$N142,0)</f>
        <v/>
      </c>
      <c r="S142" s="139">
        <f>IF($B142="LC",$N142,0)</f>
        <v>0</v>
      </c>
      <c r="T142" s="139">
        <f>IF(P142&lt;&gt;"",(P142*(1-($N$2641))*(1-($O142+$N$2646))),0)</f>
        <v>0</v>
      </c>
      <c r="U142" s="139">
        <f>IF(Q142&lt;&gt;"",(Q142*(1-($N$2642))*(1-($O142+$N$2646))),0)</f>
        <v>0</v>
      </c>
      <c r="V142" s="139">
        <f>IF(R142&lt;&gt;"",(R142*(1-($N$2643))*(1-($O142+$N$2646))),0)</f>
        <v>0</v>
      </c>
      <c r="W142" s="139">
        <f>IF(S142&lt;&gt;"",(S142*(1-($N$2644))*(1-($O142+$N$2646))),0)</f>
        <v>0</v>
      </c>
      <c r="X142" s="150">
        <f>+SUM(T142:W142)</f>
        <v>0</v>
      </c>
      <c r="Y142" s="85"/>
      <c r="Z142" s="84"/>
      <c r="AA142" s="85"/>
    </row>
    <row r="143" spans="1:27" ht="14.1" customHeight="1" x14ac:dyDescent="0.3">
      <c r="A143" s="128">
        <v>103549</v>
      </c>
      <c r="B143" s="86" t="s">
        <v>39</v>
      </c>
      <c r="C143" s="86">
        <v>12</v>
      </c>
      <c r="D143" s="86">
        <v>0</v>
      </c>
      <c r="E143" s="137"/>
      <c r="F143" s="86" t="s">
        <v>1571</v>
      </c>
      <c r="G143" s="86" t="s">
        <v>1572</v>
      </c>
      <c r="H143" s="86" t="s">
        <v>1598</v>
      </c>
      <c r="I143" s="86">
        <v>82</v>
      </c>
      <c r="J143" s="87">
        <v>15.8</v>
      </c>
      <c r="K143" s="88"/>
      <c r="L143" s="86" t="s">
        <v>2384</v>
      </c>
      <c r="M143" s="86" t="s">
        <v>349</v>
      </c>
      <c r="N143" s="149" t="str">
        <f>IF(OR(J143="TBA",E143=0),"",E143*J143)</f>
        <v/>
      </c>
      <c r="O143" s="138"/>
      <c r="P143" s="139">
        <f>IF($B143="PA",$N143,0)</f>
        <v>0</v>
      </c>
      <c r="Q143" s="139">
        <f>IF($B143="PC",$N143,0)</f>
        <v>0</v>
      </c>
      <c r="R143" s="139" t="str">
        <f>IF($B143="LA",$N143,0)</f>
        <v/>
      </c>
      <c r="S143" s="139">
        <f>IF($B143="LC",$N143,0)</f>
        <v>0</v>
      </c>
      <c r="T143" s="139">
        <f>IF(P143&lt;&gt;"",(P143*(1-($N$2641))*(1-($O143+$N$2646))),0)</f>
        <v>0</v>
      </c>
      <c r="U143" s="139">
        <f>IF(Q143&lt;&gt;"",(Q143*(1-($N$2642))*(1-($O143+$N$2646))),0)</f>
        <v>0</v>
      </c>
      <c r="V143" s="139">
        <f>IF(R143&lt;&gt;"",(R143*(1-($N$2643))*(1-($O143+$N$2646))),0)</f>
        <v>0</v>
      </c>
      <c r="W143" s="139">
        <f>IF(S143&lt;&gt;"",(S143*(1-($N$2644))*(1-($O143+$N$2646))),0)</f>
        <v>0</v>
      </c>
      <c r="X143" s="150">
        <f>+SUM(T143:W143)</f>
        <v>0</v>
      </c>
      <c r="Y143" s="85"/>
      <c r="Z143" s="84"/>
      <c r="AA143" s="85"/>
    </row>
    <row r="144" spans="1:27" ht="14.1" customHeight="1" x14ac:dyDescent="0.3">
      <c r="A144" s="128">
        <v>104949</v>
      </c>
      <c r="B144" s="86" t="s">
        <v>39</v>
      </c>
      <c r="C144" s="86">
        <v>12</v>
      </c>
      <c r="D144" s="86">
        <v>0</v>
      </c>
      <c r="E144" s="137"/>
      <c r="F144" s="86" t="s">
        <v>99</v>
      </c>
      <c r="G144" s="86" t="s">
        <v>1452</v>
      </c>
      <c r="H144" s="86" t="s">
        <v>1599</v>
      </c>
      <c r="I144" s="86">
        <v>49</v>
      </c>
      <c r="J144" s="87">
        <v>5.8</v>
      </c>
      <c r="K144" s="88"/>
      <c r="L144" s="86" t="s">
        <v>2385</v>
      </c>
      <c r="M144" s="86" t="s">
        <v>349</v>
      </c>
      <c r="N144" s="149" t="str">
        <f>IF(OR(J144="TBA",E144=0),"",E144*J144)</f>
        <v/>
      </c>
      <c r="O144" s="138"/>
      <c r="P144" s="139">
        <f>IF($B144="PA",$N144,0)</f>
        <v>0</v>
      </c>
      <c r="Q144" s="139">
        <f>IF($B144="PC",$N144,0)</f>
        <v>0</v>
      </c>
      <c r="R144" s="139" t="str">
        <f>IF($B144="LA",$N144,0)</f>
        <v/>
      </c>
      <c r="S144" s="139">
        <f>IF($B144="LC",$N144,0)</f>
        <v>0</v>
      </c>
      <c r="T144" s="139">
        <f>IF(P144&lt;&gt;"",(P144*(1-($N$2641))*(1-($O144+$N$2646))),0)</f>
        <v>0</v>
      </c>
      <c r="U144" s="139">
        <f>IF(Q144&lt;&gt;"",(Q144*(1-($N$2642))*(1-($O144+$N$2646))),0)</f>
        <v>0</v>
      </c>
      <c r="V144" s="139">
        <f>IF(R144&lt;&gt;"",(R144*(1-($N$2643))*(1-($O144+$N$2646))),0)</f>
        <v>0</v>
      </c>
      <c r="W144" s="139">
        <f>IF(S144&lt;&gt;"",(S144*(1-($N$2644))*(1-($O144+$N$2646))),0)</f>
        <v>0</v>
      </c>
      <c r="X144" s="150">
        <f>+SUM(T144:W144)</f>
        <v>0</v>
      </c>
      <c r="Y144" s="85"/>
      <c r="Z144" s="84"/>
      <c r="AA144" s="85"/>
    </row>
    <row r="145" spans="1:27" ht="14.1" customHeight="1" x14ac:dyDescent="0.3">
      <c r="A145" s="128">
        <v>104959</v>
      </c>
      <c r="B145" s="86" t="s">
        <v>39</v>
      </c>
      <c r="C145" s="86">
        <v>12</v>
      </c>
      <c r="D145" s="86">
        <v>0</v>
      </c>
      <c r="E145" s="137"/>
      <c r="F145" s="86" t="s">
        <v>99</v>
      </c>
      <c r="G145" s="86" t="s">
        <v>1452</v>
      </c>
      <c r="H145" s="86" t="s">
        <v>1600</v>
      </c>
      <c r="I145" s="86">
        <v>49</v>
      </c>
      <c r="J145" s="87">
        <v>5.8</v>
      </c>
      <c r="K145" s="88"/>
      <c r="L145" s="86" t="s">
        <v>2386</v>
      </c>
      <c r="M145" s="86" t="s">
        <v>349</v>
      </c>
      <c r="N145" s="149" t="str">
        <f>IF(OR(J145="TBA",E145=0),"",E145*J145)</f>
        <v/>
      </c>
      <c r="O145" s="138"/>
      <c r="P145" s="139">
        <f>IF($B145="PA",$N145,0)</f>
        <v>0</v>
      </c>
      <c r="Q145" s="139">
        <f>IF($B145="PC",$N145,0)</f>
        <v>0</v>
      </c>
      <c r="R145" s="139" t="str">
        <f>IF($B145="LA",$N145,0)</f>
        <v/>
      </c>
      <c r="S145" s="139">
        <f>IF($B145="LC",$N145,0)</f>
        <v>0</v>
      </c>
      <c r="T145" s="139">
        <f>IF(P145&lt;&gt;"",(P145*(1-($N$2641))*(1-($O145+$N$2646))),0)</f>
        <v>0</v>
      </c>
      <c r="U145" s="139">
        <f>IF(Q145&lt;&gt;"",(Q145*(1-($N$2642))*(1-($O145+$N$2646))),0)</f>
        <v>0</v>
      </c>
      <c r="V145" s="139">
        <f>IF(R145&lt;&gt;"",(R145*(1-($N$2643))*(1-($O145+$N$2646))),0)</f>
        <v>0</v>
      </c>
      <c r="W145" s="139">
        <f>IF(S145&lt;&gt;"",(S145*(1-($N$2644))*(1-($O145+$N$2646))),0)</f>
        <v>0</v>
      </c>
      <c r="X145" s="150">
        <f>+SUM(T145:W145)</f>
        <v>0</v>
      </c>
      <c r="Y145" s="85"/>
      <c r="Z145" s="84"/>
      <c r="AA145" s="85"/>
    </row>
    <row r="146" spans="1:27" ht="14.1" customHeight="1" x14ac:dyDescent="0.3">
      <c r="A146" s="128">
        <v>104969</v>
      </c>
      <c r="B146" s="86" t="s">
        <v>39</v>
      </c>
      <c r="C146" s="86">
        <v>288</v>
      </c>
      <c r="D146" s="86">
        <v>12</v>
      </c>
      <c r="E146" s="137"/>
      <c r="F146" s="86" t="s">
        <v>99</v>
      </c>
      <c r="G146" s="86" t="s">
        <v>1452</v>
      </c>
      <c r="H146" s="86" t="s">
        <v>1601</v>
      </c>
      <c r="I146" s="86">
        <v>49</v>
      </c>
      <c r="J146" s="87">
        <v>5.25</v>
      </c>
      <c r="K146" s="88"/>
      <c r="L146" s="86" t="s">
        <v>2387</v>
      </c>
      <c r="M146" s="86" t="s">
        <v>349</v>
      </c>
      <c r="N146" s="149" t="str">
        <f>IF(OR(J146="TBA",E146=0),"",E146*J146)</f>
        <v/>
      </c>
      <c r="O146" s="138"/>
      <c r="P146" s="139">
        <f>IF($B146="PA",$N146,0)</f>
        <v>0</v>
      </c>
      <c r="Q146" s="139">
        <f>IF($B146="PC",$N146,0)</f>
        <v>0</v>
      </c>
      <c r="R146" s="139" t="str">
        <f>IF($B146="LA",$N146,0)</f>
        <v/>
      </c>
      <c r="S146" s="139">
        <f>IF($B146="LC",$N146,0)</f>
        <v>0</v>
      </c>
      <c r="T146" s="139">
        <f>IF(P146&lt;&gt;"",(P146*(1-($N$2641))*(1-($O146+$N$2646))),0)</f>
        <v>0</v>
      </c>
      <c r="U146" s="139">
        <f>IF(Q146&lt;&gt;"",(Q146*(1-($N$2642))*(1-($O146+$N$2646))),0)</f>
        <v>0</v>
      </c>
      <c r="V146" s="139">
        <f>IF(R146&lt;&gt;"",(R146*(1-($N$2643))*(1-($O146+$N$2646))),0)</f>
        <v>0</v>
      </c>
      <c r="W146" s="139">
        <f>IF(S146&lt;&gt;"",(S146*(1-($N$2644))*(1-($O146+$N$2646))),0)</f>
        <v>0</v>
      </c>
      <c r="X146" s="150">
        <f>+SUM(T146:W146)</f>
        <v>0</v>
      </c>
      <c r="Y146" s="85"/>
      <c r="Z146" s="84"/>
      <c r="AA146" s="85"/>
    </row>
    <row r="147" spans="1:27" ht="14.1" customHeight="1" x14ac:dyDescent="0.3">
      <c r="A147" s="128">
        <v>104979</v>
      </c>
      <c r="B147" s="86" t="s">
        <v>39</v>
      </c>
      <c r="C147" s="86">
        <v>288</v>
      </c>
      <c r="D147" s="86">
        <v>12</v>
      </c>
      <c r="E147" s="137"/>
      <c r="F147" s="86" t="s">
        <v>99</v>
      </c>
      <c r="G147" s="86" t="s">
        <v>1452</v>
      </c>
      <c r="H147" s="86" t="s">
        <v>1602</v>
      </c>
      <c r="I147" s="86">
        <v>49</v>
      </c>
      <c r="J147" s="87">
        <v>5.25</v>
      </c>
      <c r="K147" s="88"/>
      <c r="L147" s="86" t="s">
        <v>2388</v>
      </c>
      <c r="M147" s="86" t="s">
        <v>349</v>
      </c>
      <c r="N147" s="149" t="str">
        <f>IF(OR(J147="TBA",E147=0),"",E147*J147)</f>
        <v/>
      </c>
      <c r="O147" s="138"/>
      <c r="P147" s="139">
        <f>IF($B147="PA",$N147,0)</f>
        <v>0</v>
      </c>
      <c r="Q147" s="139">
        <f>IF($B147="PC",$N147,0)</f>
        <v>0</v>
      </c>
      <c r="R147" s="139" t="str">
        <f>IF($B147="LA",$N147,0)</f>
        <v/>
      </c>
      <c r="S147" s="139">
        <f>IF($B147="LC",$N147,0)</f>
        <v>0</v>
      </c>
      <c r="T147" s="139">
        <f>IF(P147&lt;&gt;"",(P147*(1-($N$2641))*(1-($O147+$N$2646))),0)</f>
        <v>0</v>
      </c>
      <c r="U147" s="139">
        <f>IF(Q147&lt;&gt;"",(Q147*(1-($N$2642))*(1-($O147+$N$2646))),0)</f>
        <v>0</v>
      </c>
      <c r="V147" s="139">
        <f>IF(R147&lt;&gt;"",(R147*(1-($N$2643))*(1-($O147+$N$2646))),0)</f>
        <v>0</v>
      </c>
      <c r="W147" s="139">
        <f>IF(S147&lt;&gt;"",(S147*(1-($N$2644))*(1-($O147+$N$2646))),0)</f>
        <v>0</v>
      </c>
      <c r="X147" s="150">
        <f>+SUM(T147:W147)</f>
        <v>0</v>
      </c>
      <c r="Y147" s="85"/>
      <c r="Z147" s="84"/>
      <c r="AA147" s="85"/>
    </row>
    <row r="148" spans="1:27" ht="14.1" customHeight="1" x14ac:dyDescent="0.3">
      <c r="A148" s="128">
        <v>105029</v>
      </c>
      <c r="B148" s="86" t="s">
        <v>39</v>
      </c>
      <c r="C148" s="86">
        <v>24</v>
      </c>
      <c r="D148" s="86">
        <v>12</v>
      </c>
      <c r="E148" s="137"/>
      <c r="F148" s="86" t="s">
        <v>99</v>
      </c>
      <c r="G148" s="86" t="s">
        <v>1452</v>
      </c>
      <c r="H148" s="86" t="s">
        <v>5352</v>
      </c>
      <c r="I148" s="86">
        <v>84</v>
      </c>
      <c r="J148" s="87">
        <v>9.1</v>
      </c>
      <c r="K148" s="88"/>
      <c r="L148" s="86" t="s">
        <v>2389</v>
      </c>
      <c r="M148" s="86" t="s">
        <v>349</v>
      </c>
      <c r="N148" s="149" t="str">
        <f>IF(OR(J148="TBA",E148=0),"",E148*J148)</f>
        <v/>
      </c>
      <c r="O148" s="138"/>
      <c r="P148" s="139">
        <f>IF($B148="PA",$N148,0)</f>
        <v>0</v>
      </c>
      <c r="Q148" s="139">
        <f>IF($B148="PC",$N148,0)</f>
        <v>0</v>
      </c>
      <c r="R148" s="139" t="str">
        <f>IF($B148="LA",$N148,0)</f>
        <v/>
      </c>
      <c r="S148" s="139">
        <f>IF($B148="LC",$N148,0)</f>
        <v>0</v>
      </c>
      <c r="T148" s="139">
        <f>IF(P148&lt;&gt;"",(P148*(1-($N$2641))*(1-($O148+$N$2646))),0)</f>
        <v>0</v>
      </c>
      <c r="U148" s="139">
        <f>IF(Q148&lt;&gt;"",(Q148*(1-($N$2642))*(1-($O148+$N$2646))),0)</f>
        <v>0</v>
      </c>
      <c r="V148" s="139">
        <f>IF(R148&lt;&gt;"",(R148*(1-($N$2643))*(1-($O148+$N$2646))),0)</f>
        <v>0</v>
      </c>
      <c r="W148" s="139">
        <f>IF(S148&lt;&gt;"",(S148*(1-($N$2644))*(1-($O148+$N$2646))),0)</f>
        <v>0</v>
      </c>
      <c r="X148" s="150">
        <f>+SUM(T148:W148)</f>
        <v>0</v>
      </c>
      <c r="Y148" s="85"/>
      <c r="Z148" s="84"/>
      <c r="AA148" s="85"/>
    </row>
    <row r="149" spans="1:27" ht="14.1" customHeight="1" x14ac:dyDescent="0.3">
      <c r="A149" s="128">
        <v>105039</v>
      </c>
      <c r="B149" s="86" t="s">
        <v>39</v>
      </c>
      <c r="C149" s="86">
        <v>4</v>
      </c>
      <c r="D149" s="86">
        <v>0</v>
      </c>
      <c r="E149" s="137"/>
      <c r="F149" s="86" t="s">
        <v>99</v>
      </c>
      <c r="G149" s="86" t="s">
        <v>1452</v>
      </c>
      <c r="H149" s="86" t="s">
        <v>5353</v>
      </c>
      <c r="I149" s="86">
        <v>84</v>
      </c>
      <c r="J149" s="87">
        <v>28.650000000000002</v>
      </c>
      <c r="K149" s="88"/>
      <c r="L149" s="86" t="s">
        <v>2390</v>
      </c>
      <c r="M149" s="86" t="s">
        <v>349</v>
      </c>
      <c r="N149" s="149" t="str">
        <f>IF(OR(J149="TBA",E149=0),"",E149*J149)</f>
        <v/>
      </c>
      <c r="O149" s="138"/>
      <c r="P149" s="139">
        <f>IF($B149="PA",$N149,0)</f>
        <v>0</v>
      </c>
      <c r="Q149" s="139">
        <f>IF($B149="PC",$N149,0)</f>
        <v>0</v>
      </c>
      <c r="R149" s="139" t="str">
        <f>IF($B149="LA",$N149,0)</f>
        <v/>
      </c>
      <c r="S149" s="139">
        <f>IF($B149="LC",$N149,0)</f>
        <v>0</v>
      </c>
      <c r="T149" s="139">
        <f>IF(P149&lt;&gt;"",(P149*(1-($N$2641))*(1-($O149+$N$2646))),0)</f>
        <v>0</v>
      </c>
      <c r="U149" s="139">
        <f>IF(Q149&lt;&gt;"",(Q149*(1-($N$2642))*(1-($O149+$N$2646))),0)</f>
        <v>0</v>
      </c>
      <c r="V149" s="139">
        <f>IF(R149&lt;&gt;"",(R149*(1-($N$2643))*(1-($O149+$N$2646))),0)</f>
        <v>0</v>
      </c>
      <c r="W149" s="139">
        <f>IF(S149&lt;&gt;"",(S149*(1-($N$2644))*(1-($O149+$N$2646))),0)</f>
        <v>0</v>
      </c>
      <c r="X149" s="150">
        <f>+SUM(T149:W149)</f>
        <v>0</v>
      </c>
      <c r="Y149" s="85"/>
      <c r="Z149" s="84"/>
      <c r="AA149" s="85"/>
    </row>
    <row r="150" spans="1:27" ht="14.1" customHeight="1" x14ac:dyDescent="0.3">
      <c r="A150" s="128">
        <v>105049</v>
      </c>
      <c r="B150" s="86" t="s">
        <v>39</v>
      </c>
      <c r="C150" s="86">
        <v>4</v>
      </c>
      <c r="D150" s="86">
        <v>0</v>
      </c>
      <c r="E150" s="137"/>
      <c r="F150" s="86" t="s">
        <v>100</v>
      </c>
      <c r="G150" s="86" t="s">
        <v>1453</v>
      </c>
      <c r="H150" s="86" t="s">
        <v>5354</v>
      </c>
      <c r="I150" s="86">
        <v>84</v>
      </c>
      <c r="J150" s="87">
        <v>35.800000000000004</v>
      </c>
      <c r="K150" s="88"/>
      <c r="L150" s="86" t="s">
        <v>2391</v>
      </c>
      <c r="M150" s="86" t="s">
        <v>349</v>
      </c>
      <c r="N150" s="149" t="str">
        <f>IF(OR(J150="TBA",E150=0),"",E150*J150)</f>
        <v/>
      </c>
      <c r="O150" s="138"/>
      <c r="P150" s="139">
        <f>IF($B150="PA",$N150,0)</f>
        <v>0</v>
      </c>
      <c r="Q150" s="139">
        <f>IF($B150="PC",$N150,0)</f>
        <v>0</v>
      </c>
      <c r="R150" s="139" t="str">
        <f>IF($B150="LA",$N150,0)</f>
        <v/>
      </c>
      <c r="S150" s="139">
        <f>IF($B150="LC",$N150,0)</f>
        <v>0</v>
      </c>
      <c r="T150" s="139">
        <f>IF(P150&lt;&gt;"",(P150*(1-($N$2641))*(1-($O150+$N$2646))),0)</f>
        <v>0</v>
      </c>
      <c r="U150" s="139">
        <f>IF(Q150&lt;&gt;"",(Q150*(1-($N$2642))*(1-($O150+$N$2646))),0)</f>
        <v>0</v>
      </c>
      <c r="V150" s="139">
        <f>IF(R150&lt;&gt;"",(R150*(1-($N$2643))*(1-($O150+$N$2646))),0)</f>
        <v>0</v>
      </c>
      <c r="W150" s="139">
        <f>IF(S150&lt;&gt;"",(S150*(1-($N$2644))*(1-($O150+$N$2646))),0)</f>
        <v>0</v>
      </c>
      <c r="X150" s="150">
        <f>+SUM(T150:W150)</f>
        <v>0</v>
      </c>
      <c r="Y150" s="85"/>
      <c r="Z150" s="84"/>
      <c r="AA150" s="85"/>
    </row>
    <row r="151" spans="1:27" ht="14.1" customHeight="1" x14ac:dyDescent="0.3">
      <c r="A151" s="128">
        <v>105059</v>
      </c>
      <c r="B151" s="86" t="s">
        <v>39</v>
      </c>
      <c r="C151" s="86">
        <v>12</v>
      </c>
      <c r="D151" s="86">
        <v>0</v>
      </c>
      <c r="E151" s="137"/>
      <c r="F151" s="86" t="s">
        <v>99</v>
      </c>
      <c r="G151" s="86" t="s">
        <v>1457</v>
      </c>
      <c r="H151" s="86" t="s">
        <v>1603</v>
      </c>
      <c r="I151" s="86">
        <v>85</v>
      </c>
      <c r="J151" s="87">
        <v>25.8</v>
      </c>
      <c r="K151" s="88"/>
      <c r="L151" s="86" t="s">
        <v>2392</v>
      </c>
      <c r="M151" s="86" t="s">
        <v>349</v>
      </c>
      <c r="N151" s="149" t="str">
        <f>IF(OR(J151="TBA",E151=0),"",E151*J151)</f>
        <v/>
      </c>
      <c r="O151" s="138"/>
      <c r="P151" s="139">
        <f>IF($B151="PA",$N151,0)</f>
        <v>0</v>
      </c>
      <c r="Q151" s="139">
        <f>IF($B151="PC",$N151,0)</f>
        <v>0</v>
      </c>
      <c r="R151" s="139" t="str">
        <f>IF($B151="LA",$N151,0)</f>
        <v/>
      </c>
      <c r="S151" s="139">
        <f>IF($B151="LC",$N151,0)</f>
        <v>0</v>
      </c>
      <c r="T151" s="139">
        <f>IF(P151&lt;&gt;"",(P151*(1-($N$2641))*(1-($O151+$N$2646))),0)</f>
        <v>0</v>
      </c>
      <c r="U151" s="139">
        <f>IF(Q151&lt;&gt;"",(Q151*(1-($N$2642))*(1-($O151+$N$2646))),0)</f>
        <v>0</v>
      </c>
      <c r="V151" s="139">
        <f>IF(R151&lt;&gt;"",(R151*(1-($N$2643))*(1-($O151+$N$2646))),0)</f>
        <v>0</v>
      </c>
      <c r="W151" s="139">
        <f>IF(S151&lt;&gt;"",(S151*(1-($N$2644))*(1-($O151+$N$2646))),0)</f>
        <v>0</v>
      </c>
      <c r="X151" s="150">
        <f>+SUM(T151:W151)</f>
        <v>0</v>
      </c>
      <c r="Y151" s="85"/>
      <c r="Z151" s="84"/>
      <c r="AA151" s="85"/>
    </row>
    <row r="152" spans="1:27" ht="14.1" customHeight="1" x14ac:dyDescent="0.3">
      <c r="A152" s="128">
        <v>105079</v>
      </c>
      <c r="B152" s="86" t="s">
        <v>39</v>
      </c>
      <c r="C152" s="86">
        <v>132</v>
      </c>
      <c r="D152" s="86">
        <v>12</v>
      </c>
      <c r="E152" s="137"/>
      <c r="F152" s="86" t="s">
        <v>99</v>
      </c>
      <c r="G152" s="86" t="s">
        <v>1452</v>
      </c>
      <c r="H152" s="86" t="s">
        <v>5355</v>
      </c>
      <c r="I152" s="86">
        <v>84</v>
      </c>
      <c r="J152" s="87">
        <v>12.9</v>
      </c>
      <c r="K152" s="88"/>
      <c r="L152" s="86" t="s">
        <v>2393</v>
      </c>
      <c r="M152" s="86" t="s">
        <v>349</v>
      </c>
      <c r="N152" s="149" t="str">
        <f>IF(OR(J152="TBA",E152=0),"",E152*J152)</f>
        <v/>
      </c>
      <c r="O152" s="138"/>
      <c r="P152" s="139">
        <f>IF($B152="PA",$N152,0)</f>
        <v>0</v>
      </c>
      <c r="Q152" s="139">
        <f>IF($B152="PC",$N152,0)</f>
        <v>0</v>
      </c>
      <c r="R152" s="139" t="str">
        <f>IF($B152="LA",$N152,0)</f>
        <v/>
      </c>
      <c r="S152" s="139">
        <f>IF($B152="LC",$N152,0)</f>
        <v>0</v>
      </c>
      <c r="T152" s="139">
        <f>IF(P152&lt;&gt;"",(P152*(1-($N$2641))*(1-($O152+$N$2646))),0)</f>
        <v>0</v>
      </c>
      <c r="U152" s="139">
        <f>IF(Q152&lt;&gt;"",(Q152*(1-($N$2642))*(1-($O152+$N$2646))),0)</f>
        <v>0</v>
      </c>
      <c r="V152" s="139">
        <f>IF(R152&lt;&gt;"",(R152*(1-($N$2643))*(1-($O152+$N$2646))),0)</f>
        <v>0</v>
      </c>
      <c r="W152" s="139">
        <f>IF(S152&lt;&gt;"",(S152*(1-($N$2644))*(1-($O152+$N$2646))),0)</f>
        <v>0</v>
      </c>
      <c r="X152" s="150">
        <f>+SUM(T152:W152)</f>
        <v>0</v>
      </c>
      <c r="Y152" s="85"/>
      <c r="Z152" s="84"/>
      <c r="AA152" s="85"/>
    </row>
    <row r="153" spans="1:27" ht="14.1" customHeight="1" x14ac:dyDescent="0.3">
      <c r="A153" s="128">
        <v>105119</v>
      </c>
      <c r="B153" s="86" t="s">
        <v>40</v>
      </c>
      <c r="C153" s="86">
        <v>12</v>
      </c>
      <c r="D153" s="86">
        <v>0</v>
      </c>
      <c r="E153" s="137"/>
      <c r="F153" s="86" t="s">
        <v>99</v>
      </c>
      <c r="G153" s="86" t="s">
        <v>1452</v>
      </c>
      <c r="H153" s="86" t="s">
        <v>1604</v>
      </c>
      <c r="I153" s="86">
        <v>74</v>
      </c>
      <c r="J153" s="87">
        <v>42.95</v>
      </c>
      <c r="K153" s="88"/>
      <c r="L153" s="86" t="s">
        <v>2394</v>
      </c>
      <c r="M153" s="86" t="s">
        <v>349</v>
      </c>
      <c r="N153" s="149" t="str">
        <f>IF(OR(J153="TBA",E153=0),"",E153*J153)</f>
        <v/>
      </c>
      <c r="O153" s="138"/>
      <c r="P153" s="139">
        <f>IF($B153="PA",$N153,0)</f>
        <v>0</v>
      </c>
      <c r="Q153" s="139">
        <f>IF($B153="PC",$N153,0)</f>
        <v>0</v>
      </c>
      <c r="R153" s="139">
        <f>IF($B153="LA",$N153,0)</f>
        <v>0</v>
      </c>
      <c r="S153" s="139" t="str">
        <f>IF($B153="LC",$N153,0)</f>
        <v/>
      </c>
      <c r="T153" s="139">
        <f>IF(P153&lt;&gt;"",(P153*(1-($N$2641))*(1-($O153+$N$2646))),0)</f>
        <v>0</v>
      </c>
      <c r="U153" s="139">
        <f>IF(Q153&lt;&gt;"",(Q153*(1-($N$2642))*(1-($O153+$N$2646))),0)</f>
        <v>0</v>
      </c>
      <c r="V153" s="139">
        <f>IF(R153&lt;&gt;"",(R153*(1-($N$2643))*(1-($O153+$N$2646))),0)</f>
        <v>0</v>
      </c>
      <c r="W153" s="139">
        <f>IF(S153&lt;&gt;"",(S153*(1-($N$2644))*(1-($O153+$N$2646))),0)</f>
        <v>0</v>
      </c>
      <c r="X153" s="150">
        <f>+SUM(T153:W153)</f>
        <v>0</v>
      </c>
      <c r="Y153" s="85"/>
      <c r="Z153" s="84"/>
      <c r="AA153" s="85"/>
    </row>
    <row r="154" spans="1:27" ht="14.1" customHeight="1" x14ac:dyDescent="0.3">
      <c r="A154" s="128">
        <v>106549</v>
      </c>
      <c r="B154" s="86" t="s">
        <v>39</v>
      </c>
      <c r="C154" s="86">
        <v>12</v>
      </c>
      <c r="D154" s="86">
        <v>0</v>
      </c>
      <c r="E154" s="137"/>
      <c r="F154" s="86" t="s">
        <v>99</v>
      </c>
      <c r="G154" s="86" t="s">
        <v>1457</v>
      </c>
      <c r="H154" s="86" t="s">
        <v>1605</v>
      </c>
      <c r="I154" s="86">
        <v>77</v>
      </c>
      <c r="J154" s="87">
        <v>11.25</v>
      </c>
      <c r="K154" s="88"/>
      <c r="L154" s="86" t="s">
        <v>2395</v>
      </c>
      <c r="M154" s="86" t="s">
        <v>349</v>
      </c>
      <c r="N154" s="149" t="str">
        <f>IF(OR(J154="TBA",E154=0),"",E154*J154)</f>
        <v/>
      </c>
      <c r="O154" s="138"/>
      <c r="P154" s="139">
        <f>IF($B154="PA",$N154,0)</f>
        <v>0</v>
      </c>
      <c r="Q154" s="139">
        <f>IF($B154="PC",$N154,0)</f>
        <v>0</v>
      </c>
      <c r="R154" s="139" t="str">
        <f>IF($B154="LA",$N154,0)</f>
        <v/>
      </c>
      <c r="S154" s="139">
        <f>IF($B154="LC",$N154,0)</f>
        <v>0</v>
      </c>
      <c r="T154" s="139">
        <f>IF(P154&lt;&gt;"",(P154*(1-($N$2641))*(1-($O154+$N$2646))),0)</f>
        <v>0</v>
      </c>
      <c r="U154" s="139">
        <f>IF(Q154&lt;&gt;"",(Q154*(1-($N$2642))*(1-($O154+$N$2646))),0)</f>
        <v>0</v>
      </c>
      <c r="V154" s="139">
        <f>IF(R154&lt;&gt;"",(R154*(1-($N$2643))*(1-($O154+$N$2646))),0)</f>
        <v>0</v>
      </c>
      <c r="W154" s="139">
        <f>IF(S154&lt;&gt;"",(S154*(1-($N$2644))*(1-($O154+$N$2646))),0)</f>
        <v>0</v>
      </c>
      <c r="X154" s="150">
        <f>+SUM(T154:W154)</f>
        <v>0</v>
      </c>
      <c r="Y154" s="85"/>
      <c r="Z154" s="84"/>
      <c r="AA154" s="85"/>
    </row>
    <row r="155" spans="1:27" ht="14.1" customHeight="1" x14ac:dyDescent="0.3">
      <c r="A155" s="128">
        <v>106969</v>
      </c>
      <c r="B155" s="86" t="s">
        <v>39</v>
      </c>
      <c r="C155" s="86">
        <v>12</v>
      </c>
      <c r="D155" s="86">
        <v>0</v>
      </c>
      <c r="E155" s="137"/>
      <c r="F155" s="86" t="s">
        <v>100</v>
      </c>
      <c r="G155" s="86" t="s">
        <v>1453</v>
      </c>
      <c r="H155" s="86" t="s">
        <v>1606</v>
      </c>
      <c r="I155" s="86">
        <v>31</v>
      </c>
      <c r="J155" s="87">
        <v>24.05</v>
      </c>
      <c r="K155" s="88"/>
      <c r="L155" s="86" t="s">
        <v>2396</v>
      </c>
      <c r="M155" s="86" t="s">
        <v>349</v>
      </c>
      <c r="N155" s="149" t="str">
        <f>IF(OR(J155="TBA",E155=0),"",E155*J155)</f>
        <v/>
      </c>
      <c r="O155" s="138"/>
      <c r="P155" s="139">
        <f>IF($B155="PA",$N155,0)</f>
        <v>0</v>
      </c>
      <c r="Q155" s="139">
        <f>IF($B155="PC",$N155,0)</f>
        <v>0</v>
      </c>
      <c r="R155" s="139" t="str">
        <f>IF($B155="LA",$N155,0)</f>
        <v/>
      </c>
      <c r="S155" s="139">
        <f>IF($B155="LC",$N155,0)</f>
        <v>0</v>
      </c>
      <c r="T155" s="139">
        <f>IF(P155&lt;&gt;"",(P155*(1-($N$2641))*(1-($O155+$N$2646))),0)</f>
        <v>0</v>
      </c>
      <c r="U155" s="139">
        <f>IF(Q155&lt;&gt;"",(Q155*(1-($N$2642))*(1-($O155+$N$2646))),0)</f>
        <v>0</v>
      </c>
      <c r="V155" s="139">
        <f>IF(R155&lt;&gt;"",(R155*(1-($N$2643))*(1-($O155+$N$2646))),0)</f>
        <v>0</v>
      </c>
      <c r="W155" s="139">
        <f>IF(S155&lt;&gt;"",(S155*(1-($N$2644))*(1-($O155+$N$2646))),0)</f>
        <v>0</v>
      </c>
      <c r="X155" s="150">
        <f>+SUM(T155:W155)</f>
        <v>0</v>
      </c>
      <c r="Y155" s="85"/>
      <c r="Z155" s="84"/>
      <c r="AA155" s="85"/>
    </row>
    <row r="156" spans="1:27" ht="14.1" customHeight="1" x14ac:dyDescent="0.3">
      <c r="A156" s="128">
        <v>107559</v>
      </c>
      <c r="B156" s="86" t="s">
        <v>39</v>
      </c>
      <c r="C156" s="86">
        <v>12</v>
      </c>
      <c r="D156" s="86">
        <v>0</v>
      </c>
      <c r="E156" s="137"/>
      <c r="F156" s="86" t="s">
        <v>99</v>
      </c>
      <c r="G156" s="86" t="s">
        <v>1457</v>
      </c>
      <c r="H156" s="86" t="s">
        <v>1607</v>
      </c>
      <c r="I156" s="86">
        <v>40</v>
      </c>
      <c r="J156" s="87">
        <v>4.25</v>
      </c>
      <c r="K156" s="88"/>
      <c r="L156" s="86" t="s">
        <v>2397</v>
      </c>
      <c r="M156" s="86" t="s">
        <v>349</v>
      </c>
      <c r="N156" s="149" t="str">
        <f>IF(OR(J156="TBA",E156=0),"",E156*J156)</f>
        <v/>
      </c>
      <c r="O156" s="138"/>
      <c r="P156" s="139">
        <f>IF($B156="PA",$N156,0)</f>
        <v>0</v>
      </c>
      <c r="Q156" s="139">
        <f>IF($B156="PC",$N156,0)</f>
        <v>0</v>
      </c>
      <c r="R156" s="139" t="str">
        <f>IF($B156="LA",$N156,0)</f>
        <v/>
      </c>
      <c r="S156" s="139">
        <f>IF($B156="LC",$N156,0)</f>
        <v>0</v>
      </c>
      <c r="T156" s="139">
        <f>IF(P156&lt;&gt;"",(P156*(1-($N$2641))*(1-($O156+$N$2646))),0)</f>
        <v>0</v>
      </c>
      <c r="U156" s="139">
        <f>IF(Q156&lt;&gt;"",(Q156*(1-($N$2642))*(1-($O156+$N$2646))),0)</f>
        <v>0</v>
      </c>
      <c r="V156" s="139">
        <f>IF(R156&lt;&gt;"",(R156*(1-($N$2643))*(1-($O156+$N$2646))),0)</f>
        <v>0</v>
      </c>
      <c r="W156" s="139">
        <f>IF(S156&lt;&gt;"",(S156*(1-($N$2644))*(1-($O156+$N$2646))),0)</f>
        <v>0</v>
      </c>
      <c r="X156" s="150">
        <f>+SUM(T156:W156)</f>
        <v>0</v>
      </c>
      <c r="Y156" s="85"/>
      <c r="Z156" s="84"/>
      <c r="AA156" s="85"/>
    </row>
    <row r="157" spans="1:27" ht="14.1" customHeight="1" x14ac:dyDescent="0.3">
      <c r="A157" s="128">
        <v>107569</v>
      </c>
      <c r="B157" s="86" t="s">
        <v>39</v>
      </c>
      <c r="C157" s="86">
        <v>12</v>
      </c>
      <c r="D157" s="86">
        <v>0</v>
      </c>
      <c r="E157" s="137"/>
      <c r="F157" s="86" t="s">
        <v>1571</v>
      </c>
      <c r="G157" s="86" t="s">
        <v>1457</v>
      </c>
      <c r="H157" s="86" t="s">
        <v>1608</v>
      </c>
      <c r="I157" s="86">
        <v>40</v>
      </c>
      <c r="J157" s="87">
        <v>7.55</v>
      </c>
      <c r="K157" s="88"/>
      <c r="L157" s="86" t="s">
        <v>2398</v>
      </c>
      <c r="M157" s="86" t="s">
        <v>349</v>
      </c>
      <c r="N157" s="149" t="str">
        <f>IF(OR(J157="TBA",E157=0),"",E157*J157)</f>
        <v/>
      </c>
      <c r="O157" s="138"/>
      <c r="P157" s="139">
        <f>IF($B157="PA",$N157,0)</f>
        <v>0</v>
      </c>
      <c r="Q157" s="139">
        <f>IF($B157="PC",$N157,0)</f>
        <v>0</v>
      </c>
      <c r="R157" s="139" t="str">
        <f>IF($B157="LA",$N157,0)</f>
        <v/>
      </c>
      <c r="S157" s="139">
        <f>IF($B157="LC",$N157,0)</f>
        <v>0</v>
      </c>
      <c r="T157" s="139">
        <f>IF(P157&lt;&gt;"",(P157*(1-($N$2641))*(1-($O157+$N$2646))),0)</f>
        <v>0</v>
      </c>
      <c r="U157" s="139">
        <f>IF(Q157&lt;&gt;"",(Q157*(1-($N$2642))*(1-($O157+$N$2646))),0)</f>
        <v>0</v>
      </c>
      <c r="V157" s="139">
        <f>IF(R157&lt;&gt;"",(R157*(1-($N$2643))*(1-($O157+$N$2646))),0)</f>
        <v>0</v>
      </c>
      <c r="W157" s="139">
        <f>IF(S157&lt;&gt;"",(S157*(1-($N$2644))*(1-($O157+$N$2646))),0)</f>
        <v>0</v>
      </c>
      <c r="X157" s="150">
        <f>+SUM(T157:W157)</f>
        <v>0</v>
      </c>
      <c r="Y157" s="85"/>
      <c r="Z157" s="84"/>
      <c r="AA157" s="85"/>
    </row>
    <row r="158" spans="1:27" ht="14.1" customHeight="1" x14ac:dyDescent="0.3">
      <c r="A158" s="128">
        <v>107599</v>
      </c>
      <c r="B158" s="86" t="s">
        <v>39</v>
      </c>
      <c r="C158" s="86">
        <v>12</v>
      </c>
      <c r="D158" s="86">
        <v>0</v>
      </c>
      <c r="E158" s="137"/>
      <c r="F158" s="86" t="s">
        <v>101</v>
      </c>
      <c r="G158" s="86" t="s">
        <v>1457</v>
      </c>
      <c r="H158" s="86" t="s">
        <v>1609</v>
      </c>
      <c r="I158" s="86">
        <v>40</v>
      </c>
      <c r="J158" s="87">
        <v>4.25</v>
      </c>
      <c r="K158" s="88"/>
      <c r="L158" s="86" t="s">
        <v>2399</v>
      </c>
      <c r="M158" s="86" t="s">
        <v>349</v>
      </c>
      <c r="N158" s="149" t="str">
        <f>IF(OR(J158="TBA",E158=0),"",E158*J158)</f>
        <v/>
      </c>
      <c r="O158" s="138"/>
      <c r="P158" s="139">
        <f>IF($B158="PA",$N158,0)</f>
        <v>0</v>
      </c>
      <c r="Q158" s="139">
        <f>IF($B158="PC",$N158,0)</f>
        <v>0</v>
      </c>
      <c r="R158" s="139" t="str">
        <f>IF($B158="LA",$N158,0)</f>
        <v/>
      </c>
      <c r="S158" s="139">
        <f>IF($B158="LC",$N158,0)</f>
        <v>0</v>
      </c>
      <c r="T158" s="139">
        <f>IF(P158&lt;&gt;"",(P158*(1-($N$2641))*(1-($O158+$N$2646))),0)</f>
        <v>0</v>
      </c>
      <c r="U158" s="139">
        <f>IF(Q158&lt;&gt;"",(Q158*(1-($N$2642))*(1-($O158+$N$2646))),0)</f>
        <v>0</v>
      </c>
      <c r="V158" s="139">
        <f>IF(R158&lt;&gt;"",(R158*(1-($N$2643))*(1-($O158+$N$2646))),0)</f>
        <v>0</v>
      </c>
      <c r="W158" s="139">
        <f>IF(S158&lt;&gt;"",(S158*(1-($N$2644))*(1-($O158+$N$2646))),0)</f>
        <v>0</v>
      </c>
      <c r="X158" s="150">
        <f>+SUM(T158:W158)</f>
        <v>0</v>
      </c>
      <c r="Y158" s="85"/>
      <c r="Z158" s="84"/>
      <c r="AA158" s="85"/>
    </row>
    <row r="159" spans="1:27" ht="14.1" customHeight="1" x14ac:dyDescent="0.3">
      <c r="A159" s="128">
        <v>107629</v>
      </c>
      <c r="B159" s="86" t="s">
        <v>39</v>
      </c>
      <c r="C159" s="86">
        <v>12</v>
      </c>
      <c r="D159" s="86">
        <v>0</v>
      </c>
      <c r="E159" s="137"/>
      <c r="F159" s="86" t="s">
        <v>99</v>
      </c>
      <c r="G159" s="86" t="s">
        <v>1457</v>
      </c>
      <c r="H159" s="86" t="s">
        <v>1610</v>
      </c>
      <c r="I159" s="86">
        <v>40</v>
      </c>
      <c r="J159" s="87">
        <v>4.25</v>
      </c>
      <c r="K159" s="88"/>
      <c r="L159" s="86" t="s">
        <v>2400</v>
      </c>
      <c r="M159" s="86" t="s">
        <v>349</v>
      </c>
      <c r="N159" s="149" t="str">
        <f>IF(OR(J159="TBA",E159=0),"",E159*J159)</f>
        <v/>
      </c>
      <c r="O159" s="138"/>
      <c r="P159" s="139">
        <f>IF($B159="PA",$N159,0)</f>
        <v>0</v>
      </c>
      <c r="Q159" s="139">
        <f>IF($B159="PC",$N159,0)</f>
        <v>0</v>
      </c>
      <c r="R159" s="139" t="str">
        <f>IF($B159="LA",$N159,0)</f>
        <v/>
      </c>
      <c r="S159" s="139">
        <f>IF($B159="LC",$N159,0)</f>
        <v>0</v>
      </c>
      <c r="T159" s="139">
        <f>IF(P159&lt;&gt;"",(P159*(1-($N$2641))*(1-($O159+$N$2646))),0)</f>
        <v>0</v>
      </c>
      <c r="U159" s="139">
        <f>IF(Q159&lt;&gt;"",(Q159*(1-($N$2642))*(1-($O159+$N$2646))),0)</f>
        <v>0</v>
      </c>
      <c r="V159" s="139">
        <f>IF(R159&lt;&gt;"",(R159*(1-($N$2643))*(1-($O159+$N$2646))),0)</f>
        <v>0</v>
      </c>
      <c r="W159" s="139">
        <f>IF(S159&lt;&gt;"",(S159*(1-($N$2644))*(1-($O159+$N$2646))),0)</f>
        <v>0</v>
      </c>
      <c r="X159" s="150">
        <f>+SUM(T159:W159)</f>
        <v>0</v>
      </c>
      <c r="Y159" s="85"/>
      <c r="Z159" s="84"/>
      <c r="AA159" s="85"/>
    </row>
    <row r="160" spans="1:27" ht="14.1" customHeight="1" x14ac:dyDescent="0.3">
      <c r="A160" s="128">
        <v>107669</v>
      </c>
      <c r="B160" s="86" t="s">
        <v>39</v>
      </c>
      <c r="C160" s="86">
        <v>12</v>
      </c>
      <c r="D160" s="86">
        <v>0</v>
      </c>
      <c r="E160" s="137"/>
      <c r="F160" s="86" t="s">
        <v>99</v>
      </c>
      <c r="G160" s="86" t="s">
        <v>1457</v>
      </c>
      <c r="H160" s="86" t="s">
        <v>1611</v>
      </c>
      <c r="I160" s="86">
        <v>40</v>
      </c>
      <c r="J160" s="87">
        <v>4.25</v>
      </c>
      <c r="K160" s="88"/>
      <c r="L160" s="86" t="s">
        <v>2401</v>
      </c>
      <c r="M160" s="86" t="s">
        <v>349</v>
      </c>
      <c r="N160" s="149" t="str">
        <f>IF(OR(J160="TBA",E160=0),"",E160*J160)</f>
        <v/>
      </c>
      <c r="O160" s="138"/>
      <c r="P160" s="139">
        <f>IF($B160="PA",$N160,0)</f>
        <v>0</v>
      </c>
      <c r="Q160" s="139">
        <f>IF($B160="PC",$N160,0)</f>
        <v>0</v>
      </c>
      <c r="R160" s="139" t="str">
        <f>IF($B160="LA",$N160,0)</f>
        <v/>
      </c>
      <c r="S160" s="139">
        <f>IF($B160="LC",$N160,0)</f>
        <v>0</v>
      </c>
      <c r="T160" s="139">
        <f>IF(P160&lt;&gt;"",(P160*(1-($N$2641))*(1-($O160+$N$2646))),0)</f>
        <v>0</v>
      </c>
      <c r="U160" s="139">
        <f>IF(Q160&lt;&gt;"",(Q160*(1-($N$2642))*(1-($O160+$N$2646))),0)</f>
        <v>0</v>
      </c>
      <c r="V160" s="139">
        <f>IF(R160&lt;&gt;"",(R160*(1-($N$2643))*(1-($O160+$N$2646))),0)</f>
        <v>0</v>
      </c>
      <c r="W160" s="139">
        <f>IF(S160&lt;&gt;"",(S160*(1-($N$2644))*(1-($O160+$N$2646))),0)</f>
        <v>0</v>
      </c>
      <c r="X160" s="150">
        <f>+SUM(T160:W160)</f>
        <v>0</v>
      </c>
      <c r="Y160" s="85"/>
      <c r="Z160" s="84"/>
      <c r="AA160" s="85"/>
    </row>
    <row r="161" spans="1:27" ht="14.1" customHeight="1" x14ac:dyDescent="0.3">
      <c r="A161" s="128">
        <v>107689</v>
      </c>
      <c r="B161" s="86" t="s">
        <v>39</v>
      </c>
      <c r="C161" s="86">
        <v>12</v>
      </c>
      <c r="D161" s="86">
        <v>0</v>
      </c>
      <c r="E161" s="137"/>
      <c r="F161" s="86" t="s">
        <v>1571</v>
      </c>
      <c r="G161" s="86" t="s">
        <v>1457</v>
      </c>
      <c r="H161" s="86" t="s">
        <v>1612</v>
      </c>
      <c r="I161" s="86">
        <v>40</v>
      </c>
      <c r="J161" s="87">
        <v>4.25</v>
      </c>
      <c r="K161" s="88"/>
      <c r="L161" s="86" t="s">
        <v>2402</v>
      </c>
      <c r="M161" s="86" t="s">
        <v>349</v>
      </c>
      <c r="N161" s="149" t="str">
        <f>IF(OR(J161="TBA",E161=0),"",E161*J161)</f>
        <v/>
      </c>
      <c r="O161" s="138"/>
      <c r="P161" s="139">
        <f>IF($B161="PA",$N161,0)</f>
        <v>0</v>
      </c>
      <c r="Q161" s="139">
        <f>IF($B161="PC",$N161,0)</f>
        <v>0</v>
      </c>
      <c r="R161" s="139" t="str">
        <f>IF($B161="LA",$N161,0)</f>
        <v/>
      </c>
      <c r="S161" s="139">
        <f>IF($B161="LC",$N161,0)</f>
        <v>0</v>
      </c>
      <c r="T161" s="139">
        <f>IF(P161&lt;&gt;"",(P161*(1-($N$2641))*(1-($O161+$N$2646))),0)</f>
        <v>0</v>
      </c>
      <c r="U161" s="139">
        <f>IF(Q161&lt;&gt;"",(Q161*(1-($N$2642))*(1-($O161+$N$2646))),0)</f>
        <v>0</v>
      </c>
      <c r="V161" s="139">
        <f>IF(R161&lt;&gt;"",(R161*(1-($N$2643))*(1-($O161+$N$2646))),0)</f>
        <v>0</v>
      </c>
      <c r="W161" s="139">
        <f>IF(S161&lt;&gt;"",(S161*(1-($N$2644))*(1-($O161+$N$2646))),0)</f>
        <v>0</v>
      </c>
      <c r="X161" s="150">
        <f>+SUM(T161:W161)</f>
        <v>0</v>
      </c>
      <c r="Y161" s="85"/>
      <c r="Z161" s="84"/>
      <c r="AA161" s="85"/>
    </row>
    <row r="162" spans="1:27" ht="14.1" customHeight="1" x14ac:dyDescent="0.3">
      <c r="A162" s="128">
        <v>107699</v>
      </c>
      <c r="B162" s="86" t="s">
        <v>39</v>
      </c>
      <c r="C162" s="86">
        <v>12</v>
      </c>
      <c r="D162" s="86">
        <v>0</v>
      </c>
      <c r="E162" s="137"/>
      <c r="F162" s="86" t="s">
        <v>1571</v>
      </c>
      <c r="G162" s="86" t="s">
        <v>1457</v>
      </c>
      <c r="H162" s="86" t="s">
        <v>1613</v>
      </c>
      <c r="I162" s="86">
        <v>40</v>
      </c>
      <c r="J162" s="87">
        <v>7.55</v>
      </c>
      <c r="K162" s="88"/>
      <c r="L162" s="86" t="s">
        <v>2403</v>
      </c>
      <c r="M162" s="86" t="s">
        <v>349</v>
      </c>
      <c r="N162" s="149" t="str">
        <f>IF(OR(J162="TBA",E162=0),"",E162*J162)</f>
        <v/>
      </c>
      <c r="O162" s="138"/>
      <c r="P162" s="139">
        <f>IF($B162="PA",$N162,0)</f>
        <v>0</v>
      </c>
      <c r="Q162" s="139">
        <f>IF($B162="PC",$N162,0)</f>
        <v>0</v>
      </c>
      <c r="R162" s="139" t="str">
        <f>IF($B162="LA",$N162,0)</f>
        <v/>
      </c>
      <c r="S162" s="139">
        <f>IF($B162="LC",$N162,0)</f>
        <v>0</v>
      </c>
      <c r="T162" s="139">
        <f>IF(P162&lt;&gt;"",(P162*(1-($N$2641))*(1-($O162+$N$2646))),0)</f>
        <v>0</v>
      </c>
      <c r="U162" s="139">
        <f>IF(Q162&lt;&gt;"",(Q162*(1-($N$2642))*(1-($O162+$N$2646))),0)</f>
        <v>0</v>
      </c>
      <c r="V162" s="139">
        <f>IF(R162&lt;&gt;"",(R162*(1-($N$2643))*(1-($O162+$N$2646))),0)</f>
        <v>0</v>
      </c>
      <c r="W162" s="139">
        <f>IF(S162&lt;&gt;"",(S162*(1-($N$2644))*(1-($O162+$N$2646))),0)</f>
        <v>0</v>
      </c>
      <c r="X162" s="150">
        <f>+SUM(T162:W162)</f>
        <v>0</v>
      </c>
      <c r="Y162" s="85"/>
      <c r="Z162" s="84"/>
      <c r="AA162" s="85"/>
    </row>
    <row r="163" spans="1:27" ht="14.1" customHeight="1" x14ac:dyDescent="0.3">
      <c r="A163" s="128">
        <v>107719</v>
      </c>
      <c r="B163" s="86" t="s">
        <v>39</v>
      </c>
      <c r="C163" s="86">
        <v>12</v>
      </c>
      <c r="D163" s="86">
        <v>0</v>
      </c>
      <c r="E163" s="137"/>
      <c r="F163" s="86" t="s">
        <v>1571</v>
      </c>
      <c r="G163" s="86" t="s">
        <v>1457</v>
      </c>
      <c r="H163" s="86" t="s">
        <v>1614</v>
      </c>
      <c r="I163" s="86">
        <v>40</v>
      </c>
      <c r="J163" s="87">
        <v>7.55</v>
      </c>
      <c r="K163" s="88"/>
      <c r="L163" s="86" t="s">
        <v>2404</v>
      </c>
      <c r="M163" s="86" t="s">
        <v>349</v>
      </c>
      <c r="N163" s="149" t="str">
        <f>IF(OR(J163="TBA",E163=0),"",E163*J163)</f>
        <v/>
      </c>
      <c r="O163" s="138"/>
      <c r="P163" s="139">
        <f>IF($B163="PA",$N163,0)</f>
        <v>0</v>
      </c>
      <c r="Q163" s="139">
        <f>IF($B163="PC",$N163,0)</f>
        <v>0</v>
      </c>
      <c r="R163" s="139" t="str">
        <f>IF($B163="LA",$N163,0)</f>
        <v/>
      </c>
      <c r="S163" s="139">
        <f>IF($B163="LC",$N163,0)</f>
        <v>0</v>
      </c>
      <c r="T163" s="139">
        <f>IF(P163&lt;&gt;"",(P163*(1-($N$2641))*(1-($O163+$N$2646))),0)</f>
        <v>0</v>
      </c>
      <c r="U163" s="139">
        <f>IF(Q163&lt;&gt;"",(Q163*(1-($N$2642))*(1-($O163+$N$2646))),0)</f>
        <v>0</v>
      </c>
      <c r="V163" s="139">
        <f>IF(R163&lt;&gt;"",(R163*(1-($N$2643))*(1-($O163+$N$2646))),0)</f>
        <v>0</v>
      </c>
      <c r="W163" s="139">
        <f>IF(S163&lt;&gt;"",(S163*(1-($N$2644))*(1-($O163+$N$2646))),0)</f>
        <v>0</v>
      </c>
      <c r="X163" s="150">
        <f>+SUM(T163:W163)</f>
        <v>0</v>
      </c>
      <c r="Y163" s="85"/>
      <c r="Z163" s="84"/>
      <c r="AA163" s="85"/>
    </row>
    <row r="164" spans="1:27" ht="14.1" customHeight="1" x14ac:dyDescent="0.3">
      <c r="A164" s="128">
        <v>107749</v>
      </c>
      <c r="B164" s="86" t="s">
        <v>39</v>
      </c>
      <c r="C164" s="86">
        <v>12</v>
      </c>
      <c r="D164" s="86">
        <v>0</v>
      </c>
      <c r="E164" s="137"/>
      <c r="F164" s="86" t="s">
        <v>1571</v>
      </c>
      <c r="G164" s="86" t="s">
        <v>1457</v>
      </c>
      <c r="H164" s="86" t="s">
        <v>1615</v>
      </c>
      <c r="I164" s="86">
        <v>40</v>
      </c>
      <c r="J164" s="87">
        <v>7.55</v>
      </c>
      <c r="K164" s="88"/>
      <c r="L164" s="86" t="s">
        <v>2405</v>
      </c>
      <c r="M164" s="86" t="s">
        <v>349</v>
      </c>
      <c r="N164" s="149" t="str">
        <f>IF(OR(J164="TBA",E164=0),"",E164*J164)</f>
        <v/>
      </c>
      <c r="O164" s="138"/>
      <c r="P164" s="139">
        <f>IF($B164="PA",$N164,0)</f>
        <v>0</v>
      </c>
      <c r="Q164" s="139">
        <f>IF($B164="PC",$N164,0)</f>
        <v>0</v>
      </c>
      <c r="R164" s="139" t="str">
        <f>IF($B164="LA",$N164,0)</f>
        <v/>
      </c>
      <c r="S164" s="139">
        <f>IF($B164="LC",$N164,0)</f>
        <v>0</v>
      </c>
      <c r="T164" s="139">
        <f>IF(P164&lt;&gt;"",(P164*(1-($N$2641))*(1-($O164+$N$2646))),0)</f>
        <v>0</v>
      </c>
      <c r="U164" s="139">
        <f>IF(Q164&lt;&gt;"",(Q164*(1-($N$2642))*(1-($O164+$N$2646))),0)</f>
        <v>0</v>
      </c>
      <c r="V164" s="139">
        <f>IF(R164&lt;&gt;"",(R164*(1-($N$2643))*(1-($O164+$N$2646))),0)</f>
        <v>0</v>
      </c>
      <c r="W164" s="139">
        <f>IF(S164&lt;&gt;"",(S164*(1-($N$2644))*(1-($O164+$N$2646))),0)</f>
        <v>0</v>
      </c>
      <c r="X164" s="150">
        <f>+SUM(T164:W164)</f>
        <v>0</v>
      </c>
      <c r="Y164" s="85"/>
      <c r="Z164" s="84"/>
      <c r="AA164" s="85"/>
    </row>
    <row r="165" spans="1:27" ht="14.1" customHeight="1" x14ac:dyDescent="0.3">
      <c r="A165" s="128">
        <v>107759</v>
      </c>
      <c r="B165" s="86" t="s">
        <v>39</v>
      </c>
      <c r="C165" s="86">
        <v>36</v>
      </c>
      <c r="D165" s="86">
        <v>12</v>
      </c>
      <c r="E165" s="137"/>
      <c r="F165" s="86" t="s">
        <v>114</v>
      </c>
      <c r="G165" s="86" t="s">
        <v>1452</v>
      </c>
      <c r="H165" s="86" t="s">
        <v>1616</v>
      </c>
      <c r="I165" s="86">
        <v>39</v>
      </c>
      <c r="J165" s="87">
        <v>7.95</v>
      </c>
      <c r="K165" s="88"/>
      <c r="L165" s="86" t="s">
        <v>2406</v>
      </c>
      <c r="M165" s="86" t="s">
        <v>349</v>
      </c>
      <c r="N165" s="149" t="str">
        <f>IF(OR(J165="TBA",E165=0),"",E165*J165)</f>
        <v/>
      </c>
      <c r="O165" s="138"/>
      <c r="P165" s="139">
        <f>IF($B165="PA",$N165,0)</f>
        <v>0</v>
      </c>
      <c r="Q165" s="139">
        <f>IF($B165="PC",$N165,0)</f>
        <v>0</v>
      </c>
      <c r="R165" s="139" t="str">
        <f>IF($B165="LA",$N165,0)</f>
        <v/>
      </c>
      <c r="S165" s="139">
        <f>IF($B165="LC",$N165,0)</f>
        <v>0</v>
      </c>
      <c r="T165" s="139">
        <f>IF(P165&lt;&gt;"",(P165*(1-($N$2641))*(1-($O165+$N$2646))),0)</f>
        <v>0</v>
      </c>
      <c r="U165" s="139">
        <f>IF(Q165&lt;&gt;"",(Q165*(1-($N$2642))*(1-($O165+$N$2646))),0)</f>
        <v>0</v>
      </c>
      <c r="V165" s="139">
        <f>IF(R165&lt;&gt;"",(R165*(1-($N$2643))*(1-($O165+$N$2646))),0)</f>
        <v>0</v>
      </c>
      <c r="W165" s="139">
        <f>IF(S165&lt;&gt;"",(S165*(1-($N$2644))*(1-($O165+$N$2646))),0)</f>
        <v>0</v>
      </c>
      <c r="X165" s="150">
        <f>+SUM(T165:W165)</f>
        <v>0</v>
      </c>
      <c r="Y165" s="85"/>
      <c r="Z165" s="84"/>
      <c r="AA165" s="85"/>
    </row>
    <row r="166" spans="1:27" ht="14.1" customHeight="1" x14ac:dyDescent="0.3">
      <c r="A166" s="128">
        <v>107769</v>
      </c>
      <c r="B166" s="86" t="s">
        <v>39</v>
      </c>
      <c r="C166" s="86">
        <v>18</v>
      </c>
      <c r="D166" s="86">
        <v>9</v>
      </c>
      <c r="E166" s="137"/>
      <c r="F166" s="86" t="s">
        <v>100</v>
      </c>
      <c r="G166" s="86" t="s">
        <v>1453</v>
      </c>
      <c r="H166" s="86" t="s">
        <v>1617</v>
      </c>
      <c r="I166" s="86">
        <v>39</v>
      </c>
      <c r="J166" s="87">
        <v>18.3</v>
      </c>
      <c r="K166" s="88"/>
      <c r="L166" s="86" t="s">
        <v>2407</v>
      </c>
      <c r="M166" s="86" t="s">
        <v>349</v>
      </c>
      <c r="N166" s="149" t="str">
        <f>IF(OR(J166="TBA",E166=0),"",E166*J166)</f>
        <v/>
      </c>
      <c r="O166" s="138"/>
      <c r="P166" s="139">
        <f>IF($B166="PA",$N166,0)</f>
        <v>0</v>
      </c>
      <c r="Q166" s="139">
        <f>IF($B166="PC",$N166,0)</f>
        <v>0</v>
      </c>
      <c r="R166" s="139" t="str">
        <f>IF($B166="LA",$N166,0)</f>
        <v/>
      </c>
      <c r="S166" s="139">
        <f>IF($B166="LC",$N166,0)</f>
        <v>0</v>
      </c>
      <c r="T166" s="139">
        <f>IF(P166&lt;&gt;"",(P166*(1-($N$2641))*(1-($O166+$N$2646))),0)</f>
        <v>0</v>
      </c>
      <c r="U166" s="139">
        <f>IF(Q166&lt;&gt;"",(Q166*(1-($N$2642))*(1-($O166+$N$2646))),0)</f>
        <v>0</v>
      </c>
      <c r="V166" s="139">
        <f>IF(R166&lt;&gt;"",(R166*(1-($N$2643))*(1-($O166+$N$2646))),0)</f>
        <v>0</v>
      </c>
      <c r="W166" s="139">
        <f>IF(S166&lt;&gt;"",(S166*(1-($N$2644))*(1-($O166+$N$2646))),0)</f>
        <v>0</v>
      </c>
      <c r="X166" s="150">
        <f>+SUM(T166:W166)</f>
        <v>0</v>
      </c>
      <c r="Y166" s="85"/>
      <c r="Z166" s="84"/>
      <c r="AA166" s="85"/>
    </row>
    <row r="167" spans="1:27" ht="14.1" customHeight="1" x14ac:dyDescent="0.3">
      <c r="A167" s="128">
        <v>107789</v>
      </c>
      <c r="B167" s="86" t="s">
        <v>39</v>
      </c>
      <c r="C167" s="86">
        <v>24</v>
      </c>
      <c r="D167" s="86">
        <v>12</v>
      </c>
      <c r="E167" s="137"/>
      <c r="F167" s="86" t="s">
        <v>99</v>
      </c>
      <c r="G167" s="86" t="s">
        <v>1452</v>
      </c>
      <c r="H167" s="86" t="s">
        <v>1618</v>
      </c>
      <c r="I167" s="86">
        <v>40</v>
      </c>
      <c r="J167" s="87">
        <v>4</v>
      </c>
      <c r="K167" s="88"/>
      <c r="L167" s="86" t="s">
        <v>2408</v>
      </c>
      <c r="M167" s="86" t="s">
        <v>349</v>
      </c>
      <c r="N167" s="149" t="str">
        <f>IF(OR(J167="TBA",E167=0),"",E167*J167)</f>
        <v/>
      </c>
      <c r="O167" s="138"/>
      <c r="P167" s="139">
        <f>IF($B167="PA",$N167,0)</f>
        <v>0</v>
      </c>
      <c r="Q167" s="139">
        <f>IF($B167="PC",$N167,0)</f>
        <v>0</v>
      </c>
      <c r="R167" s="139" t="str">
        <f>IF($B167="LA",$N167,0)</f>
        <v/>
      </c>
      <c r="S167" s="139">
        <f>IF($B167="LC",$N167,0)</f>
        <v>0</v>
      </c>
      <c r="T167" s="139">
        <f>IF(P167&lt;&gt;"",(P167*(1-($N$2641))*(1-($O167+$N$2646))),0)</f>
        <v>0</v>
      </c>
      <c r="U167" s="139">
        <f>IF(Q167&lt;&gt;"",(Q167*(1-($N$2642))*(1-($O167+$N$2646))),0)</f>
        <v>0</v>
      </c>
      <c r="V167" s="139">
        <f>IF(R167&lt;&gt;"",(R167*(1-($N$2643))*(1-($O167+$N$2646))),0)</f>
        <v>0</v>
      </c>
      <c r="W167" s="139">
        <f>IF(S167&lt;&gt;"",(S167*(1-($N$2644))*(1-($O167+$N$2646))),0)</f>
        <v>0</v>
      </c>
      <c r="X167" s="150">
        <f>+SUM(T167:W167)</f>
        <v>0</v>
      </c>
      <c r="Y167" s="85"/>
      <c r="Z167" s="84"/>
      <c r="AA167" s="85"/>
    </row>
    <row r="168" spans="1:27" ht="14.1" customHeight="1" x14ac:dyDescent="0.3">
      <c r="A168" s="128">
        <v>107799</v>
      </c>
      <c r="B168" s="86" t="s">
        <v>39</v>
      </c>
      <c r="C168" s="86">
        <v>12</v>
      </c>
      <c r="D168" s="86">
        <v>0</v>
      </c>
      <c r="E168" s="137"/>
      <c r="F168" s="86" t="s">
        <v>99</v>
      </c>
      <c r="G168" s="86" t="s">
        <v>1452</v>
      </c>
      <c r="H168" s="86" t="s">
        <v>1619</v>
      </c>
      <c r="I168" s="86">
        <v>40</v>
      </c>
      <c r="J168" s="87">
        <v>8.5500000000000007</v>
      </c>
      <c r="K168" s="88"/>
      <c r="L168" s="86" t="s">
        <v>2409</v>
      </c>
      <c r="M168" s="86" t="s">
        <v>349</v>
      </c>
      <c r="N168" s="149" t="str">
        <f>IF(OR(J168="TBA",E168=0),"",E168*J168)</f>
        <v/>
      </c>
      <c r="O168" s="138"/>
      <c r="P168" s="139">
        <f>IF($B168="PA",$N168,0)</f>
        <v>0</v>
      </c>
      <c r="Q168" s="139">
        <f>IF($B168="PC",$N168,0)</f>
        <v>0</v>
      </c>
      <c r="R168" s="139" t="str">
        <f>IF($B168="LA",$N168,0)</f>
        <v/>
      </c>
      <c r="S168" s="139">
        <f>IF($B168="LC",$N168,0)</f>
        <v>0</v>
      </c>
      <c r="T168" s="139">
        <f>IF(P168&lt;&gt;"",(P168*(1-($N$2641))*(1-($O168+$N$2646))),0)</f>
        <v>0</v>
      </c>
      <c r="U168" s="139">
        <f>IF(Q168&lt;&gt;"",(Q168*(1-($N$2642))*(1-($O168+$N$2646))),0)</f>
        <v>0</v>
      </c>
      <c r="V168" s="139">
        <f>IF(R168&lt;&gt;"",(R168*(1-($N$2643))*(1-($O168+$N$2646))),0)</f>
        <v>0</v>
      </c>
      <c r="W168" s="139">
        <f>IF(S168&lt;&gt;"",(S168*(1-($N$2644))*(1-($O168+$N$2646))),0)</f>
        <v>0</v>
      </c>
      <c r="X168" s="150">
        <f>+SUM(T168:W168)</f>
        <v>0</v>
      </c>
      <c r="Y168" s="85"/>
      <c r="Z168" s="84"/>
      <c r="AA168" s="85"/>
    </row>
    <row r="169" spans="1:27" ht="14.1" customHeight="1" x14ac:dyDescent="0.3">
      <c r="A169" s="128">
        <v>108109</v>
      </c>
      <c r="B169" s="86" t="s">
        <v>39</v>
      </c>
      <c r="C169" s="86">
        <v>24</v>
      </c>
      <c r="D169" s="86">
        <v>6</v>
      </c>
      <c r="E169" s="137"/>
      <c r="F169" s="86" t="s">
        <v>100</v>
      </c>
      <c r="G169" s="86" t="s">
        <v>1453</v>
      </c>
      <c r="H169" s="86" t="s">
        <v>1620</v>
      </c>
      <c r="I169" s="86">
        <v>39</v>
      </c>
      <c r="J169" s="87">
        <v>5.45</v>
      </c>
      <c r="K169" s="88"/>
      <c r="L169" s="86" t="s">
        <v>2410</v>
      </c>
      <c r="M169" s="86" t="s">
        <v>349</v>
      </c>
      <c r="N169" s="149" t="str">
        <f>IF(OR(J169="TBA",E169=0),"",E169*J169)</f>
        <v/>
      </c>
      <c r="O169" s="138"/>
      <c r="P169" s="139">
        <f>IF($B169="PA",$N169,0)</f>
        <v>0</v>
      </c>
      <c r="Q169" s="139">
        <f>IF($B169="PC",$N169,0)</f>
        <v>0</v>
      </c>
      <c r="R169" s="139" t="str">
        <f>IF($B169="LA",$N169,0)</f>
        <v/>
      </c>
      <c r="S169" s="139">
        <f>IF($B169="LC",$N169,0)</f>
        <v>0</v>
      </c>
      <c r="T169" s="139">
        <f>IF(P169&lt;&gt;"",(P169*(1-($N$2641))*(1-($O169+$N$2646))),0)</f>
        <v>0</v>
      </c>
      <c r="U169" s="139">
        <f>IF(Q169&lt;&gt;"",(Q169*(1-($N$2642))*(1-($O169+$N$2646))),0)</f>
        <v>0</v>
      </c>
      <c r="V169" s="139">
        <f>IF(R169&lt;&gt;"",(R169*(1-($N$2643))*(1-($O169+$N$2646))),0)</f>
        <v>0</v>
      </c>
      <c r="W169" s="139">
        <f>IF(S169&lt;&gt;"",(S169*(1-($N$2644))*(1-($O169+$N$2646))),0)</f>
        <v>0</v>
      </c>
      <c r="X169" s="150">
        <f>+SUM(T169:W169)</f>
        <v>0</v>
      </c>
      <c r="Y169" s="85"/>
      <c r="Z169" s="84"/>
      <c r="AA169" s="85"/>
    </row>
    <row r="170" spans="1:27" ht="14.1" customHeight="1" x14ac:dyDescent="0.3">
      <c r="A170" s="128">
        <v>108119</v>
      </c>
      <c r="B170" s="86" t="s">
        <v>39</v>
      </c>
      <c r="C170" s="86">
        <v>24</v>
      </c>
      <c r="D170" s="86">
        <v>6</v>
      </c>
      <c r="E170" s="137"/>
      <c r="F170" s="86" t="s">
        <v>100</v>
      </c>
      <c r="G170" s="86" t="s">
        <v>1453</v>
      </c>
      <c r="H170" s="86" t="s">
        <v>1621</v>
      </c>
      <c r="I170" s="86">
        <v>39</v>
      </c>
      <c r="J170" s="87">
        <v>5.45</v>
      </c>
      <c r="K170" s="88"/>
      <c r="L170" s="86" t="s">
        <v>2411</v>
      </c>
      <c r="M170" s="86" t="s">
        <v>349</v>
      </c>
      <c r="N170" s="149" t="str">
        <f>IF(OR(J170="TBA",E170=0),"",E170*J170)</f>
        <v/>
      </c>
      <c r="O170" s="138"/>
      <c r="P170" s="139">
        <f>IF($B170="PA",$N170,0)</f>
        <v>0</v>
      </c>
      <c r="Q170" s="139">
        <f>IF($B170="PC",$N170,0)</f>
        <v>0</v>
      </c>
      <c r="R170" s="139" t="str">
        <f>IF($B170="LA",$N170,0)</f>
        <v/>
      </c>
      <c r="S170" s="139">
        <f>IF($B170="LC",$N170,0)</f>
        <v>0</v>
      </c>
      <c r="T170" s="139">
        <f>IF(P170&lt;&gt;"",(P170*(1-($N$2641))*(1-($O170+$N$2646))),0)</f>
        <v>0</v>
      </c>
      <c r="U170" s="139">
        <f>IF(Q170&lt;&gt;"",(Q170*(1-($N$2642))*(1-($O170+$N$2646))),0)</f>
        <v>0</v>
      </c>
      <c r="V170" s="139">
        <f>IF(R170&lt;&gt;"",(R170*(1-($N$2643))*(1-($O170+$N$2646))),0)</f>
        <v>0</v>
      </c>
      <c r="W170" s="139">
        <f>IF(S170&lt;&gt;"",(S170*(1-($N$2644))*(1-($O170+$N$2646))),0)</f>
        <v>0</v>
      </c>
      <c r="X170" s="150">
        <f>+SUM(T170:W170)</f>
        <v>0</v>
      </c>
      <c r="Y170" s="85"/>
      <c r="Z170" s="84"/>
      <c r="AA170" s="85"/>
    </row>
    <row r="171" spans="1:27" ht="14.1" customHeight="1" x14ac:dyDescent="0.3">
      <c r="A171" s="128">
        <v>108129</v>
      </c>
      <c r="B171" s="86" t="s">
        <v>39</v>
      </c>
      <c r="C171" s="86">
        <v>24</v>
      </c>
      <c r="D171" s="86">
        <v>6</v>
      </c>
      <c r="E171" s="137"/>
      <c r="F171" s="86" t="s">
        <v>100</v>
      </c>
      <c r="G171" s="86" t="s">
        <v>1453</v>
      </c>
      <c r="H171" s="86" t="s">
        <v>1622</v>
      </c>
      <c r="I171" s="86">
        <v>39</v>
      </c>
      <c r="J171" s="87">
        <v>5.45</v>
      </c>
      <c r="K171" s="88"/>
      <c r="L171" s="86" t="s">
        <v>2412</v>
      </c>
      <c r="M171" s="86" t="s">
        <v>349</v>
      </c>
      <c r="N171" s="149" t="str">
        <f>IF(OR(J171="TBA",E171=0),"",E171*J171)</f>
        <v/>
      </c>
      <c r="O171" s="138"/>
      <c r="P171" s="139">
        <f>IF($B171="PA",$N171,0)</f>
        <v>0</v>
      </c>
      <c r="Q171" s="139">
        <f>IF($B171="PC",$N171,0)</f>
        <v>0</v>
      </c>
      <c r="R171" s="139" t="str">
        <f>IF($B171="LA",$N171,0)</f>
        <v/>
      </c>
      <c r="S171" s="139">
        <f>IF($B171="LC",$N171,0)</f>
        <v>0</v>
      </c>
      <c r="T171" s="139">
        <f>IF(P171&lt;&gt;"",(P171*(1-($N$2641))*(1-($O171+$N$2646))),0)</f>
        <v>0</v>
      </c>
      <c r="U171" s="139">
        <f>IF(Q171&lt;&gt;"",(Q171*(1-($N$2642))*(1-($O171+$N$2646))),0)</f>
        <v>0</v>
      </c>
      <c r="V171" s="139">
        <f>IF(R171&lt;&gt;"",(R171*(1-($N$2643))*(1-($O171+$N$2646))),0)</f>
        <v>0</v>
      </c>
      <c r="W171" s="139">
        <f>IF(S171&lt;&gt;"",(S171*(1-($N$2644))*(1-($O171+$N$2646))),0)</f>
        <v>0</v>
      </c>
      <c r="X171" s="150">
        <f>+SUM(T171:W171)</f>
        <v>0</v>
      </c>
      <c r="Y171" s="85"/>
      <c r="Z171" s="84"/>
      <c r="AA171" s="85"/>
    </row>
    <row r="172" spans="1:27" ht="14.1" customHeight="1" x14ac:dyDescent="0.3">
      <c r="A172" s="128">
        <v>108139</v>
      </c>
      <c r="B172" s="86" t="s">
        <v>39</v>
      </c>
      <c r="C172" s="86">
        <v>24</v>
      </c>
      <c r="D172" s="86">
        <v>6</v>
      </c>
      <c r="E172" s="137"/>
      <c r="F172" s="86" t="s">
        <v>100</v>
      </c>
      <c r="G172" s="86" t="s">
        <v>1453</v>
      </c>
      <c r="H172" s="86" t="s">
        <v>1623</v>
      </c>
      <c r="I172" s="86">
        <v>39</v>
      </c>
      <c r="J172" s="87">
        <v>5.45</v>
      </c>
      <c r="K172" s="88"/>
      <c r="L172" s="86" t="s">
        <v>2413</v>
      </c>
      <c r="M172" s="86" t="s">
        <v>349</v>
      </c>
      <c r="N172" s="149" t="str">
        <f>IF(OR(J172="TBA",E172=0),"",E172*J172)</f>
        <v/>
      </c>
      <c r="O172" s="138"/>
      <c r="P172" s="139">
        <f>IF($B172="PA",$N172,0)</f>
        <v>0</v>
      </c>
      <c r="Q172" s="139">
        <f>IF($B172="PC",$N172,0)</f>
        <v>0</v>
      </c>
      <c r="R172" s="139" t="str">
        <f>IF($B172="LA",$N172,0)</f>
        <v/>
      </c>
      <c r="S172" s="139">
        <f>IF($B172="LC",$N172,0)</f>
        <v>0</v>
      </c>
      <c r="T172" s="139">
        <f>IF(P172&lt;&gt;"",(P172*(1-($N$2641))*(1-($O172+$N$2646))),0)</f>
        <v>0</v>
      </c>
      <c r="U172" s="139">
        <f>IF(Q172&lt;&gt;"",(Q172*(1-($N$2642))*(1-($O172+$N$2646))),0)</f>
        <v>0</v>
      </c>
      <c r="V172" s="139">
        <f>IF(R172&lt;&gt;"",(R172*(1-($N$2643))*(1-($O172+$N$2646))),0)</f>
        <v>0</v>
      </c>
      <c r="W172" s="139">
        <f>IF(S172&lt;&gt;"",(S172*(1-($N$2644))*(1-($O172+$N$2646))),0)</f>
        <v>0</v>
      </c>
      <c r="X172" s="150">
        <f>+SUM(T172:W172)</f>
        <v>0</v>
      </c>
      <c r="Y172" s="85"/>
      <c r="Z172" s="84"/>
      <c r="AA172" s="85"/>
    </row>
    <row r="173" spans="1:27" ht="14.1" customHeight="1" x14ac:dyDescent="0.3">
      <c r="A173" s="128">
        <v>108149</v>
      </c>
      <c r="B173" s="86" t="s">
        <v>39</v>
      </c>
      <c r="C173" s="86">
        <v>100</v>
      </c>
      <c r="D173" s="86">
        <v>5</v>
      </c>
      <c r="E173" s="137"/>
      <c r="F173" s="86" t="s">
        <v>100</v>
      </c>
      <c r="G173" s="86" t="s">
        <v>1453</v>
      </c>
      <c r="H173" s="86" t="s">
        <v>1624</v>
      </c>
      <c r="I173" s="86">
        <v>39</v>
      </c>
      <c r="J173" s="87">
        <v>10.5</v>
      </c>
      <c r="K173" s="88"/>
      <c r="L173" s="86" t="s">
        <v>2414</v>
      </c>
      <c r="M173" s="86" t="s">
        <v>349</v>
      </c>
      <c r="N173" s="149" t="str">
        <f>IF(OR(J173="TBA",E173=0),"",E173*J173)</f>
        <v/>
      </c>
      <c r="O173" s="138"/>
      <c r="P173" s="139">
        <f>IF($B173="PA",$N173,0)</f>
        <v>0</v>
      </c>
      <c r="Q173" s="139">
        <f>IF($B173="PC",$N173,0)</f>
        <v>0</v>
      </c>
      <c r="R173" s="139" t="str">
        <f>IF($B173="LA",$N173,0)</f>
        <v/>
      </c>
      <c r="S173" s="139">
        <f>IF($B173="LC",$N173,0)</f>
        <v>0</v>
      </c>
      <c r="T173" s="139">
        <f>IF(P173&lt;&gt;"",(P173*(1-($N$2641))*(1-($O173+$N$2646))),0)</f>
        <v>0</v>
      </c>
      <c r="U173" s="139">
        <f>IF(Q173&lt;&gt;"",(Q173*(1-($N$2642))*(1-($O173+$N$2646))),0)</f>
        <v>0</v>
      </c>
      <c r="V173" s="139">
        <f>IF(R173&lt;&gt;"",(R173*(1-($N$2643))*(1-($O173+$N$2646))),0)</f>
        <v>0</v>
      </c>
      <c r="W173" s="139">
        <f>IF(S173&lt;&gt;"",(S173*(1-($N$2644))*(1-($O173+$N$2646))),0)</f>
        <v>0</v>
      </c>
      <c r="X173" s="150">
        <f>+SUM(T173:W173)</f>
        <v>0</v>
      </c>
      <c r="Y173" s="85"/>
      <c r="Z173" s="84"/>
      <c r="AA173" s="85"/>
    </row>
    <row r="174" spans="1:27" ht="14.1" customHeight="1" x14ac:dyDescent="0.3">
      <c r="A174" s="128">
        <v>108159</v>
      </c>
      <c r="B174" s="86" t="s">
        <v>39</v>
      </c>
      <c r="C174" s="86">
        <v>100</v>
      </c>
      <c r="D174" s="86">
        <v>5</v>
      </c>
      <c r="E174" s="137"/>
      <c r="F174" s="86" t="s">
        <v>100</v>
      </c>
      <c r="G174" s="86" t="s">
        <v>1453</v>
      </c>
      <c r="H174" s="86" t="s">
        <v>1625</v>
      </c>
      <c r="I174" s="86">
        <v>39</v>
      </c>
      <c r="J174" s="87">
        <v>10.5</v>
      </c>
      <c r="K174" s="88"/>
      <c r="L174" s="86" t="s">
        <v>2415</v>
      </c>
      <c r="M174" s="86" t="s">
        <v>349</v>
      </c>
      <c r="N174" s="149" t="str">
        <f>IF(OR(J174="TBA",E174=0),"",E174*J174)</f>
        <v/>
      </c>
      <c r="O174" s="138"/>
      <c r="P174" s="139">
        <f>IF($B174="PA",$N174,0)</f>
        <v>0</v>
      </c>
      <c r="Q174" s="139">
        <f>IF($B174="PC",$N174,0)</f>
        <v>0</v>
      </c>
      <c r="R174" s="139" t="str">
        <f>IF($B174="LA",$N174,0)</f>
        <v/>
      </c>
      <c r="S174" s="139">
        <f>IF($B174="LC",$N174,0)</f>
        <v>0</v>
      </c>
      <c r="T174" s="139">
        <f>IF(P174&lt;&gt;"",(P174*(1-($N$2641))*(1-($O174+$N$2646))),0)</f>
        <v>0</v>
      </c>
      <c r="U174" s="139">
        <f>IF(Q174&lt;&gt;"",(Q174*(1-($N$2642))*(1-($O174+$N$2646))),0)</f>
        <v>0</v>
      </c>
      <c r="V174" s="139">
        <f>IF(R174&lt;&gt;"",(R174*(1-($N$2643))*(1-($O174+$N$2646))),0)</f>
        <v>0</v>
      </c>
      <c r="W174" s="139">
        <f>IF(S174&lt;&gt;"",(S174*(1-($N$2644))*(1-($O174+$N$2646))),0)</f>
        <v>0</v>
      </c>
      <c r="X174" s="150">
        <f>+SUM(T174:W174)</f>
        <v>0</v>
      </c>
      <c r="Y174" s="85"/>
      <c r="Z174" s="84"/>
      <c r="AA174" s="85"/>
    </row>
    <row r="175" spans="1:27" ht="14.1" customHeight="1" x14ac:dyDescent="0.3">
      <c r="A175" s="128">
        <v>108169</v>
      </c>
      <c r="B175" s="86" t="s">
        <v>39</v>
      </c>
      <c r="C175" s="86">
        <v>100</v>
      </c>
      <c r="D175" s="86">
        <v>5</v>
      </c>
      <c r="E175" s="137"/>
      <c r="F175" s="86" t="s">
        <v>100</v>
      </c>
      <c r="G175" s="86" t="s">
        <v>1453</v>
      </c>
      <c r="H175" s="86" t="s">
        <v>1626</v>
      </c>
      <c r="I175" s="86">
        <v>39</v>
      </c>
      <c r="J175" s="87">
        <v>10.5</v>
      </c>
      <c r="K175" s="88"/>
      <c r="L175" s="86" t="s">
        <v>2416</v>
      </c>
      <c r="M175" s="86" t="s">
        <v>349</v>
      </c>
      <c r="N175" s="149" t="str">
        <f>IF(OR(J175="TBA",E175=0),"",E175*J175)</f>
        <v/>
      </c>
      <c r="O175" s="138"/>
      <c r="P175" s="139">
        <f>IF($B175="PA",$N175,0)</f>
        <v>0</v>
      </c>
      <c r="Q175" s="139">
        <f>IF($B175="PC",$N175,0)</f>
        <v>0</v>
      </c>
      <c r="R175" s="139" t="str">
        <f>IF($B175="LA",$N175,0)</f>
        <v/>
      </c>
      <c r="S175" s="139">
        <f>IF($B175="LC",$N175,0)</f>
        <v>0</v>
      </c>
      <c r="T175" s="139">
        <f>IF(P175&lt;&gt;"",(P175*(1-($N$2641))*(1-($O175+$N$2646))),0)</f>
        <v>0</v>
      </c>
      <c r="U175" s="139">
        <f>IF(Q175&lt;&gt;"",(Q175*(1-($N$2642))*(1-($O175+$N$2646))),0)</f>
        <v>0</v>
      </c>
      <c r="V175" s="139">
        <f>IF(R175&lt;&gt;"",(R175*(1-($N$2643))*(1-($O175+$N$2646))),0)</f>
        <v>0</v>
      </c>
      <c r="W175" s="139">
        <f>IF(S175&lt;&gt;"",(S175*(1-($N$2644))*(1-($O175+$N$2646))),0)</f>
        <v>0</v>
      </c>
      <c r="X175" s="150">
        <f>+SUM(T175:W175)</f>
        <v>0</v>
      </c>
      <c r="Y175" s="85"/>
      <c r="Z175" s="84"/>
      <c r="AA175" s="85"/>
    </row>
    <row r="176" spans="1:27" ht="14.1" customHeight="1" x14ac:dyDescent="0.3">
      <c r="A176" s="128">
        <v>108179</v>
      </c>
      <c r="B176" s="86" t="s">
        <v>39</v>
      </c>
      <c r="C176" s="86">
        <v>100</v>
      </c>
      <c r="D176" s="86">
        <v>5</v>
      </c>
      <c r="E176" s="137"/>
      <c r="F176" s="86" t="s">
        <v>100</v>
      </c>
      <c r="G176" s="86" t="s">
        <v>1453</v>
      </c>
      <c r="H176" s="86" t="s">
        <v>1627</v>
      </c>
      <c r="I176" s="86">
        <v>39</v>
      </c>
      <c r="J176" s="87">
        <v>10.5</v>
      </c>
      <c r="K176" s="88"/>
      <c r="L176" s="86" t="s">
        <v>2417</v>
      </c>
      <c r="M176" s="86" t="s">
        <v>349</v>
      </c>
      <c r="N176" s="149" t="str">
        <f>IF(OR(J176="TBA",E176=0),"",E176*J176)</f>
        <v/>
      </c>
      <c r="O176" s="138"/>
      <c r="P176" s="139">
        <f>IF($B176="PA",$N176,0)</f>
        <v>0</v>
      </c>
      <c r="Q176" s="139">
        <f>IF($B176="PC",$N176,0)</f>
        <v>0</v>
      </c>
      <c r="R176" s="139" t="str">
        <f>IF($B176="LA",$N176,0)</f>
        <v/>
      </c>
      <c r="S176" s="139">
        <f>IF($B176="LC",$N176,0)</f>
        <v>0</v>
      </c>
      <c r="T176" s="139">
        <f>IF(P176&lt;&gt;"",(P176*(1-($N$2641))*(1-($O176+$N$2646))),0)</f>
        <v>0</v>
      </c>
      <c r="U176" s="139">
        <f>IF(Q176&lt;&gt;"",(Q176*(1-($N$2642))*(1-($O176+$N$2646))),0)</f>
        <v>0</v>
      </c>
      <c r="V176" s="139">
        <f>IF(R176&lt;&gt;"",(R176*(1-($N$2643))*(1-($O176+$N$2646))),0)</f>
        <v>0</v>
      </c>
      <c r="W176" s="139">
        <f>IF(S176&lt;&gt;"",(S176*(1-($N$2644))*(1-($O176+$N$2646))),0)</f>
        <v>0</v>
      </c>
      <c r="X176" s="150">
        <f>+SUM(T176:W176)</f>
        <v>0</v>
      </c>
      <c r="Y176" s="85"/>
      <c r="Z176" s="84"/>
      <c r="AA176" s="85"/>
    </row>
    <row r="177" spans="1:27" ht="14.1" customHeight="1" x14ac:dyDescent="0.3">
      <c r="A177" s="128">
        <v>108739</v>
      </c>
      <c r="B177" s="86" t="s">
        <v>39</v>
      </c>
      <c r="C177" s="86">
        <v>144</v>
      </c>
      <c r="D177" s="86">
        <v>12</v>
      </c>
      <c r="E177" s="137"/>
      <c r="F177" s="86" t="s">
        <v>99</v>
      </c>
      <c r="G177" s="86" t="s">
        <v>1452</v>
      </c>
      <c r="H177" s="86" t="s">
        <v>5356</v>
      </c>
      <c r="I177" s="86">
        <v>84</v>
      </c>
      <c r="J177" s="87">
        <v>6.15</v>
      </c>
      <c r="K177" s="88"/>
      <c r="L177" s="86" t="s">
        <v>2418</v>
      </c>
      <c r="M177" s="86" t="s">
        <v>349</v>
      </c>
      <c r="N177" s="149" t="str">
        <f>IF(OR(J177="TBA",E177=0),"",E177*J177)</f>
        <v/>
      </c>
      <c r="O177" s="138"/>
      <c r="P177" s="139">
        <f>IF($B177="PA",$N177,0)</f>
        <v>0</v>
      </c>
      <c r="Q177" s="139">
        <f>IF($B177="PC",$N177,0)</f>
        <v>0</v>
      </c>
      <c r="R177" s="139" t="str">
        <f>IF($B177="LA",$N177,0)</f>
        <v/>
      </c>
      <c r="S177" s="139">
        <f>IF($B177="LC",$N177,0)</f>
        <v>0</v>
      </c>
      <c r="T177" s="139">
        <f>IF(P177&lt;&gt;"",(P177*(1-($N$2641))*(1-($O177+$N$2646))),0)</f>
        <v>0</v>
      </c>
      <c r="U177" s="139">
        <f>IF(Q177&lt;&gt;"",(Q177*(1-($N$2642))*(1-($O177+$N$2646))),0)</f>
        <v>0</v>
      </c>
      <c r="V177" s="139">
        <f>IF(R177&lt;&gt;"",(R177*(1-($N$2643))*(1-($O177+$N$2646))),0)</f>
        <v>0</v>
      </c>
      <c r="W177" s="139">
        <f>IF(S177&lt;&gt;"",(S177*(1-($N$2644))*(1-($O177+$N$2646))),0)</f>
        <v>0</v>
      </c>
      <c r="X177" s="150">
        <f>+SUM(T177:W177)</f>
        <v>0</v>
      </c>
      <c r="Y177" s="85"/>
      <c r="Z177" s="84"/>
      <c r="AA177" s="85"/>
    </row>
    <row r="178" spans="1:27" ht="14.1" customHeight="1" x14ac:dyDescent="0.3">
      <c r="A178" s="128">
        <v>108749</v>
      </c>
      <c r="B178" s="86" t="s">
        <v>39</v>
      </c>
      <c r="C178" s="86">
        <v>24</v>
      </c>
      <c r="D178" s="86">
        <v>8</v>
      </c>
      <c r="E178" s="137"/>
      <c r="F178" s="86" t="s">
        <v>101</v>
      </c>
      <c r="G178" s="86" t="s">
        <v>1452</v>
      </c>
      <c r="H178" s="86" t="s">
        <v>1628</v>
      </c>
      <c r="I178" s="86">
        <v>39</v>
      </c>
      <c r="J178" s="87">
        <v>8.6</v>
      </c>
      <c r="K178" s="88"/>
      <c r="L178" s="86" t="s">
        <v>2419</v>
      </c>
      <c r="M178" s="86" t="s">
        <v>349</v>
      </c>
      <c r="N178" s="149" t="str">
        <f>IF(OR(J178="TBA",E178=0),"",E178*J178)</f>
        <v/>
      </c>
      <c r="O178" s="138"/>
      <c r="P178" s="139">
        <f>IF($B178="PA",$N178,0)</f>
        <v>0</v>
      </c>
      <c r="Q178" s="139">
        <f>IF($B178="PC",$N178,0)</f>
        <v>0</v>
      </c>
      <c r="R178" s="139" t="str">
        <f>IF($B178="LA",$N178,0)</f>
        <v/>
      </c>
      <c r="S178" s="139">
        <f>IF($B178="LC",$N178,0)</f>
        <v>0</v>
      </c>
      <c r="T178" s="139">
        <f>IF(P178&lt;&gt;"",(P178*(1-($N$2641))*(1-($O178+$N$2646))),0)</f>
        <v>0</v>
      </c>
      <c r="U178" s="139">
        <f>IF(Q178&lt;&gt;"",(Q178*(1-($N$2642))*(1-($O178+$N$2646))),0)</f>
        <v>0</v>
      </c>
      <c r="V178" s="139">
        <f>IF(R178&lt;&gt;"",(R178*(1-($N$2643))*(1-($O178+$N$2646))),0)</f>
        <v>0</v>
      </c>
      <c r="W178" s="139">
        <f>IF(S178&lt;&gt;"",(S178*(1-($N$2644))*(1-($O178+$N$2646))),0)</f>
        <v>0</v>
      </c>
      <c r="X178" s="150">
        <f>+SUM(T178:W178)</f>
        <v>0</v>
      </c>
      <c r="Y178" s="85"/>
      <c r="Z178" s="84"/>
      <c r="AA178" s="85"/>
    </row>
    <row r="179" spans="1:27" ht="14.1" customHeight="1" x14ac:dyDescent="0.3">
      <c r="A179" s="128">
        <v>108839</v>
      </c>
      <c r="B179" s="86" t="s">
        <v>40</v>
      </c>
      <c r="C179" s="86">
        <v>8</v>
      </c>
      <c r="D179" s="86">
        <v>0</v>
      </c>
      <c r="E179" s="137"/>
      <c r="F179" s="86" t="s">
        <v>99</v>
      </c>
      <c r="G179" s="86" t="s">
        <v>1452</v>
      </c>
      <c r="H179" s="86" t="s">
        <v>1629</v>
      </c>
      <c r="I179" s="86">
        <v>61</v>
      </c>
      <c r="J179" s="87">
        <v>40.1</v>
      </c>
      <c r="K179" s="88"/>
      <c r="L179" s="86" t="s">
        <v>2420</v>
      </c>
      <c r="M179" s="86" t="s">
        <v>349</v>
      </c>
      <c r="N179" s="149" t="str">
        <f>IF(OR(J179="TBA",E179=0),"",E179*J179)</f>
        <v/>
      </c>
      <c r="O179" s="138"/>
      <c r="P179" s="139">
        <f>IF($B179="PA",$N179,0)</f>
        <v>0</v>
      </c>
      <c r="Q179" s="139">
        <f>IF($B179="PC",$N179,0)</f>
        <v>0</v>
      </c>
      <c r="R179" s="139">
        <f>IF($B179="LA",$N179,0)</f>
        <v>0</v>
      </c>
      <c r="S179" s="139" t="str">
        <f>IF($B179="LC",$N179,0)</f>
        <v/>
      </c>
      <c r="T179" s="139">
        <f>IF(P179&lt;&gt;"",(P179*(1-($N$2641))*(1-($O179+$N$2646))),0)</f>
        <v>0</v>
      </c>
      <c r="U179" s="139">
        <f>IF(Q179&lt;&gt;"",(Q179*(1-($N$2642))*(1-($O179+$N$2646))),0)</f>
        <v>0</v>
      </c>
      <c r="V179" s="139">
        <f>IF(R179&lt;&gt;"",(R179*(1-($N$2643))*(1-($O179+$N$2646))),0)</f>
        <v>0</v>
      </c>
      <c r="W179" s="139">
        <f>IF(S179&lt;&gt;"",(S179*(1-($N$2644))*(1-($O179+$N$2646))),0)</f>
        <v>0</v>
      </c>
      <c r="X179" s="150">
        <f>+SUM(T179:W179)</f>
        <v>0</v>
      </c>
      <c r="Y179" s="85"/>
      <c r="Z179" s="84"/>
      <c r="AA179" s="85"/>
    </row>
    <row r="180" spans="1:27" ht="14.1" customHeight="1" x14ac:dyDescent="0.3">
      <c r="A180" s="128">
        <v>109569</v>
      </c>
      <c r="B180" s="86" t="s">
        <v>39</v>
      </c>
      <c r="C180" s="86">
        <v>12</v>
      </c>
      <c r="D180" s="86">
        <v>0</v>
      </c>
      <c r="E180" s="137"/>
      <c r="F180" s="86" t="s">
        <v>101</v>
      </c>
      <c r="G180" s="86" t="s">
        <v>1457</v>
      </c>
      <c r="H180" s="86" t="s">
        <v>1630</v>
      </c>
      <c r="I180" s="86">
        <v>40</v>
      </c>
      <c r="J180" s="87">
        <v>7.55</v>
      </c>
      <c r="K180" s="88"/>
      <c r="L180" s="86" t="s">
        <v>2421</v>
      </c>
      <c r="M180" s="86" t="s">
        <v>349</v>
      </c>
      <c r="N180" s="149" t="str">
        <f>IF(OR(J180="TBA",E180=0),"",E180*J180)</f>
        <v/>
      </c>
      <c r="O180" s="138"/>
      <c r="P180" s="139">
        <f>IF($B180="PA",$N180,0)</f>
        <v>0</v>
      </c>
      <c r="Q180" s="139">
        <f>IF($B180="PC",$N180,0)</f>
        <v>0</v>
      </c>
      <c r="R180" s="139" t="str">
        <f>IF($B180="LA",$N180,0)</f>
        <v/>
      </c>
      <c r="S180" s="139">
        <f>IF($B180="LC",$N180,0)</f>
        <v>0</v>
      </c>
      <c r="T180" s="139">
        <f>IF(P180&lt;&gt;"",(P180*(1-($N$2641))*(1-($O180+$N$2646))),0)</f>
        <v>0</v>
      </c>
      <c r="U180" s="139">
        <f>IF(Q180&lt;&gt;"",(Q180*(1-($N$2642))*(1-($O180+$N$2646))),0)</f>
        <v>0</v>
      </c>
      <c r="V180" s="139">
        <f>IF(R180&lt;&gt;"",(R180*(1-($N$2643))*(1-($O180+$N$2646))),0)</f>
        <v>0</v>
      </c>
      <c r="W180" s="139">
        <f>IF(S180&lt;&gt;"",(S180*(1-($N$2644))*(1-($O180+$N$2646))),0)</f>
        <v>0</v>
      </c>
      <c r="X180" s="150">
        <f>+SUM(T180:W180)</f>
        <v>0</v>
      </c>
      <c r="Y180" s="85"/>
      <c r="Z180" s="84"/>
      <c r="AA180" s="85"/>
    </row>
    <row r="181" spans="1:27" s="167" customFormat="1" ht="14.1" customHeight="1" x14ac:dyDescent="0.3">
      <c r="A181" s="128">
        <v>109769</v>
      </c>
      <c r="B181" s="86" t="s">
        <v>39</v>
      </c>
      <c r="C181" s="86">
        <v>12</v>
      </c>
      <c r="D181" s="86">
        <v>0</v>
      </c>
      <c r="E181" s="137"/>
      <c r="F181" s="86" t="s">
        <v>99</v>
      </c>
      <c r="G181" s="86" t="s">
        <v>1457</v>
      </c>
      <c r="H181" s="86" t="s">
        <v>1631</v>
      </c>
      <c r="I181" s="86">
        <v>41</v>
      </c>
      <c r="J181" s="87">
        <v>21.95</v>
      </c>
      <c r="K181" s="88"/>
      <c r="L181" s="86" t="s">
        <v>2422</v>
      </c>
      <c r="M181" s="86" t="s">
        <v>349</v>
      </c>
      <c r="N181" s="149" t="str">
        <f>IF(OR(J181="TBA",E181=0),"",E181*J181)</f>
        <v/>
      </c>
      <c r="O181" s="138"/>
      <c r="P181" s="139">
        <f>IF($B181="PA",$N181,0)</f>
        <v>0</v>
      </c>
      <c r="Q181" s="139">
        <f>IF($B181="PC",$N181,0)</f>
        <v>0</v>
      </c>
      <c r="R181" s="139" t="str">
        <f>IF($B181="LA",$N181,0)</f>
        <v/>
      </c>
      <c r="S181" s="139">
        <f>IF($B181="LC",$N181,0)</f>
        <v>0</v>
      </c>
      <c r="T181" s="139">
        <f>IF(P181&lt;&gt;"",(P181*(1-($N$2641))*(1-($O181+$N$2646))),0)</f>
        <v>0</v>
      </c>
      <c r="U181" s="139">
        <f>IF(Q181&lt;&gt;"",(Q181*(1-($N$2642))*(1-($O181+$N$2646))),0)</f>
        <v>0</v>
      </c>
      <c r="V181" s="139">
        <f>IF(R181&lt;&gt;"",(R181*(1-($N$2643))*(1-($O181+$N$2646))),0)</f>
        <v>0</v>
      </c>
      <c r="W181" s="139">
        <f>IF(S181&lt;&gt;"",(S181*(1-($N$2644))*(1-($O181+$N$2646))),0)</f>
        <v>0</v>
      </c>
      <c r="X181" s="150">
        <f>+SUM(T181:W181)</f>
        <v>0</v>
      </c>
      <c r="Y181" s="154"/>
      <c r="Z181" s="153"/>
      <c r="AA181" s="154"/>
    </row>
    <row r="182" spans="1:27" s="167" customFormat="1" ht="14.1" customHeight="1" x14ac:dyDescent="0.3">
      <c r="A182" s="128">
        <v>109899</v>
      </c>
      <c r="B182" s="86" t="s">
        <v>39</v>
      </c>
      <c r="C182" s="86">
        <v>100</v>
      </c>
      <c r="D182" s="86">
        <v>10</v>
      </c>
      <c r="E182" s="137"/>
      <c r="F182" s="86" t="s">
        <v>114</v>
      </c>
      <c r="G182" s="86" t="s">
        <v>1452</v>
      </c>
      <c r="H182" s="86" t="s">
        <v>1632</v>
      </c>
      <c r="I182" s="86">
        <v>39</v>
      </c>
      <c r="J182" s="87">
        <v>5.45</v>
      </c>
      <c r="K182" s="88"/>
      <c r="L182" s="86" t="s">
        <v>2423</v>
      </c>
      <c r="M182" s="86" t="s">
        <v>349</v>
      </c>
      <c r="N182" s="149" t="str">
        <f>IF(OR(J182="TBA",E182=0),"",E182*J182)</f>
        <v/>
      </c>
      <c r="O182" s="138"/>
      <c r="P182" s="139">
        <f>IF($B182="PA",$N182,0)</f>
        <v>0</v>
      </c>
      <c r="Q182" s="139">
        <f>IF($B182="PC",$N182,0)</f>
        <v>0</v>
      </c>
      <c r="R182" s="139" t="str">
        <f>IF($B182="LA",$N182,0)</f>
        <v/>
      </c>
      <c r="S182" s="139">
        <f>IF($B182="LC",$N182,0)</f>
        <v>0</v>
      </c>
      <c r="T182" s="139">
        <f>IF(P182&lt;&gt;"",(P182*(1-($N$2641))*(1-($O182+$N$2646))),0)</f>
        <v>0</v>
      </c>
      <c r="U182" s="139">
        <f>IF(Q182&lt;&gt;"",(Q182*(1-($N$2642))*(1-($O182+$N$2646))),0)</f>
        <v>0</v>
      </c>
      <c r="V182" s="139">
        <f>IF(R182&lt;&gt;"",(R182*(1-($N$2643))*(1-($O182+$N$2646))),0)</f>
        <v>0</v>
      </c>
      <c r="W182" s="139">
        <f>IF(S182&lt;&gt;"",(S182*(1-($N$2644))*(1-($O182+$N$2646))),0)</f>
        <v>0</v>
      </c>
      <c r="X182" s="150">
        <f>+SUM(T182:W182)</f>
        <v>0</v>
      </c>
      <c r="Y182" s="154"/>
      <c r="Z182" s="153"/>
      <c r="AA182" s="154"/>
    </row>
    <row r="183" spans="1:27" s="167" customFormat="1" ht="14.1" customHeight="1" x14ac:dyDescent="0.3">
      <c r="A183" s="128">
        <v>109909</v>
      </c>
      <c r="B183" s="86" t="s">
        <v>39</v>
      </c>
      <c r="C183" s="86">
        <v>100</v>
      </c>
      <c r="D183" s="86">
        <v>10</v>
      </c>
      <c r="E183" s="137"/>
      <c r="F183" s="86" t="s">
        <v>114</v>
      </c>
      <c r="G183" s="86" t="s">
        <v>1452</v>
      </c>
      <c r="H183" s="86" t="s">
        <v>1633</v>
      </c>
      <c r="I183" s="86">
        <v>39</v>
      </c>
      <c r="J183" s="87">
        <v>5.45</v>
      </c>
      <c r="K183" s="88"/>
      <c r="L183" s="86" t="s">
        <v>2424</v>
      </c>
      <c r="M183" s="86" t="s">
        <v>349</v>
      </c>
      <c r="N183" s="149" t="str">
        <f>IF(OR(J183="TBA",E183=0),"",E183*J183)</f>
        <v/>
      </c>
      <c r="O183" s="138"/>
      <c r="P183" s="139">
        <f>IF($B183="PA",$N183,0)</f>
        <v>0</v>
      </c>
      <c r="Q183" s="139">
        <f>IF($B183="PC",$N183,0)</f>
        <v>0</v>
      </c>
      <c r="R183" s="139" t="str">
        <f>IF($B183="LA",$N183,0)</f>
        <v/>
      </c>
      <c r="S183" s="139">
        <f>IF($B183="LC",$N183,0)</f>
        <v>0</v>
      </c>
      <c r="T183" s="139">
        <f>IF(P183&lt;&gt;"",(P183*(1-($N$2641))*(1-($O183+$N$2646))),0)</f>
        <v>0</v>
      </c>
      <c r="U183" s="139">
        <f>IF(Q183&lt;&gt;"",(Q183*(1-($N$2642))*(1-($O183+$N$2646))),0)</f>
        <v>0</v>
      </c>
      <c r="V183" s="139">
        <f>IF(R183&lt;&gt;"",(R183*(1-($N$2643))*(1-($O183+$N$2646))),0)</f>
        <v>0</v>
      </c>
      <c r="W183" s="139">
        <f>IF(S183&lt;&gt;"",(S183*(1-($N$2644))*(1-($O183+$N$2646))),0)</f>
        <v>0</v>
      </c>
      <c r="X183" s="150">
        <f>+SUM(T183:W183)</f>
        <v>0</v>
      </c>
      <c r="Y183" s="154"/>
      <c r="Z183" s="153"/>
      <c r="AA183" s="154"/>
    </row>
    <row r="184" spans="1:27" s="167" customFormat="1" ht="14.1" customHeight="1" x14ac:dyDescent="0.3">
      <c r="A184" s="128">
        <v>109919</v>
      </c>
      <c r="B184" s="86" t="s">
        <v>39</v>
      </c>
      <c r="C184" s="86">
        <v>100</v>
      </c>
      <c r="D184" s="86">
        <v>10</v>
      </c>
      <c r="E184" s="137"/>
      <c r="F184" s="86" t="s">
        <v>114</v>
      </c>
      <c r="G184" s="86" t="s">
        <v>1452</v>
      </c>
      <c r="H184" s="86" t="s">
        <v>1634</v>
      </c>
      <c r="I184" s="86">
        <v>39</v>
      </c>
      <c r="J184" s="87">
        <v>5.45</v>
      </c>
      <c r="K184" s="88"/>
      <c r="L184" s="86" t="s">
        <v>2425</v>
      </c>
      <c r="M184" s="86" t="s">
        <v>349</v>
      </c>
      <c r="N184" s="149" t="str">
        <f>IF(OR(J184="TBA",E184=0),"",E184*J184)</f>
        <v/>
      </c>
      <c r="O184" s="138"/>
      <c r="P184" s="139">
        <f>IF($B184="PA",$N184,0)</f>
        <v>0</v>
      </c>
      <c r="Q184" s="139">
        <f>IF($B184="PC",$N184,0)</f>
        <v>0</v>
      </c>
      <c r="R184" s="139" t="str">
        <f>IF($B184="LA",$N184,0)</f>
        <v/>
      </c>
      <c r="S184" s="139">
        <f>IF($B184="LC",$N184,0)</f>
        <v>0</v>
      </c>
      <c r="T184" s="139">
        <f>IF(P184&lt;&gt;"",(P184*(1-($N$2641))*(1-($O184+$N$2646))),0)</f>
        <v>0</v>
      </c>
      <c r="U184" s="139">
        <f>IF(Q184&lt;&gt;"",(Q184*(1-($N$2642))*(1-($O184+$N$2646))),0)</f>
        <v>0</v>
      </c>
      <c r="V184" s="139">
        <f>IF(R184&lt;&gt;"",(R184*(1-($N$2643))*(1-($O184+$N$2646))),0)</f>
        <v>0</v>
      </c>
      <c r="W184" s="139">
        <f>IF(S184&lt;&gt;"",(S184*(1-($N$2644))*(1-($O184+$N$2646))),0)</f>
        <v>0</v>
      </c>
      <c r="X184" s="150">
        <f>+SUM(T184:W184)</f>
        <v>0</v>
      </c>
      <c r="Y184" s="154"/>
      <c r="Z184" s="153"/>
      <c r="AA184" s="154"/>
    </row>
    <row r="185" spans="1:27" s="167" customFormat="1" ht="14.1" customHeight="1" x14ac:dyDescent="0.3">
      <c r="A185" s="128">
        <v>109929</v>
      </c>
      <c r="B185" s="86" t="s">
        <v>39</v>
      </c>
      <c r="C185" s="86">
        <v>100</v>
      </c>
      <c r="D185" s="86">
        <v>10</v>
      </c>
      <c r="E185" s="137"/>
      <c r="F185" s="86" t="s">
        <v>114</v>
      </c>
      <c r="G185" s="86" t="s">
        <v>1452</v>
      </c>
      <c r="H185" s="86" t="s">
        <v>1635</v>
      </c>
      <c r="I185" s="86">
        <v>39</v>
      </c>
      <c r="J185" s="87">
        <v>5.45</v>
      </c>
      <c r="K185" s="88"/>
      <c r="L185" s="86" t="s">
        <v>2426</v>
      </c>
      <c r="M185" s="86" t="s">
        <v>349</v>
      </c>
      <c r="N185" s="149" t="str">
        <f>IF(OR(J185="TBA",E185=0),"",E185*J185)</f>
        <v/>
      </c>
      <c r="O185" s="138"/>
      <c r="P185" s="139">
        <f>IF($B185="PA",$N185,0)</f>
        <v>0</v>
      </c>
      <c r="Q185" s="139">
        <f>IF($B185="PC",$N185,0)</f>
        <v>0</v>
      </c>
      <c r="R185" s="139" t="str">
        <f>IF($B185="LA",$N185,0)</f>
        <v/>
      </c>
      <c r="S185" s="139">
        <f>IF($B185="LC",$N185,0)</f>
        <v>0</v>
      </c>
      <c r="T185" s="139">
        <f>IF(P185&lt;&gt;"",(P185*(1-($N$2641))*(1-($O185+$N$2646))),0)</f>
        <v>0</v>
      </c>
      <c r="U185" s="139">
        <f>IF(Q185&lt;&gt;"",(Q185*(1-($N$2642))*(1-($O185+$N$2646))),0)</f>
        <v>0</v>
      </c>
      <c r="V185" s="139">
        <f>IF(R185&lt;&gt;"",(R185*(1-($N$2643))*(1-($O185+$N$2646))),0)</f>
        <v>0</v>
      </c>
      <c r="W185" s="139">
        <f>IF(S185&lt;&gt;"",(S185*(1-($N$2644))*(1-($O185+$N$2646))),0)</f>
        <v>0</v>
      </c>
      <c r="X185" s="150">
        <f>+SUM(T185:W185)</f>
        <v>0</v>
      </c>
      <c r="Y185" s="154"/>
      <c r="Z185" s="153"/>
      <c r="AA185" s="154"/>
    </row>
    <row r="186" spans="1:27" s="167" customFormat="1" ht="14.1" customHeight="1" x14ac:dyDescent="0.3">
      <c r="A186" s="128">
        <v>112299</v>
      </c>
      <c r="B186" s="86" t="s">
        <v>39</v>
      </c>
      <c r="C186" s="86">
        <v>12</v>
      </c>
      <c r="D186" s="86">
        <v>0</v>
      </c>
      <c r="E186" s="137"/>
      <c r="F186" s="86" t="s">
        <v>99</v>
      </c>
      <c r="G186" s="86" t="s">
        <v>1457</v>
      </c>
      <c r="H186" s="86" t="s">
        <v>1636</v>
      </c>
      <c r="I186" s="86">
        <v>77</v>
      </c>
      <c r="J186" s="87">
        <v>11.25</v>
      </c>
      <c r="K186" s="88"/>
      <c r="L186" s="86" t="s">
        <v>2427</v>
      </c>
      <c r="M186" s="86" t="s">
        <v>349</v>
      </c>
      <c r="N186" s="149" t="str">
        <f>IF(OR(J186="TBA",E186=0),"",E186*J186)</f>
        <v/>
      </c>
      <c r="O186" s="138"/>
      <c r="P186" s="139">
        <f>IF($B186="PA",$N186,0)</f>
        <v>0</v>
      </c>
      <c r="Q186" s="139">
        <f>IF($B186="PC",$N186,0)</f>
        <v>0</v>
      </c>
      <c r="R186" s="139" t="str">
        <f>IF($B186="LA",$N186,0)</f>
        <v/>
      </c>
      <c r="S186" s="139">
        <f>IF($B186="LC",$N186,0)</f>
        <v>0</v>
      </c>
      <c r="T186" s="139">
        <f>IF(P186&lt;&gt;"",(P186*(1-($N$2641))*(1-($O186+$N$2646))),0)</f>
        <v>0</v>
      </c>
      <c r="U186" s="139">
        <f>IF(Q186&lt;&gt;"",(Q186*(1-($N$2642))*(1-($O186+$N$2646))),0)</f>
        <v>0</v>
      </c>
      <c r="V186" s="139">
        <f>IF(R186&lt;&gt;"",(R186*(1-($N$2643))*(1-($O186+$N$2646))),0)</f>
        <v>0</v>
      </c>
      <c r="W186" s="139">
        <f>IF(S186&lt;&gt;"",(S186*(1-($N$2644))*(1-($O186+$N$2646))),0)</f>
        <v>0</v>
      </c>
      <c r="X186" s="150">
        <f>+SUM(T186:W186)</f>
        <v>0</v>
      </c>
      <c r="Y186" s="154"/>
      <c r="Z186" s="153"/>
      <c r="AA186" s="154"/>
    </row>
    <row r="187" spans="1:27" s="167" customFormat="1" ht="14.1" customHeight="1" x14ac:dyDescent="0.3">
      <c r="A187" s="128">
        <v>112309</v>
      </c>
      <c r="B187" s="86" t="s">
        <v>39</v>
      </c>
      <c r="C187" s="86">
        <v>12</v>
      </c>
      <c r="D187" s="86">
        <v>0</v>
      </c>
      <c r="E187" s="137"/>
      <c r="F187" s="86" t="s">
        <v>99</v>
      </c>
      <c r="G187" s="86" t="s">
        <v>1457</v>
      </c>
      <c r="H187" s="86" t="s">
        <v>1637</v>
      </c>
      <c r="I187" s="86">
        <v>77</v>
      </c>
      <c r="J187" s="87">
        <v>11.25</v>
      </c>
      <c r="K187" s="88"/>
      <c r="L187" s="86" t="s">
        <v>2428</v>
      </c>
      <c r="M187" s="86" t="s">
        <v>349</v>
      </c>
      <c r="N187" s="149" t="str">
        <f>IF(OR(J187="TBA",E187=0),"",E187*J187)</f>
        <v/>
      </c>
      <c r="O187" s="138"/>
      <c r="P187" s="139">
        <f>IF($B187="PA",$N187,0)</f>
        <v>0</v>
      </c>
      <c r="Q187" s="139">
        <f>IF($B187="PC",$N187,0)</f>
        <v>0</v>
      </c>
      <c r="R187" s="139" t="str">
        <f>IF($B187="LA",$N187,0)</f>
        <v/>
      </c>
      <c r="S187" s="139">
        <f>IF($B187="LC",$N187,0)</f>
        <v>0</v>
      </c>
      <c r="T187" s="139">
        <f>IF(P187&lt;&gt;"",(P187*(1-($N$2641))*(1-($O187+$N$2646))),0)</f>
        <v>0</v>
      </c>
      <c r="U187" s="139">
        <f>IF(Q187&lt;&gt;"",(Q187*(1-($N$2642))*(1-($O187+$N$2646))),0)</f>
        <v>0</v>
      </c>
      <c r="V187" s="139">
        <f>IF(R187&lt;&gt;"",(R187*(1-($N$2643))*(1-($O187+$N$2646))),0)</f>
        <v>0</v>
      </c>
      <c r="W187" s="139">
        <f>IF(S187&lt;&gt;"",(S187*(1-($N$2644))*(1-($O187+$N$2646))),0)</f>
        <v>0</v>
      </c>
      <c r="X187" s="150">
        <f>+SUM(T187:W187)</f>
        <v>0</v>
      </c>
      <c r="Y187" s="154"/>
      <c r="Z187" s="153"/>
      <c r="AA187" s="154"/>
    </row>
    <row r="188" spans="1:27" s="167" customFormat="1" ht="14.1" customHeight="1" x14ac:dyDescent="0.3">
      <c r="A188" s="128">
        <v>112569</v>
      </c>
      <c r="B188" s="86" t="s">
        <v>39</v>
      </c>
      <c r="C188" s="86">
        <v>12</v>
      </c>
      <c r="D188" s="86">
        <v>0</v>
      </c>
      <c r="E188" s="137"/>
      <c r="F188" s="86" t="s">
        <v>99</v>
      </c>
      <c r="G188" s="86" t="s">
        <v>1457</v>
      </c>
      <c r="H188" s="86" t="s">
        <v>1638</v>
      </c>
      <c r="I188" s="86">
        <v>77</v>
      </c>
      <c r="J188" s="87">
        <v>11.25</v>
      </c>
      <c r="K188" s="88"/>
      <c r="L188" s="86" t="s">
        <v>2429</v>
      </c>
      <c r="M188" s="86" t="s">
        <v>349</v>
      </c>
      <c r="N188" s="149" t="str">
        <f>IF(OR(J188="TBA",E188=0),"",E188*J188)</f>
        <v/>
      </c>
      <c r="O188" s="138"/>
      <c r="P188" s="139">
        <f>IF($B188="PA",$N188,0)</f>
        <v>0</v>
      </c>
      <c r="Q188" s="139">
        <f>IF($B188="PC",$N188,0)</f>
        <v>0</v>
      </c>
      <c r="R188" s="139" t="str">
        <f>IF($B188="LA",$N188,0)</f>
        <v/>
      </c>
      <c r="S188" s="139">
        <f>IF($B188="LC",$N188,0)</f>
        <v>0</v>
      </c>
      <c r="T188" s="139">
        <f>IF(P188&lt;&gt;"",(P188*(1-($N$2641))*(1-($O188+$N$2646))),0)</f>
        <v>0</v>
      </c>
      <c r="U188" s="139">
        <f>IF(Q188&lt;&gt;"",(Q188*(1-($N$2642))*(1-($O188+$N$2646))),0)</f>
        <v>0</v>
      </c>
      <c r="V188" s="139">
        <f>IF(R188&lt;&gt;"",(R188*(1-($N$2643))*(1-($O188+$N$2646))),0)</f>
        <v>0</v>
      </c>
      <c r="W188" s="139">
        <f>IF(S188&lt;&gt;"",(S188*(1-($N$2644))*(1-($O188+$N$2646))),0)</f>
        <v>0</v>
      </c>
      <c r="X188" s="150">
        <f>+SUM(T188:W188)</f>
        <v>0</v>
      </c>
      <c r="Y188" s="154"/>
      <c r="Z188" s="153"/>
      <c r="AA188" s="154"/>
    </row>
    <row r="189" spans="1:27" s="167" customFormat="1" ht="14.1" customHeight="1" x14ac:dyDescent="0.3">
      <c r="A189" s="128">
        <v>114919</v>
      </c>
      <c r="B189" s="86" t="s">
        <v>39</v>
      </c>
      <c r="C189" s="86">
        <v>12</v>
      </c>
      <c r="D189" s="86">
        <v>0</v>
      </c>
      <c r="E189" s="137"/>
      <c r="F189" s="86" t="s">
        <v>101</v>
      </c>
      <c r="G189" s="86" t="s">
        <v>1457</v>
      </c>
      <c r="H189" s="86" t="s">
        <v>1639</v>
      </c>
      <c r="I189" s="86">
        <v>40</v>
      </c>
      <c r="J189" s="87">
        <v>4.25</v>
      </c>
      <c r="K189" s="88"/>
      <c r="L189" s="86" t="s">
        <v>2430</v>
      </c>
      <c r="M189" s="86" t="s">
        <v>349</v>
      </c>
      <c r="N189" s="149" t="str">
        <f>IF(OR(J189="TBA",E189=0),"",E189*J189)</f>
        <v/>
      </c>
      <c r="O189" s="138"/>
      <c r="P189" s="139">
        <f>IF($B189="PA",$N189,0)</f>
        <v>0</v>
      </c>
      <c r="Q189" s="139">
        <f>IF($B189="PC",$N189,0)</f>
        <v>0</v>
      </c>
      <c r="R189" s="139" t="str">
        <f>IF($B189="LA",$N189,0)</f>
        <v/>
      </c>
      <c r="S189" s="139">
        <f>IF($B189="LC",$N189,0)</f>
        <v>0</v>
      </c>
      <c r="T189" s="139">
        <f>IF(P189&lt;&gt;"",(P189*(1-($N$2641))*(1-($O189+$N$2646))),0)</f>
        <v>0</v>
      </c>
      <c r="U189" s="139">
        <f>IF(Q189&lt;&gt;"",(Q189*(1-($N$2642))*(1-($O189+$N$2646))),0)</f>
        <v>0</v>
      </c>
      <c r="V189" s="139">
        <f>IF(R189&lt;&gt;"",(R189*(1-($N$2643))*(1-($O189+$N$2646))),0)</f>
        <v>0</v>
      </c>
      <c r="W189" s="139">
        <f>IF(S189&lt;&gt;"",(S189*(1-($N$2644))*(1-($O189+$N$2646))),0)</f>
        <v>0</v>
      </c>
      <c r="X189" s="150">
        <f>+SUM(T189:W189)</f>
        <v>0</v>
      </c>
      <c r="Y189" s="154"/>
      <c r="Z189" s="153"/>
      <c r="AA189" s="154"/>
    </row>
    <row r="190" spans="1:27" s="167" customFormat="1" ht="14.1" customHeight="1" x14ac:dyDescent="0.3">
      <c r="A190" s="128">
        <v>115009</v>
      </c>
      <c r="B190" s="86" t="s">
        <v>39</v>
      </c>
      <c r="C190" s="86">
        <v>4</v>
      </c>
      <c r="D190" s="86">
        <v>0</v>
      </c>
      <c r="E190" s="137"/>
      <c r="F190" s="86" t="s">
        <v>101</v>
      </c>
      <c r="G190" s="86" t="s">
        <v>1640</v>
      </c>
      <c r="H190" s="86" t="s">
        <v>1641</v>
      </c>
      <c r="I190" s="86">
        <v>100</v>
      </c>
      <c r="J190" s="87">
        <v>33.450000000000003</v>
      </c>
      <c r="K190" s="88"/>
      <c r="L190" s="86" t="s">
        <v>2431</v>
      </c>
      <c r="M190" s="86" t="s">
        <v>349</v>
      </c>
      <c r="N190" s="149" t="str">
        <f>IF(OR(J190="TBA",E190=0),"",E190*J190)</f>
        <v/>
      </c>
      <c r="O190" s="138"/>
      <c r="P190" s="139">
        <f>IF($B190="PA",$N190,0)</f>
        <v>0</v>
      </c>
      <c r="Q190" s="139">
        <f>IF($B190="PC",$N190,0)</f>
        <v>0</v>
      </c>
      <c r="R190" s="139" t="str">
        <f>IF($B190="LA",$N190,0)</f>
        <v/>
      </c>
      <c r="S190" s="139">
        <f>IF($B190="LC",$N190,0)</f>
        <v>0</v>
      </c>
      <c r="T190" s="139">
        <f>IF(P190&lt;&gt;"",(P190*(1-($N$2641))*(1-($O190+$N$2646))),0)</f>
        <v>0</v>
      </c>
      <c r="U190" s="139">
        <f>IF(Q190&lt;&gt;"",(Q190*(1-($N$2642))*(1-($O190+$N$2646))),0)</f>
        <v>0</v>
      </c>
      <c r="V190" s="139">
        <f>IF(R190&lt;&gt;"",(R190*(1-($N$2643))*(1-($O190+$N$2646))),0)</f>
        <v>0</v>
      </c>
      <c r="W190" s="139">
        <f>IF(S190&lt;&gt;"",(S190*(1-($N$2644))*(1-($O190+$N$2646))),0)</f>
        <v>0</v>
      </c>
      <c r="X190" s="150">
        <f>+SUM(T190:W190)</f>
        <v>0</v>
      </c>
      <c r="Y190" s="154"/>
      <c r="Z190" s="153"/>
      <c r="AA190" s="154"/>
    </row>
    <row r="191" spans="1:27" s="167" customFormat="1" ht="14.1" customHeight="1" x14ac:dyDescent="0.3">
      <c r="A191" s="128">
        <v>115529</v>
      </c>
      <c r="B191" s="86" t="s">
        <v>39</v>
      </c>
      <c r="C191" s="86">
        <v>12</v>
      </c>
      <c r="D191" s="86">
        <v>0</v>
      </c>
      <c r="E191" s="137"/>
      <c r="F191" s="86" t="s">
        <v>99</v>
      </c>
      <c r="G191" s="86" t="s">
        <v>1457</v>
      </c>
      <c r="H191" s="86" t="s">
        <v>1642</v>
      </c>
      <c r="I191" s="86">
        <v>40</v>
      </c>
      <c r="J191" s="87">
        <v>4.25</v>
      </c>
      <c r="K191" s="88"/>
      <c r="L191" s="86" t="s">
        <v>2432</v>
      </c>
      <c r="M191" s="86" t="s">
        <v>349</v>
      </c>
      <c r="N191" s="149" t="str">
        <f>IF(OR(J191="TBA",E191=0),"",E191*J191)</f>
        <v/>
      </c>
      <c r="O191" s="138"/>
      <c r="P191" s="139">
        <f>IF($B191="PA",$N191,0)</f>
        <v>0</v>
      </c>
      <c r="Q191" s="139">
        <f>IF($B191="PC",$N191,0)</f>
        <v>0</v>
      </c>
      <c r="R191" s="139" t="str">
        <f>IF($B191="LA",$N191,0)</f>
        <v/>
      </c>
      <c r="S191" s="139">
        <f>IF($B191="LC",$N191,0)</f>
        <v>0</v>
      </c>
      <c r="T191" s="139">
        <f>IF(P191&lt;&gt;"",(P191*(1-($N$2641))*(1-($O191+$N$2646))),0)</f>
        <v>0</v>
      </c>
      <c r="U191" s="139">
        <f>IF(Q191&lt;&gt;"",(Q191*(1-($N$2642))*(1-($O191+$N$2646))),0)</f>
        <v>0</v>
      </c>
      <c r="V191" s="139">
        <f>IF(R191&lt;&gt;"",(R191*(1-($N$2643))*(1-($O191+$N$2646))),0)</f>
        <v>0</v>
      </c>
      <c r="W191" s="139">
        <f>IF(S191&lt;&gt;"",(S191*(1-($N$2644))*(1-($O191+$N$2646))),0)</f>
        <v>0</v>
      </c>
      <c r="X191" s="150">
        <f>+SUM(T191:W191)</f>
        <v>0</v>
      </c>
      <c r="Y191" s="154"/>
      <c r="Z191" s="153"/>
      <c r="AA191" s="154"/>
    </row>
    <row r="192" spans="1:27" s="167" customFormat="1" ht="14.1" customHeight="1" x14ac:dyDescent="0.3">
      <c r="A192" s="128">
        <v>115959</v>
      </c>
      <c r="B192" s="86" t="s">
        <v>39</v>
      </c>
      <c r="C192" s="86">
        <v>360</v>
      </c>
      <c r="D192" s="86">
        <v>10</v>
      </c>
      <c r="E192" s="137"/>
      <c r="F192" s="86" t="s">
        <v>99</v>
      </c>
      <c r="G192" s="86" t="s">
        <v>1452</v>
      </c>
      <c r="H192" s="86" t="s">
        <v>1643</v>
      </c>
      <c r="I192" s="86">
        <v>52</v>
      </c>
      <c r="J192" s="87">
        <v>5.6000000000000005</v>
      </c>
      <c r="K192" s="88"/>
      <c r="L192" s="86" t="s">
        <v>2433</v>
      </c>
      <c r="M192" s="86" t="s">
        <v>349</v>
      </c>
      <c r="N192" s="149" t="str">
        <f>IF(OR(J192="TBA",E192=0),"",E192*J192)</f>
        <v/>
      </c>
      <c r="O192" s="138"/>
      <c r="P192" s="139">
        <f>IF($B192="PA",$N192,0)</f>
        <v>0</v>
      </c>
      <c r="Q192" s="139">
        <f>IF($B192="PC",$N192,0)</f>
        <v>0</v>
      </c>
      <c r="R192" s="139" t="str">
        <f>IF($B192="LA",$N192,0)</f>
        <v/>
      </c>
      <c r="S192" s="139">
        <f>IF($B192="LC",$N192,0)</f>
        <v>0</v>
      </c>
      <c r="T192" s="139">
        <f>IF(P192&lt;&gt;"",(P192*(1-($N$2641))*(1-($O192+$N$2646))),0)</f>
        <v>0</v>
      </c>
      <c r="U192" s="139">
        <f>IF(Q192&lt;&gt;"",(Q192*(1-($N$2642))*(1-($O192+$N$2646))),0)</f>
        <v>0</v>
      </c>
      <c r="V192" s="139">
        <f>IF(R192&lt;&gt;"",(R192*(1-($N$2643))*(1-($O192+$N$2646))),0)</f>
        <v>0</v>
      </c>
      <c r="W192" s="139">
        <f>IF(S192&lt;&gt;"",(S192*(1-($N$2644))*(1-($O192+$N$2646))),0)</f>
        <v>0</v>
      </c>
      <c r="X192" s="150">
        <f>+SUM(T192:W192)</f>
        <v>0</v>
      </c>
      <c r="Y192" s="154"/>
      <c r="Z192" s="153"/>
      <c r="AA192" s="154"/>
    </row>
    <row r="193" spans="1:27" s="167" customFormat="1" ht="14.1" customHeight="1" x14ac:dyDescent="0.3">
      <c r="A193" s="128">
        <v>115989</v>
      </c>
      <c r="B193" s="86" t="s">
        <v>39</v>
      </c>
      <c r="C193" s="86">
        <v>12</v>
      </c>
      <c r="D193" s="86">
        <v>0</v>
      </c>
      <c r="E193" s="137"/>
      <c r="F193" s="86" t="s">
        <v>99</v>
      </c>
      <c r="G193" s="86" t="s">
        <v>1457</v>
      </c>
      <c r="H193" s="86" t="s">
        <v>1644</v>
      </c>
      <c r="I193" s="86">
        <v>52</v>
      </c>
      <c r="J193" s="87">
        <v>9.4</v>
      </c>
      <c r="K193" s="88"/>
      <c r="L193" s="86" t="s">
        <v>2434</v>
      </c>
      <c r="M193" s="86" t="s">
        <v>349</v>
      </c>
      <c r="N193" s="149" t="str">
        <f>IF(OR(J193="TBA",E193=0),"",E193*J193)</f>
        <v/>
      </c>
      <c r="O193" s="138"/>
      <c r="P193" s="139">
        <f>IF($B193="PA",$N193,0)</f>
        <v>0</v>
      </c>
      <c r="Q193" s="139">
        <f>IF($B193="PC",$N193,0)</f>
        <v>0</v>
      </c>
      <c r="R193" s="139" t="str">
        <f>IF($B193="LA",$N193,0)</f>
        <v/>
      </c>
      <c r="S193" s="139">
        <f>IF($B193="LC",$N193,0)</f>
        <v>0</v>
      </c>
      <c r="T193" s="139">
        <f>IF(P193&lt;&gt;"",(P193*(1-($N$2641))*(1-($O193+$N$2646))),0)</f>
        <v>0</v>
      </c>
      <c r="U193" s="139">
        <f>IF(Q193&lt;&gt;"",(Q193*(1-($N$2642))*(1-($O193+$N$2646))),0)</f>
        <v>0</v>
      </c>
      <c r="V193" s="139">
        <f>IF(R193&lt;&gt;"",(R193*(1-($N$2643))*(1-($O193+$N$2646))),0)</f>
        <v>0</v>
      </c>
      <c r="W193" s="139">
        <f>IF(S193&lt;&gt;"",(S193*(1-($N$2644))*(1-($O193+$N$2646))),0)</f>
        <v>0</v>
      </c>
      <c r="X193" s="150">
        <f>+SUM(T193:W193)</f>
        <v>0</v>
      </c>
      <c r="Y193" s="154"/>
      <c r="Z193" s="153"/>
      <c r="AA193" s="154"/>
    </row>
    <row r="194" spans="1:27" s="167" customFormat="1" ht="14.1" customHeight="1" x14ac:dyDescent="0.3">
      <c r="A194" s="128">
        <v>116029</v>
      </c>
      <c r="B194" s="86" t="s">
        <v>39</v>
      </c>
      <c r="C194" s="86">
        <v>12</v>
      </c>
      <c r="D194" s="86">
        <v>0</v>
      </c>
      <c r="E194" s="137"/>
      <c r="F194" s="86" t="s">
        <v>101</v>
      </c>
      <c r="G194" s="86" t="s">
        <v>1452</v>
      </c>
      <c r="H194" s="86" t="s">
        <v>1645</v>
      </c>
      <c r="I194" s="86">
        <v>40</v>
      </c>
      <c r="J194" s="87">
        <v>11.5</v>
      </c>
      <c r="K194" s="88"/>
      <c r="L194" s="86" t="s">
        <v>2435</v>
      </c>
      <c r="M194" s="86" t="s">
        <v>349</v>
      </c>
      <c r="N194" s="149" t="str">
        <f>IF(OR(J194="TBA",E194=0),"",E194*J194)</f>
        <v/>
      </c>
      <c r="O194" s="138"/>
      <c r="P194" s="139">
        <f>IF($B194="PA",$N194,0)</f>
        <v>0</v>
      </c>
      <c r="Q194" s="139">
        <f>IF($B194="PC",$N194,0)</f>
        <v>0</v>
      </c>
      <c r="R194" s="139" t="str">
        <f>IF($B194="LA",$N194,0)</f>
        <v/>
      </c>
      <c r="S194" s="139">
        <f>IF($B194="LC",$N194,0)</f>
        <v>0</v>
      </c>
      <c r="T194" s="139">
        <f>IF(P194&lt;&gt;"",(P194*(1-($N$2641))*(1-($O194+$N$2646))),0)</f>
        <v>0</v>
      </c>
      <c r="U194" s="139">
        <f>IF(Q194&lt;&gt;"",(Q194*(1-($N$2642))*(1-($O194+$N$2646))),0)</f>
        <v>0</v>
      </c>
      <c r="V194" s="139">
        <f>IF(R194&lt;&gt;"",(R194*(1-($N$2643))*(1-($O194+$N$2646))),0)</f>
        <v>0</v>
      </c>
      <c r="W194" s="139">
        <f>IF(S194&lt;&gt;"",(S194*(1-($N$2644))*(1-($O194+$N$2646))),0)</f>
        <v>0</v>
      </c>
      <c r="X194" s="150">
        <f>+SUM(T194:W194)</f>
        <v>0</v>
      </c>
      <c r="Y194" s="154"/>
      <c r="Z194" s="153"/>
      <c r="AA194" s="154"/>
    </row>
    <row r="195" spans="1:27" s="167" customFormat="1" ht="14.1" customHeight="1" x14ac:dyDescent="0.3">
      <c r="A195" s="128">
        <v>116059</v>
      </c>
      <c r="B195" s="86" t="s">
        <v>39</v>
      </c>
      <c r="C195" s="86">
        <v>12</v>
      </c>
      <c r="D195" s="86">
        <v>0</v>
      </c>
      <c r="E195" s="137"/>
      <c r="F195" s="86" t="s">
        <v>1571</v>
      </c>
      <c r="G195" s="86" t="s">
        <v>1457</v>
      </c>
      <c r="H195" s="86" t="s">
        <v>1646</v>
      </c>
      <c r="I195" s="86">
        <v>40</v>
      </c>
      <c r="J195" s="87">
        <v>7.55</v>
      </c>
      <c r="K195" s="88"/>
      <c r="L195" s="86" t="s">
        <v>2436</v>
      </c>
      <c r="M195" s="86" t="s">
        <v>349</v>
      </c>
      <c r="N195" s="149" t="str">
        <f>IF(OR(J195="TBA",E195=0),"",E195*J195)</f>
        <v/>
      </c>
      <c r="O195" s="138"/>
      <c r="P195" s="139">
        <f>IF($B195="PA",$N195,0)</f>
        <v>0</v>
      </c>
      <c r="Q195" s="139">
        <f>IF($B195="PC",$N195,0)</f>
        <v>0</v>
      </c>
      <c r="R195" s="139" t="str">
        <f>IF($B195="LA",$N195,0)</f>
        <v/>
      </c>
      <c r="S195" s="139">
        <f>IF($B195="LC",$N195,0)</f>
        <v>0</v>
      </c>
      <c r="T195" s="139">
        <f>IF(P195&lt;&gt;"",(P195*(1-($N$2641))*(1-($O195+$N$2646))),0)</f>
        <v>0</v>
      </c>
      <c r="U195" s="139">
        <f>IF(Q195&lt;&gt;"",(Q195*(1-($N$2642))*(1-($O195+$N$2646))),0)</f>
        <v>0</v>
      </c>
      <c r="V195" s="139">
        <f>IF(R195&lt;&gt;"",(R195*(1-($N$2643))*(1-($O195+$N$2646))),0)</f>
        <v>0</v>
      </c>
      <c r="W195" s="139">
        <f>IF(S195&lt;&gt;"",(S195*(1-($N$2644))*(1-($O195+$N$2646))),0)</f>
        <v>0</v>
      </c>
      <c r="X195" s="150">
        <f>+SUM(T195:W195)</f>
        <v>0</v>
      </c>
      <c r="Y195" s="154"/>
      <c r="Z195" s="153"/>
      <c r="AA195" s="154"/>
    </row>
    <row r="196" spans="1:27" s="167" customFormat="1" ht="14.1" customHeight="1" x14ac:dyDescent="0.3">
      <c r="A196" s="128">
        <v>116509</v>
      </c>
      <c r="B196" s="86" t="s">
        <v>40</v>
      </c>
      <c r="C196" s="86">
        <v>12</v>
      </c>
      <c r="D196" s="86">
        <v>0</v>
      </c>
      <c r="E196" s="137"/>
      <c r="F196" s="86" t="s">
        <v>114</v>
      </c>
      <c r="G196" s="86" t="s">
        <v>1452</v>
      </c>
      <c r="H196" s="86" t="s">
        <v>1647</v>
      </c>
      <c r="I196" s="86">
        <v>18</v>
      </c>
      <c r="J196" s="87">
        <v>50.15</v>
      </c>
      <c r="K196" s="88"/>
      <c r="L196" s="86" t="s">
        <v>2437</v>
      </c>
      <c r="M196" s="86" t="s">
        <v>349</v>
      </c>
      <c r="N196" s="149" t="str">
        <f>IF(OR(J196="TBA",E196=0),"",E196*J196)</f>
        <v/>
      </c>
      <c r="O196" s="138"/>
      <c r="P196" s="139">
        <f>IF($B196="PA",$N196,0)</f>
        <v>0</v>
      </c>
      <c r="Q196" s="139">
        <f>IF($B196="PC",$N196,0)</f>
        <v>0</v>
      </c>
      <c r="R196" s="139">
        <f>IF($B196="LA",$N196,0)</f>
        <v>0</v>
      </c>
      <c r="S196" s="139" t="str">
        <f>IF($B196="LC",$N196,0)</f>
        <v/>
      </c>
      <c r="T196" s="139">
        <f>IF(P196&lt;&gt;"",(P196*(1-($N$2641))*(1-($O196+$N$2646))),0)</f>
        <v>0</v>
      </c>
      <c r="U196" s="139">
        <f>IF(Q196&lt;&gt;"",(Q196*(1-($N$2642))*(1-($O196+$N$2646))),0)</f>
        <v>0</v>
      </c>
      <c r="V196" s="139">
        <f>IF(R196&lt;&gt;"",(R196*(1-($N$2643))*(1-($O196+$N$2646))),0)</f>
        <v>0</v>
      </c>
      <c r="W196" s="139">
        <f>IF(S196&lt;&gt;"",(S196*(1-($N$2644))*(1-($O196+$N$2646))),0)</f>
        <v>0</v>
      </c>
      <c r="X196" s="150">
        <f>+SUM(T196:W196)</f>
        <v>0</v>
      </c>
      <c r="Y196" s="154"/>
      <c r="Z196" s="153"/>
      <c r="AA196" s="154"/>
    </row>
    <row r="197" spans="1:27" s="167" customFormat="1" ht="14.1" customHeight="1" x14ac:dyDescent="0.3">
      <c r="A197" s="128">
        <v>116899</v>
      </c>
      <c r="B197" s="86" t="s">
        <v>40</v>
      </c>
      <c r="C197" s="86">
        <v>16</v>
      </c>
      <c r="D197" s="86">
        <v>8</v>
      </c>
      <c r="E197" s="137"/>
      <c r="F197" s="86" t="s">
        <v>99</v>
      </c>
      <c r="G197" s="86" t="s">
        <v>1452</v>
      </c>
      <c r="H197" s="86" t="s">
        <v>1648</v>
      </c>
      <c r="I197" s="86">
        <v>75</v>
      </c>
      <c r="J197" s="87">
        <v>42.95</v>
      </c>
      <c r="K197" s="88"/>
      <c r="L197" s="86" t="s">
        <v>2438</v>
      </c>
      <c r="M197" s="86" t="s">
        <v>349</v>
      </c>
      <c r="N197" s="149" t="str">
        <f>IF(OR(J197="TBA",E197=0),"",E197*J197)</f>
        <v/>
      </c>
      <c r="O197" s="138"/>
      <c r="P197" s="139">
        <f>IF($B197="PA",$N197,0)</f>
        <v>0</v>
      </c>
      <c r="Q197" s="139">
        <f>IF($B197="PC",$N197,0)</f>
        <v>0</v>
      </c>
      <c r="R197" s="139">
        <f>IF($B197="LA",$N197,0)</f>
        <v>0</v>
      </c>
      <c r="S197" s="139" t="str">
        <f>IF($B197="LC",$N197,0)</f>
        <v/>
      </c>
      <c r="T197" s="139">
        <f>IF(P197&lt;&gt;"",(P197*(1-($N$2641))*(1-($O197+$N$2646))),0)</f>
        <v>0</v>
      </c>
      <c r="U197" s="139">
        <f>IF(Q197&lt;&gt;"",(Q197*(1-($N$2642))*(1-($O197+$N$2646))),0)</f>
        <v>0</v>
      </c>
      <c r="V197" s="139">
        <f>IF(R197&lt;&gt;"",(R197*(1-($N$2643))*(1-($O197+$N$2646))),0)</f>
        <v>0</v>
      </c>
      <c r="W197" s="139">
        <f>IF(S197&lt;&gt;"",(S197*(1-($N$2644))*(1-($O197+$N$2646))),0)</f>
        <v>0</v>
      </c>
      <c r="X197" s="150">
        <f>+SUM(T197:W197)</f>
        <v>0</v>
      </c>
      <c r="Y197" s="154"/>
      <c r="Z197" s="153"/>
      <c r="AA197" s="154"/>
    </row>
    <row r="198" spans="1:27" s="167" customFormat="1" ht="14.1" customHeight="1" x14ac:dyDescent="0.3">
      <c r="A198" s="128">
        <v>116909</v>
      </c>
      <c r="B198" s="86" t="s">
        <v>39</v>
      </c>
      <c r="C198" s="86">
        <v>18</v>
      </c>
      <c r="D198" s="86">
        <v>9</v>
      </c>
      <c r="E198" s="137"/>
      <c r="F198" s="86" t="s">
        <v>1571</v>
      </c>
      <c r="G198" s="86" t="s">
        <v>1649</v>
      </c>
      <c r="H198" s="86" t="s">
        <v>1650</v>
      </c>
      <c r="I198" s="86">
        <v>76</v>
      </c>
      <c r="J198" s="87">
        <v>12.15</v>
      </c>
      <c r="K198" s="88"/>
      <c r="L198" s="86" t="s">
        <v>2439</v>
      </c>
      <c r="M198" s="86" t="s">
        <v>349</v>
      </c>
      <c r="N198" s="149" t="str">
        <f>IF(OR(J198="TBA",E198=0),"",E198*J198)</f>
        <v/>
      </c>
      <c r="O198" s="138"/>
      <c r="P198" s="139">
        <f>IF($B198="PA",$N198,0)</f>
        <v>0</v>
      </c>
      <c r="Q198" s="139">
        <f>IF($B198="PC",$N198,0)</f>
        <v>0</v>
      </c>
      <c r="R198" s="139" t="str">
        <f>IF($B198="LA",$N198,0)</f>
        <v/>
      </c>
      <c r="S198" s="139">
        <f>IF($B198="LC",$N198,0)</f>
        <v>0</v>
      </c>
      <c r="T198" s="139">
        <f>IF(P198&lt;&gt;"",(P198*(1-($N$2641))*(1-($O198+$N$2646))),0)</f>
        <v>0</v>
      </c>
      <c r="U198" s="139">
        <f>IF(Q198&lt;&gt;"",(Q198*(1-($N$2642))*(1-($O198+$N$2646))),0)</f>
        <v>0</v>
      </c>
      <c r="V198" s="139">
        <f>IF(R198&lt;&gt;"",(R198*(1-($N$2643))*(1-($O198+$N$2646))),0)</f>
        <v>0</v>
      </c>
      <c r="W198" s="139">
        <f>IF(S198&lt;&gt;"",(S198*(1-($N$2644))*(1-($O198+$N$2646))),0)</f>
        <v>0</v>
      </c>
      <c r="X198" s="150">
        <f>+SUM(T198:W198)</f>
        <v>0</v>
      </c>
      <c r="Y198" s="154"/>
      <c r="Z198" s="153"/>
      <c r="AA198" s="154"/>
    </row>
    <row r="199" spans="1:27" ht="14.1" customHeight="1" x14ac:dyDescent="0.3">
      <c r="A199" s="128">
        <v>117619</v>
      </c>
      <c r="B199" s="86" t="s">
        <v>40</v>
      </c>
      <c r="C199" s="86">
        <v>4</v>
      </c>
      <c r="D199" s="86">
        <v>0</v>
      </c>
      <c r="E199" s="137"/>
      <c r="F199" s="86" t="s">
        <v>99</v>
      </c>
      <c r="G199" s="86" t="s">
        <v>1452</v>
      </c>
      <c r="H199" s="86" t="s">
        <v>1651</v>
      </c>
      <c r="I199" s="86">
        <v>144</v>
      </c>
      <c r="J199" s="87">
        <v>32.049999999999997</v>
      </c>
      <c r="K199" s="88"/>
      <c r="L199" s="86" t="s">
        <v>2440</v>
      </c>
      <c r="M199" s="86" t="s">
        <v>349</v>
      </c>
      <c r="N199" s="149" t="str">
        <f>IF(OR(J199="TBA",E199=0),"",E199*J199)</f>
        <v/>
      </c>
      <c r="O199" s="138"/>
      <c r="P199" s="139">
        <f>IF($B199="PA",$N199,0)</f>
        <v>0</v>
      </c>
      <c r="Q199" s="139">
        <f>IF($B199="PC",$N199,0)</f>
        <v>0</v>
      </c>
      <c r="R199" s="139">
        <f>IF($B199="LA",$N199,0)</f>
        <v>0</v>
      </c>
      <c r="S199" s="139" t="str">
        <f>IF($B199="LC",$N199,0)</f>
        <v/>
      </c>
      <c r="T199" s="139">
        <f>IF(P199&lt;&gt;"",(P199*(1-($N$2641))*(1-($O199+$N$2646))),0)</f>
        <v>0</v>
      </c>
      <c r="U199" s="139">
        <f>IF(Q199&lt;&gt;"",(Q199*(1-($N$2642))*(1-($O199+$N$2646))),0)</f>
        <v>0</v>
      </c>
      <c r="V199" s="139">
        <f>IF(R199&lt;&gt;"",(R199*(1-($N$2643))*(1-($O199+$N$2646))),0)</f>
        <v>0</v>
      </c>
      <c r="W199" s="139">
        <f>IF(S199&lt;&gt;"",(S199*(1-($N$2644))*(1-($O199+$N$2646))),0)</f>
        <v>0</v>
      </c>
      <c r="X199" s="150">
        <f>+SUM(T199:W199)</f>
        <v>0</v>
      </c>
      <c r="Y199" s="85"/>
      <c r="Z199" s="84"/>
      <c r="AA199" s="85"/>
    </row>
    <row r="200" spans="1:27" ht="14.1" customHeight="1" x14ac:dyDescent="0.3">
      <c r="A200" s="128">
        <v>117649</v>
      </c>
      <c r="B200" s="86" t="s">
        <v>40</v>
      </c>
      <c r="C200" s="86">
        <v>2</v>
      </c>
      <c r="D200" s="86">
        <v>0</v>
      </c>
      <c r="E200" s="137"/>
      <c r="F200" s="86" t="s">
        <v>99</v>
      </c>
      <c r="G200" s="86" t="s">
        <v>1452</v>
      </c>
      <c r="H200" s="86" t="s">
        <v>1652</v>
      </c>
      <c r="I200" s="86">
        <v>144</v>
      </c>
      <c r="J200" s="87">
        <v>46.35</v>
      </c>
      <c r="K200" s="88"/>
      <c r="L200" s="86" t="s">
        <v>2441</v>
      </c>
      <c r="M200" s="86" t="s">
        <v>349</v>
      </c>
      <c r="N200" s="149" t="str">
        <f>IF(OR(J200="TBA",E200=0),"",E200*J200)</f>
        <v/>
      </c>
      <c r="O200" s="138"/>
      <c r="P200" s="139">
        <f>IF($B200="PA",$N200,0)</f>
        <v>0</v>
      </c>
      <c r="Q200" s="139">
        <f>IF($B200="PC",$N200,0)</f>
        <v>0</v>
      </c>
      <c r="R200" s="139">
        <f>IF($B200="LA",$N200,0)</f>
        <v>0</v>
      </c>
      <c r="S200" s="139" t="str">
        <f>IF($B200="LC",$N200,0)</f>
        <v/>
      </c>
      <c r="T200" s="139">
        <f>IF(P200&lt;&gt;"",(P200*(1-($N$2641))*(1-($O200+$N$2646))),0)</f>
        <v>0</v>
      </c>
      <c r="U200" s="139">
        <f>IF(Q200&lt;&gt;"",(Q200*(1-($N$2642))*(1-($O200+$N$2646))),0)</f>
        <v>0</v>
      </c>
      <c r="V200" s="139">
        <f>IF(R200&lt;&gt;"",(R200*(1-($N$2643))*(1-($O200+$N$2646))),0)</f>
        <v>0</v>
      </c>
      <c r="W200" s="139">
        <f>IF(S200&lt;&gt;"",(S200*(1-($N$2644))*(1-($O200+$N$2646))),0)</f>
        <v>0</v>
      </c>
      <c r="X200" s="150">
        <f>+SUM(T200:W200)</f>
        <v>0</v>
      </c>
      <c r="Y200" s="85"/>
      <c r="Z200" s="84"/>
      <c r="AA200" s="85"/>
    </row>
    <row r="201" spans="1:27" ht="14.1" customHeight="1" x14ac:dyDescent="0.3">
      <c r="A201" s="128">
        <v>118579</v>
      </c>
      <c r="B201" s="155" t="s">
        <v>39</v>
      </c>
      <c r="C201" s="155">
        <v>4</v>
      </c>
      <c r="D201" s="155">
        <v>0</v>
      </c>
      <c r="E201" s="156"/>
      <c r="F201" s="155" t="s">
        <v>99</v>
      </c>
      <c r="G201" s="155" t="s">
        <v>1640</v>
      </c>
      <c r="H201" s="155" t="s">
        <v>1654</v>
      </c>
      <c r="I201" s="155">
        <v>27</v>
      </c>
      <c r="J201" s="163">
        <v>33.450000000000003</v>
      </c>
      <c r="K201" s="164"/>
      <c r="L201" s="155" t="s">
        <v>2442</v>
      </c>
      <c r="M201" s="155" t="s">
        <v>349</v>
      </c>
      <c r="N201" s="165" t="str">
        <f>IF(OR(J201="TBA",E201=0),"",E201*J201)</f>
        <v/>
      </c>
      <c r="O201" s="157"/>
      <c r="P201" s="158">
        <f>IF($B201="PA",$N201,0)</f>
        <v>0</v>
      </c>
      <c r="Q201" s="158">
        <f>IF($B201="PC",$N201,0)</f>
        <v>0</v>
      </c>
      <c r="R201" s="158" t="str">
        <f>IF($B201="LA",$N201,0)</f>
        <v/>
      </c>
      <c r="S201" s="158">
        <f>IF($B201="LC",$N201,0)</f>
        <v>0</v>
      </c>
      <c r="T201" s="158">
        <f>IF(P201&lt;&gt;"",(P201*(1-($N$2641))*(1-($O201+$N$2646))),0)</f>
        <v>0</v>
      </c>
      <c r="U201" s="158">
        <f>IF(Q201&lt;&gt;"",(Q201*(1-($N$2642))*(1-($O201+$N$2646))),0)</f>
        <v>0</v>
      </c>
      <c r="V201" s="158">
        <f>IF(R201&lt;&gt;"",(R201*(1-($N$2643))*(1-($O201+$N$2646))),0)</f>
        <v>0</v>
      </c>
      <c r="W201" s="158">
        <f>IF(S201&lt;&gt;"",(S201*(1-($N$2644))*(1-($O201+$N$2646))),0)</f>
        <v>0</v>
      </c>
      <c r="X201" s="166">
        <f>+SUM(T201:W201)</f>
        <v>0</v>
      </c>
      <c r="Y201" s="85"/>
      <c r="Z201" s="84"/>
      <c r="AA201" s="85"/>
    </row>
    <row r="202" spans="1:27" ht="14.1" customHeight="1" x14ac:dyDescent="0.3">
      <c r="A202" s="128">
        <v>118829</v>
      </c>
      <c r="B202" s="86" t="s">
        <v>40</v>
      </c>
      <c r="C202" s="86">
        <v>18</v>
      </c>
      <c r="D202" s="86">
        <v>9</v>
      </c>
      <c r="E202" s="137"/>
      <c r="F202" s="86" t="s">
        <v>99</v>
      </c>
      <c r="G202" s="86" t="s">
        <v>1452</v>
      </c>
      <c r="H202" s="86" t="s">
        <v>1655</v>
      </c>
      <c r="I202" s="86">
        <v>69</v>
      </c>
      <c r="J202" s="87">
        <v>20.100000000000001</v>
      </c>
      <c r="K202" s="88"/>
      <c r="L202" s="86" t="s">
        <v>2443</v>
      </c>
      <c r="M202" s="86" t="s">
        <v>349</v>
      </c>
      <c r="N202" s="149" t="str">
        <f>IF(OR(J202="TBA",E202=0),"",E202*J202)</f>
        <v/>
      </c>
      <c r="O202" s="138"/>
      <c r="P202" s="139">
        <f>IF($B202="PA",$N202,0)</f>
        <v>0</v>
      </c>
      <c r="Q202" s="139">
        <f>IF($B202="PC",$N202,0)</f>
        <v>0</v>
      </c>
      <c r="R202" s="139">
        <f>IF($B202="LA",$N202,0)</f>
        <v>0</v>
      </c>
      <c r="S202" s="139" t="str">
        <f>IF($B202="LC",$N202,0)</f>
        <v/>
      </c>
      <c r="T202" s="139">
        <f>IF(P202&lt;&gt;"",(P202*(1-($N$2641))*(1-($O202+$N$2646))),0)</f>
        <v>0</v>
      </c>
      <c r="U202" s="139">
        <f>IF(Q202&lt;&gt;"",(Q202*(1-($N$2642))*(1-($O202+$N$2646))),0)</f>
        <v>0</v>
      </c>
      <c r="V202" s="139">
        <f>IF(R202&lt;&gt;"",(R202*(1-($N$2643))*(1-($O202+$N$2646))),0)</f>
        <v>0</v>
      </c>
      <c r="W202" s="139">
        <f>IF(S202&lt;&gt;"",(S202*(1-($N$2644))*(1-($O202+$N$2646))),0)</f>
        <v>0</v>
      </c>
      <c r="X202" s="150">
        <f>+SUM(T202:W202)</f>
        <v>0</v>
      </c>
      <c r="Y202" s="85"/>
      <c r="Z202" s="84"/>
      <c r="AA202" s="85"/>
    </row>
    <row r="203" spans="1:27" ht="14.1" customHeight="1" x14ac:dyDescent="0.3">
      <c r="A203" s="128">
        <v>119069</v>
      </c>
      <c r="B203" s="86" t="s">
        <v>40</v>
      </c>
      <c r="C203" s="86">
        <v>12</v>
      </c>
      <c r="D203" s="86">
        <v>0</v>
      </c>
      <c r="E203" s="137"/>
      <c r="F203" s="86" t="s">
        <v>99</v>
      </c>
      <c r="G203" s="86" t="s">
        <v>1452</v>
      </c>
      <c r="H203" s="86" t="s">
        <v>1656</v>
      </c>
      <c r="I203" s="86">
        <v>43</v>
      </c>
      <c r="J203" s="87">
        <v>48.75</v>
      </c>
      <c r="K203" s="88"/>
      <c r="L203" s="86" t="s">
        <v>2444</v>
      </c>
      <c r="M203" s="86" t="s">
        <v>349</v>
      </c>
      <c r="N203" s="149" t="str">
        <f>IF(OR(J203="TBA",E203=0),"",E203*J203)</f>
        <v/>
      </c>
      <c r="O203" s="138"/>
      <c r="P203" s="139">
        <f>IF($B203="PA",$N203,0)</f>
        <v>0</v>
      </c>
      <c r="Q203" s="139">
        <f>IF($B203="PC",$N203,0)</f>
        <v>0</v>
      </c>
      <c r="R203" s="139">
        <f>IF($B203="LA",$N203,0)</f>
        <v>0</v>
      </c>
      <c r="S203" s="139" t="str">
        <f>IF($B203="LC",$N203,0)</f>
        <v/>
      </c>
      <c r="T203" s="139">
        <f>IF(P203&lt;&gt;"",(P203*(1-($N$2641))*(1-($O203+$N$2646))),0)</f>
        <v>0</v>
      </c>
      <c r="U203" s="139">
        <f>IF(Q203&lt;&gt;"",(Q203*(1-($N$2642))*(1-($O203+$N$2646))),0)</f>
        <v>0</v>
      </c>
      <c r="V203" s="139">
        <f>IF(R203&lt;&gt;"",(R203*(1-($N$2643))*(1-($O203+$N$2646))),0)</f>
        <v>0</v>
      </c>
      <c r="W203" s="139">
        <f>IF(S203&lt;&gt;"",(S203*(1-($N$2644))*(1-($O203+$N$2646))),0)</f>
        <v>0</v>
      </c>
      <c r="X203" s="150">
        <f>+SUM(T203:W203)</f>
        <v>0</v>
      </c>
      <c r="Y203" s="85"/>
      <c r="Z203" s="84"/>
      <c r="AA203" s="85"/>
    </row>
    <row r="204" spans="1:27" ht="14.1" customHeight="1" x14ac:dyDescent="0.3">
      <c r="A204" s="128">
        <v>119169</v>
      </c>
      <c r="B204" s="86" t="s">
        <v>40</v>
      </c>
      <c r="C204" s="86">
        <v>12</v>
      </c>
      <c r="D204" s="86">
        <v>0</v>
      </c>
      <c r="E204" s="137"/>
      <c r="F204" s="86" t="s">
        <v>100</v>
      </c>
      <c r="G204" s="86" t="s">
        <v>1453</v>
      </c>
      <c r="H204" s="86" t="s">
        <v>1657</v>
      </c>
      <c r="I204" s="86">
        <v>43</v>
      </c>
      <c r="J204" s="87">
        <v>60.2</v>
      </c>
      <c r="K204" s="88"/>
      <c r="L204" s="86" t="s">
        <v>2445</v>
      </c>
      <c r="M204" s="86" t="s">
        <v>349</v>
      </c>
      <c r="N204" s="149" t="str">
        <f>IF(OR(J204="TBA",E204=0),"",E204*J204)</f>
        <v/>
      </c>
      <c r="O204" s="138"/>
      <c r="P204" s="139">
        <f>IF($B204="PA",$N204,0)</f>
        <v>0</v>
      </c>
      <c r="Q204" s="139">
        <f>IF($B204="PC",$N204,0)</f>
        <v>0</v>
      </c>
      <c r="R204" s="139">
        <f>IF($B204="LA",$N204,0)</f>
        <v>0</v>
      </c>
      <c r="S204" s="139" t="str">
        <f>IF($B204="LC",$N204,0)</f>
        <v/>
      </c>
      <c r="T204" s="139">
        <f>IF(P204&lt;&gt;"",(P204*(1-($N$2641))*(1-($O204+$N$2646))),0)</f>
        <v>0</v>
      </c>
      <c r="U204" s="139">
        <f>IF(Q204&lt;&gt;"",(Q204*(1-($N$2642))*(1-($O204+$N$2646))),0)</f>
        <v>0</v>
      </c>
      <c r="V204" s="139">
        <f>IF(R204&lt;&gt;"",(R204*(1-($N$2643))*(1-($O204+$N$2646))),0)</f>
        <v>0</v>
      </c>
      <c r="W204" s="139">
        <f>IF(S204&lt;&gt;"",(S204*(1-($N$2644))*(1-($O204+$N$2646))),0)</f>
        <v>0</v>
      </c>
      <c r="X204" s="150">
        <f>+SUM(T204:W204)</f>
        <v>0</v>
      </c>
      <c r="Y204" s="85"/>
      <c r="Z204" s="84"/>
      <c r="AA204" s="85"/>
    </row>
    <row r="205" spans="1:27" ht="14.1" customHeight="1" x14ac:dyDescent="0.3">
      <c r="A205" s="128">
        <v>119369</v>
      </c>
      <c r="B205" s="86" t="s">
        <v>40</v>
      </c>
      <c r="C205" s="86">
        <v>12</v>
      </c>
      <c r="D205" s="86">
        <v>0</v>
      </c>
      <c r="E205" s="137"/>
      <c r="F205" s="86" t="s">
        <v>99</v>
      </c>
      <c r="G205" s="86" t="s">
        <v>1452</v>
      </c>
      <c r="H205" s="86" t="s">
        <v>1658</v>
      </c>
      <c r="I205" s="86">
        <v>140</v>
      </c>
      <c r="J205" s="87">
        <v>39.050000000000004</v>
      </c>
      <c r="K205" s="88"/>
      <c r="L205" s="86" t="s">
        <v>2446</v>
      </c>
      <c r="M205" s="86" t="s">
        <v>349</v>
      </c>
      <c r="N205" s="149" t="str">
        <f>IF(OR(J205="TBA",E205=0),"",E205*J205)</f>
        <v/>
      </c>
      <c r="O205" s="138"/>
      <c r="P205" s="139">
        <f>IF($B205="PA",$N205,0)</f>
        <v>0</v>
      </c>
      <c r="Q205" s="139">
        <f>IF($B205="PC",$N205,0)</f>
        <v>0</v>
      </c>
      <c r="R205" s="139">
        <f>IF($B205="LA",$N205,0)</f>
        <v>0</v>
      </c>
      <c r="S205" s="139" t="str">
        <f>IF($B205="LC",$N205,0)</f>
        <v/>
      </c>
      <c r="T205" s="139">
        <f>IF(P205&lt;&gt;"",(P205*(1-($N$2641))*(1-($O205+$N$2646))),0)</f>
        <v>0</v>
      </c>
      <c r="U205" s="139">
        <f>IF(Q205&lt;&gt;"",(Q205*(1-($N$2642))*(1-($O205+$N$2646))),0)</f>
        <v>0</v>
      </c>
      <c r="V205" s="139">
        <f>IF(R205&lt;&gt;"",(R205*(1-($N$2643))*(1-($O205+$N$2646))),0)</f>
        <v>0</v>
      </c>
      <c r="W205" s="139">
        <f>IF(S205&lt;&gt;"",(S205*(1-($N$2644))*(1-($O205+$N$2646))),0)</f>
        <v>0</v>
      </c>
      <c r="X205" s="150">
        <f>+SUM(T205:W205)</f>
        <v>0</v>
      </c>
      <c r="Y205" s="85"/>
      <c r="Z205" s="84"/>
      <c r="AA205" s="85"/>
    </row>
    <row r="206" spans="1:27" ht="14.1" customHeight="1" x14ac:dyDescent="0.3">
      <c r="A206" s="128">
        <v>119509</v>
      </c>
      <c r="B206" s="86" t="s">
        <v>39</v>
      </c>
      <c r="C206" s="86">
        <v>72</v>
      </c>
      <c r="D206" s="86">
        <v>12</v>
      </c>
      <c r="E206" s="137"/>
      <c r="F206" s="86" t="s">
        <v>100</v>
      </c>
      <c r="G206" s="86" t="s">
        <v>1453</v>
      </c>
      <c r="H206" s="86" t="s">
        <v>1659</v>
      </c>
      <c r="I206" s="86">
        <v>46</v>
      </c>
      <c r="J206" s="87">
        <v>9.1</v>
      </c>
      <c r="K206" s="88"/>
      <c r="L206" s="86" t="s">
        <v>2447</v>
      </c>
      <c r="M206" s="86" t="s">
        <v>349</v>
      </c>
      <c r="N206" s="149" t="str">
        <f>IF(OR(J206="TBA",E206=0),"",E206*J206)</f>
        <v/>
      </c>
      <c r="O206" s="138"/>
      <c r="P206" s="139">
        <f>IF($B206="PA",$N206,0)</f>
        <v>0</v>
      </c>
      <c r="Q206" s="139">
        <f>IF($B206="PC",$N206,0)</f>
        <v>0</v>
      </c>
      <c r="R206" s="139" t="str">
        <f>IF($B206="LA",$N206,0)</f>
        <v/>
      </c>
      <c r="S206" s="139">
        <f>IF($B206="LC",$N206,0)</f>
        <v>0</v>
      </c>
      <c r="T206" s="139">
        <f>IF(P206&lt;&gt;"",(P206*(1-($N$2641))*(1-($O206+$N$2646))),0)</f>
        <v>0</v>
      </c>
      <c r="U206" s="139">
        <f>IF(Q206&lt;&gt;"",(Q206*(1-($N$2642))*(1-($O206+$N$2646))),0)</f>
        <v>0</v>
      </c>
      <c r="V206" s="139">
        <f>IF(R206&lt;&gt;"",(R206*(1-($N$2643))*(1-($O206+$N$2646))),0)</f>
        <v>0</v>
      </c>
      <c r="W206" s="139">
        <f>IF(S206&lt;&gt;"",(S206*(1-($N$2644))*(1-($O206+$N$2646))),0)</f>
        <v>0</v>
      </c>
      <c r="X206" s="150">
        <f>+SUM(T206:W206)</f>
        <v>0</v>
      </c>
      <c r="Y206" s="85"/>
      <c r="Z206" s="84"/>
      <c r="AA206" s="85"/>
    </row>
    <row r="207" spans="1:27" ht="14.1" customHeight="1" x14ac:dyDescent="0.3">
      <c r="A207" s="128">
        <v>119699</v>
      </c>
      <c r="B207" s="86" t="s">
        <v>39</v>
      </c>
      <c r="C207" s="86">
        <v>64</v>
      </c>
      <c r="D207" s="86">
        <v>8</v>
      </c>
      <c r="E207" s="137"/>
      <c r="F207" s="86" t="s">
        <v>100</v>
      </c>
      <c r="G207" s="86" t="s">
        <v>1453</v>
      </c>
      <c r="H207" s="86" t="s">
        <v>1660</v>
      </c>
      <c r="I207" s="86">
        <v>4</v>
      </c>
      <c r="J207" s="87">
        <v>18.150000000000002</v>
      </c>
      <c r="K207" s="88"/>
      <c r="L207" s="86" t="s">
        <v>2448</v>
      </c>
      <c r="M207" s="86" t="s">
        <v>349</v>
      </c>
      <c r="N207" s="149" t="str">
        <f>IF(OR(J207="TBA",E207=0),"",E207*J207)</f>
        <v/>
      </c>
      <c r="O207" s="138"/>
      <c r="P207" s="139">
        <f>IF($B207="PA",$N207,0)</f>
        <v>0</v>
      </c>
      <c r="Q207" s="139">
        <f>IF($B207="PC",$N207,0)</f>
        <v>0</v>
      </c>
      <c r="R207" s="139" t="str">
        <f>IF($B207="LA",$N207,0)</f>
        <v/>
      </c>
      <c r="S207" s="139">
        <f>IF($B207="LC",$N207,0)</f>
        <v>0</v>
      </c>
      <c r="T207" s="139">
        <f>IF(P207&lt;&gt;"",(P207*(1-($N$2641))*(1-($O207+$N$2646))),0)</f>
        <v>0</v>
      </c>
      <c r="U207" s="139">
        <f>IF(Q207&lt;&gt;"",(Q207*(1-($N$2642))*(1-($O207+$N$2646))),0)</f>
        <v>0</v>
      </c>
      <c r="V207" s="139">
        <f>IF(R207&lt;&gt;"",(R207*(1-($N$2643))*(1-($O207+$N$2646))),0)</f>
        <v>0</v>
      </c>
      <c r="W207" s="139">
        <f>IF(S207&lt;&gt;"",(S207*(1-($N$2644))*(1-($O207+$N$2646))),0)</f>
        <v>0</v>
      </c>
      <c r="X207" s="150">
        <f>+SUM(T207:W207)</f>
        <v>0</v>
      </c>
      <c r="Y207" s="85"/>
      <c r="Z207" s="84"/>
      <c r="AA207" s="85"/>
    </row>
    <row r="208" spans="1:27" ht="14.1" customHeight="1" x14ac:dyDescent="0.3">
      <c r="A208" s="128">
        <v>119799</v>
      </c>
      <c r="B208" s="86" t="s">
        <v>39</v>
      </c>
      <c r="C208" s="86">
        <v>18</v>
      </c>
      <c r="D208" s="86">
        <v>9</v>
      </c>
      <c r="E208" s="137"/>
      <c r="F208" s="86" t="s">
        <v>1571</v>
      </c>
      <c r="G208" s="86" t="s">
        <v>1649</v>
      </c>
      <c r="H208" s="86" t="s">
        <v>1661</v>
      </c>
      <c r="I208" s="86">
        <v>76</v>
      </c>
      <c r="J208" s="87">
        <v>12.15</v>
      </c>
      <c r="K208" s="88"/>
      <c r="L208" s="86" t="s">
        <v>2449</v>
      </c>
      <c r="M208" s="86" t="s">
        <v>349</v>
      </c>
      <c r="N208" s="149" t="str">
        <f>IF(OR(J208="TBA",E208=0),"",E208*J208)</f>
        <v/>
      </c>
      <c r="O208" s="138"/>
      <c r="P208" s="139">
        <f>IF($B208="PA",$N208,0)</f>
        <v>0</v>
      </c>
      <c r="Q208" s="139">
        <f>IF($B208="PC",$N208,0)</f>
        <v>0</v>
      </c>
      <c r="R208" s="139" t="str">
        <f>IF($B208="LA",$N208,0)</f>
        <v/>
      </c>
      <c r="S208" s="139">
        <f>IF($B208="LC",$N208,0)</f>
        <v>0</v>
      </c>
      <c r="T208" s="139">
        <f>IF(P208&lt;&gt;"",(P208*(1-($N$2641))*(1-($O208+$N$2646))),0)</f>
        <v>0</v>
      </c>
      <c r="U208" s="139">
        <f>IF(Q208&lt;&gt;"",(Q208*(1-($N$2642))*(1-($O208+$N$2646))),0)</f>
        <v>0</v>
      </c>
      <c r="V208" s="139">
        <f>IF(R208&lt;&gt;"",(R208*(1-($N$2643))*(1-($O208+$N$2646))),0)</f>
        <v>0</v>
      </c>
      <c r="W208" s="139">
        <f>IF(S208&lt;&gt;"",(S208*(1-($N$2644))*(1-($O208+$N$2646))),0)</f>
        <v>0</v>
      </c>
      <c r="X208" s="150">
        <f>+SUM(T208:W208)</f>
        <v>0</v>
      </c>
      <c r="Y208" s="85"/>
      <c r="Z208" s="84"/>
      <c r="AA208" s="85"/>
    </row>
    <row r="209" spans="1:27" ht="14.1" customHeight="1" x14ac:dyDescent="0.3">
      <c r="A209" s="128">
        <v>119879</v>
      </c>
      <c r="B209" s="86" t="s">
        <v>40</v>
      </c>
      <c r="C209" s="86">
        <v>10</v>
      </c>
      <c r="D209" s="86">
        <v>0</v>
      </c>
      <c r="E209" s="137"/>
      <c r="F209" s="86" t="s">
        <v>100</v>
      </c>
      <c r="G209" s="86" t="s">
        <v>1453</v>
      </c>
      <c r="H209" s="86" t="s">
        <v>1662</v>
      </c>
      <c r="I209" s="86">
        <v>69</v>
      </c>
      <c r="J209" s="87">
        <v>59.45</v>
      </c>
      <c r="K209" s="88"/>
      <c r="L209" s="86" t="s">
        <v>2450</v>
      </c>
      <c r="M209" s="86" t="s">
        <v>349</v>
      </c>
      <c r="N209" s="149" t="str">
        <f>IF(OR(J209="TBA",E209=0),"",E209*J209)</f>
        <v/>
      </c>
      <c r="O209" s="138"/>
      <c r="P209" s="139">
        <f>IF($B209="PA",$N209,0)</f>
        <v>0</v>
      </c>
      <c r="Q209" s="139">
        <f>IF($B209="PC",$N209,0)</f>
        <v>0</v>
      </c>
      <c r="R209" s="139">
        <f>IF($B209="LA",$N209,0)</f>
        <v>0</v>
      </c>
      <c r="S209" s="139" t="str">
        <f>IF($B209="LC",$N209,0)</f>
        <v/>
      </c>
      <c r="T209" s="139">
        <f>IF(P209&lt;&gt;"",(P209*(1-($N$2641))*(1-($O209+$N$2646))),0)</f>
        <v>0</v>
      </c>
      <c r="U209" s="139">
        <f>IF(Q209&lt;&gt;"",(Q209*(1-($N$2642))*(1-($O209+$N$2646))),0)</f>
        <v>0</v>
      </c>
      <c r="V209" s="139">
        <f>IF(R209&lt;&gt;"",(R209*(1-($N$2643))*(1-($O209+$N$2646))),0)</f>
        <v>0</v>
      </c>
      <c r="W209" s="139">
        <f>IF(S209&lt;&gt;"",(S209*(1-($N$2644))*(1-($O209+$N$2646))),0)</f>
        <v>0</v>
      </c>
      <c r="X209" s="150">
        <f>+SUM(T209:W209)</f>
        <v>0</v>
      </c>
      <c r="Y209" s="85"/>
      <c r="Z209" s="84"/>
      <c r="AA209" s="85"/>
    </row>
    <row r="210" spans="1:27" ht="14.1" customHeight="1" x14ac:dyDescent="0.3">
      <c r="A210" s="128">
        <v>119969</v>
      </c>
      <c r="B210" s="86" t="s">
        <v>39</v>
      </c>
      <c r="C210" s="86">
        <v>10</v>
      </c>
      <c r="D210" s="86">
        <v>0</v>
      </c>
      <c r="E210" s="137"/>
      <c r="F210" s="86" t="s">
        <v>4805</v>
      </c>
      <c r="G210" s="86" t="s">
        <v>1457</v>
      </c>
      <c r="H210" s="86" t="s">
        <v>1663</v>
      </c>
      <c r="I210" s="86">
        <v>9</v>
      </c>
      <c r="J210" s="87">
        <v>10.1</v>
      </c>
      <c r="K210" s="88"/>
      <c r="L210" s="86" t="s">
        <v>2451</v>
      </c>
      <c r="M210" s="86" t="s">
        <v>349</v>
      </c>
      <c r="N210" s="149" t="str">
        <f>IF(OR(J210="TBA",E210=0),"",E210*J210)</f>
        <v/>
      </c>
      <c r="O210" s="138"/>
      <c r="P210" s="139">
        <f>IF($B210="PA",$N210,0)</f>
        <v>0</v>
      </c>
      <c r="Q210" s="139">
        <f>IF($B210="PC",$N210,0)</f>
        <v>0</v>
      </c>
      <c r="R210" s="139" t="str">
        <f>IF($B210="LA",$N210,0)</f>
        <v/>
      </c>
      <c r="S210" s="139">
        <f>IF($B210="LC",$N210,0)</f>
        <v>0</v>
      </c>
      <c r="T210" s="139">
        <f>IF(P210&lt;&gt;"",(P210*(1-($N$2641))*(1-($O210+$N$2646))),0)</f>
        <v>0</v>
      </c>
      <c r="U210" s="139">
        <f>IF(Q210&lt;&gt;"",(Q210*(1-($N$2642))*(1-($O210+$N$2646))),0)</f>
        <v>0</v>
      </c>
      <c r="V210" s="139">
        <f>IF(R210&lt;&gt;"",(R210*(1-($N$2643))*(1-($O210+$N$2646))),0)</f>
        <v>0</v>
      </c>
      <c r="W210" s="139">
        <f>IF(S210&lt;&gt;"",(S210*(1-($N$2644))*(1-($O210+$N$2646))),0)</f>
        <v>0</v>
      </c>
      <c r="X210" s="150">
        <f>+SUM(T210:W210)</f>
        <v>0</v>
      </c>
      <c r="Y210" s="85"/>
      <c r="Z210" s="84"/>
      <c r="AA210" s="85"/>
    </row>
    <row r="211" spans="1:27" ht="14.1" customHeight="1" x14ac:dyDescent="0.3">
      <c r="A211" s="128">
        <v>120039</v>
      </c>
      <c r="B211" s="86" t="s">
        <v>39</v>
      </c>
      <c r="C211" s="86">
        <v>10</v>
      </c>
      <c r="D211" s="86">
        <v>0</v>
      </c>
      <c r="E211" s="137"/>
      <c r="F211" s="86" t="s">
        <v>4805</v>
      </c>
      <c r="G211" s="86" t="s">
        <v>1457</v>
      </c>
      <c r="H211" s="86" t="s">
        <v>1664</v>
      </c>
      <c r="I211" s="86">
        <v>12</v>
      </c>
      <c r="J211" s="87">
        <v>10.1</v>
      </c>
      <c r="K211" s="88"/>
      <c r="L211" s="86" t="s">
        <v>2452</v>
      </c>
      <c r="M211" s="86" t="s">
        <v>349</v>
      </c>
      <c r="N211" s="149" t="str">
        <f>IF(OR(J211="TBA",E211=0),"",E211*J211)</f>
        <v/>
      </c>
      <c r="O211" s="138"/>
      <c r="P211" s="139">
        <f>IF($B211="PA",$N211,0)</f>
        <v>0</v>
      </c>
      <c r="Q211" s="139">
        <f>IF($B211="PC",$N211,0)</f>
        <v>0</v>
      </c>
      <c r="R211" s="139" t="str">
        <f>IF($B211="LA",$N211,0)</f>
        <v/>
      </c>
      <c r="S211" s="139">
        <f>IF($B211="LC",$N211,0)</f>
        <v>0</v>
      </c>
      <c r="T211" s="139">
        <f>IF(P211&lt;&gt;"",(P211*(1-($N$2641))*(1-($O211+$N$2646))),0)</f>
        <v>0</v>
      </c>
      <c r="U211" s="139">
        <f>IF(Q211&lt;&gt;"",(Q211*(1-($N$2642))*(1-($O211+$N$2646))),0)</f>
        <v>0</v>
      </c>
      <c r="V211" s="139">
        <f>IF(R211&lt;&gt;"",(R211*(1-($N$2643))*(1-($O211+$N$2646))),0)</f>
        <v>0</v>
      </c>
      <c r="W211" s="139">
        <f>IF(S211&lt;&gt;"",(S211*(1-($N$2644))*(1-($O211+$N$2646))),0)</f>
        <v>0</v>
      </c>
      <c r="X211" s="150">
        <f>+SUM(T211:W211)</f>
        <v>0</v>
      </c>
      <c r="Y211" s="85"/>
      <c r="Z211" s="84"/>
      <c r="AA211" s="85"/>
    </row>
    <row r="212" spans="1:27" ht="14.1" customHeight="1" x14ac:dyDescent="0.3">
      <c r="A212" s="128">
        <v>120049</v>
      </c>
      <c r="B212" s="86" t="s">
        <v>39</v>
      </c>
      <c r="C212" s="86">
        <v>4</v>
      </c>
      <c r="D212" s="86">
        <v>0</v>
      </c>
      <c r="E212" s="137"/>
      <c r="F212" s="86" t="s">
        <v>4805</v>
      </c>
      <c r="G212" s="86" t="s">
        <v>1457</v>
      </c>
      <c r="H212" s="86" t="s">
        <v>1665</v>
      </c>
      <c r="I212" s="86">
        <v>12</v>
      </c>
      <c r="J212" s="87">
        <v>33.450000000000003</v>
      </c>
      <c r="K212" s="88"/>
      <c r="L212" s="86" t="s">
        <v>2453</v>
      </c>
      <c r="M212" s="86" t="s">
        <v>349</v>
      </c>
      <c r="N212" s="149" t="str">
        <f>IF(OR(J212="TBA",E212=0),"",E212*J212)</f>
        <v/>
      </c>
      <c r="O212" s="138"/>
      <c r="P212" s="139">
        <f>IF($B212="PA",$N212,0)</f>
        <v>0</v>
      </c>
      <c r="Q212" s="139">
        <f>IF($B212="PC",$N212,0)</f>
        <v>0</v>
      </c>
      <c r="R212" s="139" t="str">
        <f>IF($B212="LA",$N212,0)</f>
        <v/>
      </c>
      <c r="S212" s="139">
        <f>IF($B212="LC",$N212,0)</f>
        <v>0</v>
      </c>
      <c r="T212" s="139">
        <f>IF(P212&lt;&gt;"",(P212*(1-($N$2641))*(1-($O212+$N$2646))),0)</f>
        <v>0</v>
      </c>
      <c r="U212" s="139">
        <f>IF(Q212&lt;&gt;"",(Q212*(1-($N$2642))*(1-($O212+$N$2646))),0)</f>
        <v>0</v>
      </c>
      <c r="V212" s="139">
        <f>IF(R212&lt;&gt;"",(R212*(1-($N$2643))*(1-($O212+$N$2646))),0)</f>
        <v>0</v>
      </c>
      <c r="W212" s="139">
        <f>IF(S212&lt;&gt;"",(S212*(1-($N$2644))*(1-($O212+$N$2646))),0)</f>
        <v>0</v>
      </c>
      <c r="X212" s="150">
        <f>+SUM(T212:W212)</f>
        <v>0</v>
      </c>
      <c r="Y212" s="85"/>
      <c r="Z212" s="84"/>
      <c r="AA212" s="85"/>
    </row>
    <row r="213" spans="1:27" ht="14.1" customHeight="1" x14ac:dyDescent="0.3">
      <c r="A213" s="128">
        <v>120169</v>
      </c>
      <c r="B213" s="86" t="s">
        <v>40</v>
      </c>
      <c r="C213" s="86">
        <v>6</v>
      </c>
      <c r="D213" s="86">
        <v>0</v>
      </c>
      <c r="E213" s="137"/>
      <c r="F213" s="86" t="s">
        <v>100</v>
      </c>
      <c r="G213" s="86" t="s">
        <v>1453</v>
      </c>
      <c r="H213" s="86" t="s">
        <v>1666</v>
      </c>
      <c r="I213" s="86">
        <v>34</v>
      </c>
      <c r="J213" s="87">
        <v>60.2</v>
      </c>
      <c r="K213" s="88"/>
      <c r="L213" s="86" t="s">
        <v>2454</v>
      </c>
      <c r="M213" s="86" t="s">
        <v>349</v>
      </c>
      <c r="N213" s="149" t="str">
        <f>IF(OR(J213="TBA",E213=0),"",E213*J213)</f>
        <v/>
      </c>
      <c r="O213" s="138"/>
      <c r="P213" s="139">
        <f>IF($B213="PA",$N213,0)</f>
        <v>0</v>
      </c>
      <c r="Q213" s="139">
        <f>IF($B213="PC",$N213,0)</f>
        <v>0</v>
      </c>
      <c r="R213" s="139">
        <f>IF($B213="LA",$N213,0)</f>
        <v>0</v>
      </c>
      <c r="S213" s="139" t="str">
        <f>IF($B213="LC",$N213,0)</f>
        <v/>
      </c>
      <c r="T213" s="139">
        <f>IF(P213&lt;&gt;"",(P213*(1-($N$2641))*(1-($O213+$N$2646))),0)</f>
        <v>0</v>
      </c>
      <c r="U213" s="139">
        <f>IF(Q213&lt;&gt;"",(Q213*(1-($N$2642))*(1-($O213+$N$2646))),0)</f>
        <v>0</v>
      </c>
      <c r="V213" s="139">
        <f>IF(R213&lt;&gt;"",(R213*(1-($N$2643))*(1-($O213+$N$2646))),0)</f>
        <v>0</v>
      </c>
      <c r="W213" s="139">
        <f>IF(S213&lt;&gt;"",(S213*(1-($N$2644))*(1-($O213+$N$2646))),0)</f>
        <v>0</v>
      </c>
      <c r="X213" s="150">
        <f>+SUM(T213:W213)</f>
        <v>0</v>
      </c>
      <c r="Y213" s="85"/>
      <c r="Z213" s="84"/>
      <c r="AA213" s="85"/>
    </row>
    <row r="214" spans="1:27" ht="14.1" customHeight="1" x14ac:dyDescent="0.3">
      <c r="A214" s="128">
        <v>120279</v>
      </c>
      <c r="B214" s="86" t="s">
        <v>39</v>
      </c>
      <c r="C214" s="86">
        <v>6</v>
      </c>
      <c r="D214" s="86">
        <v>0</v>
      </c>
      <c r="E214" s="137"/>
      <c r="F214" s="86" t="s">
        <v>114</v>
      </c>
      <c r="G214" s="86" t="s">
        <v>1457</v>
      </c>
      <c r="H214" s="86" t="s">
        <v>1667</v>
      </c>
      <c r="I214" s="86">
        <v>34</v>
      </c>
      <c r="J214" s="87">
        <v>7.2</v>
      </c>
      <c r="K214" s="88"/>
      <c r="L214" s="86" t="s">
        <v>2455</v>
      </c>
      <c r="M214" s="86" t="s">
        <v>349</v>
      </c>
      <c r="N214" s="149" t="str">
        <f>IF(OR(J214="TBA",E214=0),"",E214*J214)</f>
        <v/>
      </c>
      <c r="O214" s="138"/>
      <c r="P214" s="139">
        <f>IF($B214="PA",$N214,0)</f>
        <v>0</v>
      </c>
      <c r="Q214" s="139">
        <f>IF($B214="PC",$N214,0)</f>
        <v>0</v>
      </c>
      <c r="R214" s="139" t="str">
        <f>IF($B214="LA",$N214,0)</f>
        <v/>
      </c>
      <c r="S214" s="139">
        <f>IF($B214="LC",$N214,0)</f>
        <v>0</v>
      </c>
      <c r="T214" s="139">
        <f>IF(P214&lt;&gt;"",(P214*(1-($N$2641))*(1-($O214+$N$2646))),0)</f>
        <v>0</v>
      </c>
      <c r="U214" s="139">
        <f>IF(Q214&lt;&gt;"",(Q214*(1-($N$2642))*(1-($O214+$N$2646))),0)</f>
        <v>0</v>
      </c>
      <c r="V214" s="139">
        <f>IF(R214&lt;&gt;"",(R214*(1-($N$2643))*(1-($O214+$N$2646))),0)</f>
        <v>0</v>
      </c>
      <c r="W214" s="139">
        <f>IF(S214&lt;&gt;"",(S214*(1-($N$2644))*(1-($O214+$N$2646))),0)</f>
        <v>0</v>
      </c>
      <c r="X214" s="150">
        <f>+SUM(T214:W214)</f>
        <v>0</v>
      </c>
      <c r="Y214" s="85"/>
      <c r="Z214" s="84"/>
      <c r="AA214" s="85"/>
    </row>
    <row r="215" spans="1:27" ht="14.1" customHeight="1" x14ac:dyDescent="0.3">
      <c r="A215" s="128">
        <v>120289</v>
      </c>
      <c r="B215" s="86" t="s">
        <v>39</v>
      </c>
      <c r="C215" s="86">
        <v>6</v>
      </c>
      <c r="D215" s="86">
        <v>0</v>
      </c>
      <c r="E215" s="137"/>
      <c r="F215" s="86" t="s">
        <v>114</v>
      </c>
      <c r="G215" s="86" t="s">
        <v>1457</v>
      </c>
      <c r="H215" s="86" t="s">
        <v>1668</v>
      </c>
      <c r="I215" s="86">
        <v>34</v>
      </c>
      <c r="J215" s="87">
        <v>8.6</v>
      </c>
      <c r="K215" s="88"/>
      <c r="L215" s="86" t="s">
        <v>2456</v>
      </c>
      <c r="M215" s="86" t="s">
        <v>349</v>
      </c>
      <c r="N215" s="149" t="str">
        <f>IF(OR(J215="TBA",E215=0),"",E215*J215)</f>
        <v/>
      </c>
      <c r="O215" s="138"/>
      <c r="P215" s="139">
        <f>IF($B215="PA",$N215,0)</f>
        <v>0</v>
      </c>
      <c r="Q215" s="139">
        <f>IF($B215="PC",$N215,0)</f>
        <v>0</v>
      </c>
      <c r="R215" s="139" t="str">
        <f>IF($B215="LA",$N215,0)</f>
        <v/>
      </c>
      <c r="S215" s="139">
        <f>IF($B215="LC",$N215,0)</f>
        <v>0</v>
      </c>
      <c r="T215" s="139">
        <f>IF(P215&lt;&gt;"",(P215*(1-($N$2641))*(1-($O215+$N$2646))),0)</f>
        <v>0</v>
      </c>
      <c r="U215" s="139">
        <f>IF(Q215&lt;&gt;"",(Q215*(1-($N$2642))*(1-($O215+$N$2646))),0)</f>
        <v>0</v>
      </c>
      <c r="V215" s="139">
        <f>IF(R215&lt;&gt;"",(R215*(1-($N$2643))*(1-($O215+$N$2646))),0)</f>
        <v>0</v>
      </c>
      <c r="W215" s="139">
        <f>IF(S215&lt;&gt;"",(S215*(1-($N$2644))*(1-($O215+$N$2646))),0)</f>
        <v>0</v>
      </c>
      <c r="X215" s="150">
        <f>+SUM(T215:W215)</f>
        <v>0</v>
      </c>
      <c r="Y215" s="85"/>
      <c r="Z215" s="84"/>
      <c r="AA215" s="85"/>
    </row>
    <row r="216" spans="1:27" ht="14.1" customHeight="1" x14ac:dyDescent="0.3">
      <c r="A216" s="128">
        <v>120299</v>
      </c>
      <c r="B216" s="86" t="s">
        <v>39</v>
      </c>
      <c r="C216" s="86">
        <v>6</v>
      </c>
      <c r="D216" s="86">
        <v>0</v>
      </c>
      <c r="E216" s="137"/>
      <c r="F216" s="86" t="s">
        <v>114</v>
      </c>
      <c r="G216" s="86" t="s">
        <v>1457</v>
      </c>
      <c r="H216" s="86" t="s">
        <v>1669</v>
      </c>
      <c r="I216" s="86">
        <v>34</v>
      </c>
      <c r="J216" s="87">
        <v>10.8</v>
      </c>
      <c r="K216" s="88"/>
      <c r="L216" s="86" t="s">
        <v>2457</v>
      </c>
      <c r="M216" s="86" t="s">
        <v>349</v>
      </c>
      <c r="N216" s="149" t="str">
        <f>IF(OR(J216="TBA",E216=0),"",E216*J216)</f>
        <v/>
      </c>
      <c r="O216" s="138"/>
      <c r="P216" s="139">
        <f>IF($B216="PA",$N216,0)</f>
        <v>0</v>
      </c>
      <c r="Q216" s="139">
        <f>IF($B216="PC",$N216,0)</f>
        <v>0</v>
      </c>
      <c r="R216" s="139" t="str">
        <f>IF($B216="LA",$N216,0)</f>
        <v/>
      </c>
      <c r="S216" s="139">
        <f>IF($B216="LC",$N216,0)</f>
        <v>0</v>
      </c>
      <c r="T216" s="139">
        <f>IF(P216&lt;&gt;"",(P216*(1-($N$2641))*(1-($O216+$N$2646))),0)</f>
        <v>0</v>
      </c>
      <c r="U216" s="139">
        <f>IF(Q216&lt;&gt;"",(Q216*(1-($N$2642))*(1-($O216+$N$2646))),0)</f>
        <v>0</v>
      </c>
      <c r="V216" s="139">
        <f>IF(R216&lt;&gt;"",(R216*(1-($N$2643))*(1-($O216+$N$2646))),0)</f>
        <v>0</v>
      </c>
      <c r="W216" s="139">
        <f>IF(S216&lt;&gt;"",(S216*(1-($N$2644))*(1-($O216+$N$2646))),0)</f>
        <v>0</v>
      </c>
      <c r="X216" s="150">
        <f>+SUM(T216:W216)</f>
        <v>0</v>
      </c>
      <c r="Y216" s="85"/>
      <c r="Z216" s="84"/>
      <c r="AA216" s="85"/>
    </row>
    <row r="217" spans="1:27" ht="14.1" customHeight="1" x14ac:dyDescent="0.3">
      <c r="A217" s="128">
        <v>124369</v>
      </c>
      <c r="B217" s="86" t="s">
        <v>39</v>
      </c>
      <c r="C217" s="86">
        <v>12</v>
      </c>
      <c r="D217" s="86">
        <v>0</v>
      </c>
      <c r="E217" s="137"/>
      <c r="F217" s="86" t="s">
        <v>99</v>
      </c>
      <c r="G217" s="86" t="s">
        <v>1457</v>
      </c>
      <c r="H217" s="86" t="s">
        <v>1670</v>
      </c>
      <c r="I217" s="86">
        <v>77</v>
      </c>
      <c r="J217" s="87">
        <v>11.25</v>
      </c>
      <c r="K217" s="88"/>
      <c r="L217" s="86" t="s">
        <v>2458</v>
      </c>
      <c r="M217" s="86" t="s">
        <v>349</v>
      </c>
      <c r="N217" s="149" t="str">
        <f>IF(OR(J217="TBA",E217=0),"",E217*J217)</f>
        <v/>
      </c>
      <c r="O217" s="138"/>
      <c r="P217" s="139">
        <f>IF($B217="PA",$N217,0)</f>
        <v>0</v>
      </c>
      <c r="Q217" s="139">
        <f>IF($B217="PC",$N217,0)</f>
        <v>0</v>
      </c>
      <c r="R217" s="139" t="str">
        <f>IF($B217="LA",$N217,0)</f>
        <v/>
      </c>
      <c r="S217" s="139">
        <f>IF($B217="LC",$N217,0)</f>
        <v>0</v>
      </c>
      <c r="T217" s="139">
        <f>IF(P217&lt;&gt;"",(P217*(1-($N$2641))*(1-($O217+$N$2646))),0)</f>
        <v>0</v>
      </c>
      <c r="U217" s="139">
        <f>IF(Q217&lt;&gt;"",(Q217*(1-($N$2642))*(1-($O217+$N$2646))),0)</f>
        <v>0</v>
      </c>
      <c r="V217" s="139">
        <f>IF(R217&lt;&gt;"",(R217*(1-($N$2643))*(1-($O217+$N$2646))),0)</f>
        <v>0</v>
      </c>
      <c r="W217" s="139">
        <f>IF(S217&lt;&gt;"",(S217*(1-($N$2644))*(1-($O217+$N$2646))),0)</f>
        <v>0</v>
      </c>
      <c r="X217" s="150">
        <f>+SUM(T217:W217)</f>
        <v>0</v>
      </c>
      <c r="Y217" s="85"/>
      <c r="Z217" s="84"/>
      <c r="AA217" s="85"/>
    </row>
    <row r="218" spans="1:27" ht="14.1" customHeight="1" x14ac:dyDescent="0.3">
      <c r="A218" s="128">
        <v>124709</v>
      </c>
      <c r="B218" s="86" t="s">
        <v>39</v>
      </c>
      <c r="C218" s="86">
        <v>6</v>
      </c>
      <c r="D218" s="86">
        <v>0</v>
      </c>
      <c r="E218" s="137"/>
      <c r="F218" s="86" t="s">
        <v>99</v>
      </c>
      <c r="G218" s="86" t="s">
        <v>1457</v>
      </c>
      <c r="H218" s="86" t="s">
        <v>4714</v>
      </c>
      <c r="I218" s="86">
        <v>49</v>
      </c>
      <c r="J218" s="87">
        <v>8.1</v>
      </c>
      <c r="K218" s="88"/>
      <c r="L218" s="86" t="s">
        <v>2459</v>
      </c>
      <c r="M218" s="86" t="s">
        <v>349</v>
      </c>
      <c r="N218" s="149" t="str">
        <f>IF(OR(J218="TBA",E218=0),"",E218*J218)</f>
        <v/>
      </c>
      <c r="O218" s="138"/>
      <c r="P218" s="139">
        <f>IF($B218="PA",$N218,0)</f>
        <v>0</v>
      </c>
      <c r="Q218" s="139">
        <f>IF($B218="PC",$N218,0)</f>
        <v>0</v>
      </c>
      <c r="R218" s="139" t="str">
        <f>IF($B218="LA",$N218,0)</f>
        <v/>
      </c>
      <c r="S218" s="139">
        <f>IF($B218="LC",$N218,0)</f>
        <v>0</v>
      </c>
      <c r="T218" s="139">
        <f>IF(P218&lt;&gt;"",(P218*(1-($N$2641))*(1-($O218+$N$2646))),0)</f>
        <v>0</v>
      </c>
      <c r="U218" s="139">
        <f>IF(Q218&lt;&gt;"",(Q218*(1-($N$2642))*(1-($O218+$N$2646))),0)</f>
        <v>0</v>
      </c>
      <c r="V218" s="139">
        <f>IF(R218&lt;&gt;"",(R218*(1-($N$2643))*(1-($O218+$N$2646))),0)</f>
        <v>0</v>
      </c>
      <c r="W218" s="139">
        <f>IF(S218&lt;&gt;"",(S218*(1-($N$2644))*(1-($O218+$N$2646))),0)</f>
        <v>0</v>
      </c>
      <c r="X218" s="150">
        <f>+SUM(T218:W218)</f>
        <v>0</v>
      </c>
      <c r="Y218" s="85"/>
      <c r="Z218" s="84"/>
      <c r="AA218" s="85"/>
    </row>
    <row r="219" spans="1:27" ht="14.1" customHeight="1" x14ac:dyDescent="0.3">
      <c r="A219" s="128">
        <v>124799</v>
      </c>
      <c r="B219" s="86" t="s">
        <v>39</v>
      </c>
      <c r="C219" s="86">
        <v>24</v>
      </c>
      <c r="D219" s="86">
        <v>12</v>
      </c>
      <c r="E219" s="137"/>
      <c r="F219" s="86" t="s">
        <v>114</v>
      </c>
      <c r="G219" s="86" t="s">
        <v>1452</v>
      </c>
      <c r="H219" s="86" t="s">
        <v>1671</v>
      </c>
      <c r="I219" s="86">
        <v>59</v>
      </c>
      <c r="J219" s="87">
        <v>19.45</v>
      </c>
      <c r="K219" s="88"/>
      <c r="L219" s="86" t="s">
        <v>2460</v>
      </c>
      <c r="M219" s="86" t="s">
        <v>349</v>
      </c>
      <c r="N219" s="149" t="str">
        <f>IF(OR(J219="TBA",E219=0),"",E219*J219)</f>
        <v/>
      </c>
      <c r="O219" s="138"/>
      <c r="P219" s="139">
        <f>IF($B219="PA",$N219,0)</f>
        <v>0</v>
      </c>
      <c r="Q219" s="139">
        <f>IF($B219="PC",$N219,0)</f>
        <v>0</v>
      </c>
      <c r="R219" s="139" t="str">
        <f>IF($B219="LA",$N219,0)</f>
        <v/>
      </c>
      <c r="S219" s="139">
        <f>IF($B219="LC",$N219,0)</f>
        <v>0</v>
      </c>
      <c r="T219" s="139">
        <f>IF(P219&lt;&gt;"",(P219*(1-($N$2641))*(1-($O219+$N$2646))),0)</f>
        <v>0</v>
      </c>
      <c r="U219" s="139">
        <f>IF(Q219&lt;&gt;"",(Q219*(1-($N$2642))*(1-($O219+$N$2646))),0)</f>
        <v>0</v>
      </c>
      <c r="V219" s="139">
        <f>IF(R219&lt;&gt;"",(R219*(1-($N$2643))*(1-($O219+$N$2646))),0)</f>
        <v>0</v>
      </c>
      <c r="W219" s="139">
        <f>IF(S219&lt;&gt;"",(S219*(1-($N$2644))*(1-($O219+$N$2646))),0)</f>
        <v>0</v>
      </c>
      <c r="X219" s="150">
        <f>+SUM(T219:W219)</f>
        <v>0</v>
      </c>
      <c r="Y219" s="85"/>
      <c r="Z219" s="84"/>
      <c r="AA219" s="85"/>
    </row>
    <row r="220" spans="1:27" ht="14.1" customHeight="1" x14ac:dyDescent="0.3">
      <c r="A220" s="128">
        <v>124839</v>
      </c>
      <c r="B220" s="86" t="s">
        <v>39</v>
      </c>
      <c r="C220" s="86">
        <v>10</v>
      </c>
      <c r="D220" s="86">
        <v>0</v>
      </c>
      <c r="E220" s="137"/>
      <c r="F220" s="86" t="s">
        <v>99</v>
      </c>
      <c r="G220" s="86" t="s">
        <v>1457</v>
      </c>
      <c r="H220" s="86" t="s">
        <v>1672</v>
      </c>
      <c r="I220" s="86">
        <v>77</v>
      </c>
      <c r="J220" s="87">
        <v>10.1</v>
      </c>
      <c r="K220" s="88"/>
      <c r="L220" s="86" t="s">
        <v>2461</v>
      </c>
      <c r="M220" s="86" t="s">
        <v>349</v>
      </c>
      <c r="N220" s="149" t="str">
        <f>IF(OR(J220="TBA",E220=0),"",E220*J220)</f>
        <v/>
      </c>
      <c r="O220" s="138"/>
      <c r="P220" s="139">
        <f>IF($B220="PA",$N220,0)</f>
        <v>0</v>
      </c>
      <c r="Q220" s="139">
        <f>IF($B220="PC",$N220,0)</f>
        <v>0</v>
      </c>
      <c r="R220" s="139" t="str">
        <f>IF($B220="LA",$N220,0)</f>
        <v/>
      </c>
      <c r="S220" s="139">
        <f>IF($B220="LC",$N220,0)</f>
        <v>0</v>
      </c>
      <c r="T220" s="139">
        <f>IF(P220&lt;&gt;"",(P220*(1-($N$2641))*(1-($O220+$N$2646))),0)</f>
        <v>0</v>
      </c>
      <c r="U220" s="139">
        <f>IF(Q220&lt;&gt;"",(Q220*(1-($N$2642))*(1-($O220+$N$2646))),0)</f>
        <v>0</v>
      </c>
      <c r="V220" s="139">
        <f>IF(R220&lt;&gt;"",(R220*(1-($N$2643))*(1-($O220+$N$2646))),0)</f>
        <v>0</v>
      </c>
      <c r="W220" s="139">
        <f>IF(S220&lt;&gt;"",(S220*(1-($N$2644))*(1-($O220+$N$2646))),0)</f>
        <v>0</v>
      </c>
      <c r="X220" s="150">
        <f>+SUM(T220:W220)</f>
        <v>0</v>
      </c>
      <c r="Y220" s="85"/>
      <c r="Z220" s="84"/>
      <c r="AA220" s="85"/>
    </row>
    <row r="221" spans="1:27" ht="14.1" customHeight="1" x14ac:dyDescent="0.3">
      <c r="A221" s="128">
        <v>125539</v>
      </c>
      <c r="B221" s="86" t="s">
        <v>39</v>
      </c>
      <c r="C221" s="86">
        <v>24</v>
      </c>
      <c r="D221" s="86">
        <v>12</v>
      </c>
      <c r="E221" s="137"/>
      <c r="F221" s="86" t="s">
        <v>101</v>
      </c>
      <c r="G221" s="86" t="s">
        <v>1452</v>
      </c>
      <c r="H221" s="86" t="s">
        <v>3902</v>
      </c>
      <c r="I221" s="86">
        <v>117</v>
      </c>
      <c r="J221" s="87">
        <v>13.65</v>
      </c>
      <c r="K221" s="88"/>
      <c r="L221" s="86" t="s">
        <v>3903</v>
      </c>
      <c r="M221" s="86" t="s">
        <v>349</v>
      </c>
      <c r="N221" s="149" t="str">
        <f>IF(OR(J221="TBA",E221=0),"",E221*J221)</f>
        <v/>
      </c>
      <c r="O221" s="138"/>
      <c r="P221" s="139">
        <f>IF($B221="PA",$N221,0)</f>
        <v>0</v>
      </c>
      <c r="Q221" s="139">
        <f>IF($B221="PC",$N221,0)</f>
        <v>0</v>
      </c>
      <c r="R221" s="139" t="str">
        <f>IF($B221="LA",$N221,0)</f>
        <v/>
      </c>
      <c r="S221" s="139">
        <f>IF($B221="LC",$N221,0)</f>
        <v>0</v>
      </c>
      <c r="T221" s="139">
        <f>IF(P221&lt;&gt;"",(P221*(1-($N$2641))*(1-($O221+$N$2646))),0)</f>
        <v>0</v>
      </c>
      <c r="U221" s="139">
        <f>IF(Q221&lt;&gt;"",(Q221*(1-($N$2642))*(1-($O221+$N$2646))),0)</f>
        <v>0</v>
      </c>
      <c r="V221" s="139">
        <f>IF(R221&lt;&gt;"",(R221*(1-($N$2643))*(1-($O221+$N$2646))),0)</f>
        <v>0</v>
      </c>
      <c r="W221" s="139">
        <f>IF(S221&lt;&gt;"",(S221*(1-($N$2644))*(1-($O221+$N$2646))),0)</f>
        <v>0</v>
      </c>
      <c r="X221" s="150">
        <f>+SUM(T221:W221)</f>
        <v>0</v>
      </c>
      <c r="Y221" s="85"/>
      <c r="Z221" s="84"/>
      <c r="AA221" s="85"/>
    </row>
    <row r="222" spans="1:27" ht="14.1" customHeight="1" x14ac:dyDescent="0.3">
      <c r="A222" s="128">
        <v>125549</v>
      </c>
      <c r="B222" s="86" t="s">
        <v>39</v>
      </c>
      <c r="C222" s="86">
        <v>24</v>
      </c>
      <c r="D222" s="86">
        <v>12</v>
      </c>
      <c r="E222" s="137"/>
      <c r="F222" s="86" t="s">
        <v>101</v>
      </c>
      <c r="G222" s="86" t="s">
        <v>1452</v>
      </c>
      <c r="H222" s="86" t="s">
        <v>3904</v>
      </c>
      <c r="I222" s="86">
        <v>117</v>
      </c>
      <c r="J222" s="87">
        <v>13.65</v>
      </c>
      <c r="K222" s="88"/>
      <c r="L222" s="86" t="s">
        <v>3905</v>
      </c>
      <c r="M222" s="86" t="s">
        <v>349</v>
      </c>
      <c r="N222" s="149" t="str">
        <f>IF(OR(J222="TBA",E222=0),"",E222*J222)</f>
        <v/>
      </c>
      <c r="O222" s="138"/>
      <c r="P222" s="139">
        <f>IF($B222="PA",$N222,0)</f>
        <v>0</v>
      </c>
      <c r="Q222" s="139">
        <f>IF($B222="PC",$N222,0)</f>
        <v>0</v>
      </c>
      <c r="R222" s="139" t="str">
        <f>IF($B222="LA",$N222,0)</f>
        <v/>
      </c>
      <c r="S222" s="139">
        <f>IF($B222="LC",$N222,0)</f>
        <v>0</v>
      </c>
      <c r="T222" s="139">
        <f>IF(P222&lt;&gt;"",(P222*(1-($N$2641))*(1-($O222+$N$2646))),0)</f>
        <v>0</v>
      </c>
      <c r="U222" s="139">
        <f>IF(Q222&lt;&gt;"",(Q222*(1-($N$2642))*(1-($O222+$N$2646))),0)</f>
        <v>0</v>
      </c>
      <c r="V222" s="139">
        <f>IF(R222&lt;&gt;"",(R222*(1-($N$2643))*(1-($O222+$N$2646))),0)</f>
        <v>0</v>
      </c>
      <c r="W222" s="139">
        <f>IF(S222&lt;&gt;"",(S222*(1-($N$2644))*(1-($O222+$N$2646))),0)</f>
        <v>0</v>
      </c>
      <c r="X222" s="150">
        <f>+SUM(T222:W222)</f>
        <v>0</v>
      </c>
      <c r="Y222" s="85"/>
      <c r="Z222" s="84"/>
      <c r="AA222" s="85"/>
    </row>
    <row r="223" spans="1:27" ht="14.1" customHeight="1" x14ac:dyDescent="0.3">
      <c r="A223" s="128">
        <v>144409</v>
      </c>
      <c r="B223" s="86" t="s">
        <v>39</v>
      </c>
      <c r="C223" s="86">
        <v>12</v>
      </c>
      <c r="D223" s="86">
        <v>0</v>
      </c>
      <c r="E223" s="137"/>
      <c r="F223" s="86" t="s">
        <v>100</v>
      </c>
      <c r="G223" s="86" t="s">
        <v>1453</v>
      </c>
      <c r="H223" s="86" t="s">
        <v>1673</v>
      </c>
      <c r="I223" s="86">
        <v>126</v>
      </c>
      <c r="J223" s="87">
        <v>7.55</v>
      </c>
      <c r="K223" s="88"/>
      <c r="L223" s="86" t="s">
        <v>2462</v>
      </c>
      <c r="M223" s="86" t="s">
        <v>349</v>
      </c>
      <c r="N223" s="149" t="str">
        <f>IF(OR(J223="TBA",E223=0),"",E223*J223)</f>
        <v/>
      </c>
      <c r="O223" s="138"/>
      <c r="P223" s="139">
        <f>IF($B223="PA",$N223,0)</f>
        <v>0</v>
      </c>
      <c r="Q223" s="139">
        <f>IF($B223="PC",$N223,0)</f>
        <v>0</v>
      </c>
      <c r="R223" s="139" t="str">
        <f>IF($B223="LA",$N223,0)</f>
        <v/>
      </c>
      <c r="S223" s="139">
        <f>IF($B223="LC",$N223,0)</f>
        <v>0</v>
      </c>
      <c r="T223" s="139">
        <f>IF(P223&lt;&gt;"",(P223*(1-($N$2641))*(1-($O223+$N$2646))),0)</f>
        <v>0</v>
      </c>
      <c r="U223" s="139">
        <f>IF(Q223&lt;&gt;"",(Q223*(1-($N$2642))*(1-($O223+$N$2646))),0)</f>
        <v>0</v>
      </c>
      <c r="V223" s="139">
        <f>IF(R223&lt;&gt;"",(R223*(1-($N$2643))*(1-($O223+$N$2646))),0)</f>
        <v>0</v>
      </c>
      <c r="W223" s="139">
        <f>IF(S223&lt;&gt;"",(S223*(1-($N$2644))*(1-($O223+$N$2646))),0)</f>
        <v>0</v>
      </c>
      <c r="X223" s="150">
        <f>+SUM(T223:W223)</f>
        <v>0</v>
      </c>
      <c r="Y223" s="85"/>
      <c r="Z223" s="84"/>
      <c r="AA223" s="85"/>
    </row>
    <row r="224" spans="1:27" ht="14.1" customHeight="1" x14ac:dyDescent="0.3">
      <c r="A224" s="128">
        <v>144419</v>
      </c>
      <c r="B224" s="86" t="s">
        <v>39</v>
      </c>
      <c r="C224" s="86">
        <v>12</v>
      </c>
      <c r="D224" s="86">
        <v>0</v>
      </c>
      <c r="E224" s="137"/>
      <c r="F224" s="86" t="s">
        <v>100</v>
      </c>
      <c r="G224" s="86" t="s">
        <v>1453</v>
      </c>
      <c r="H224" s="86" t="s">
        <v>1674</v>
      </c>
      <c r="I224" s="86">
        <v>126</v>
      </c>
      <c r="J224" s="87">
        <v>7.55</v>
      </c>
      <c r="K224" s="88"/>
      <c r="L224" s="86" t="s">
        <v>2463</v>
      </c>
      <c r="M224" s="86" t="s">
        <v>349</v>
      </c>
      <c r="N224" s="149" t="str">
        <f>IF(OR(J224="TBA",E224=0),"",E224*J224)</f>
        <v/>
      </c>
      <c r="O224" s="138"/>
      <c r="P224" s="139">
        <f>IF($B224="PA",$N224,0)</f>
        <v>0</v>
      </c>
      <c r="Q224" s="139">
        <f>IF($B224="PC",$N224,0)</f>
        <v>0</v>
      </c>
      <c r="R224" s="139" t="str">
        <f>IF($B224="LA",$N224,0)</f>
        <v/>
      </c>
      <c r="S224" s="139">
        <f>IF($B224="LC",$N224,0)</f>
        <v>0</v>
      </c>
      <c r="T224" s="139">
        <f>IF(P224&lt;&gt;"",(P224*(1-($N$2641))*(1-($O224+$N$2646))),0)</f>
        <v>0</v>
      </c>
      <c r="U224" s="139">
        <f>IF(Q224&lt;&gt;"",(Q224*(1-($N$2642))*(1-($O224+$N$2646))),0)</f>
        <v>0</v>
      </c>
      <c r="V224" s="139">
        <f>IF(R224&lt;&gt;"",(R224*(1-($N$2643))*(1-($O224+$N$2646))),0)</f>
        <v>0</v>
      </c>
      <c r="W224" s="139">
        <f>IF(S224&lt;&gt;"",(S224*(1-($N$2644))*(1-($O224+$N$2646))),0)</f>
        <v>0</v>
      </c>
      <c r="X224" s="150">
        <f>+SUM(T224:W224)</f>
        <v>0</v>
      </c>
      <c r="Y224" s="85"/>
      <c r="Z224" s="84"/>
      <c r="AA224" s="85"/>
    </row>
    <row r="225" spans="1:27" ht="14.1" customHeight="1" x14ac:dyDescent="0.3">
      <c r="A225" s="128">
        <v>144429</v>
      </c>
      <c r="B225" s="86" t="s">
        <v>39</v>
      </c>
      <c r="C225" s="86">
        <v>12</v>
      </c>
      <c r="D225" s="86">
        <v>0</v>
      </c>
      <c r="E225" s="137"/>
      <c r="F225" s="86" t="s">
        <v>100</v>
      </c>
      <c r="G225" s="86" t="s">
        <v>1453</v>
      </c>
      <c r="H225" s="86" t="s">
        <v>1675</v>
      </c>
      <c r="I225" s="86">
        <v>126</v>
      </c>
      <c r="J225" s="87">
        <v>7.55</v>
      </c>
      <c r="K225" s="88"/>
      <c r="L225" s="86" t="s">
        <v>2464</v>
      </c>
      <c r="M225" s="86" t="s">
        <v>349</v>
      </c>
      <c r="N225" s="149" t="str">
        <f>IF(OR(J225="TBA",E225=0),"",E225*J225)</f>
        <v/>
      </c>
      <c r="O225" s="138"/>
      <c r="P225" s="139">
        <f>IF($B225="PA",$N225,0)</f>
        <v>0</v>
      </c>
      <c r="Q225" s="139">
        <f>IF($B225="PC",$N225,0)</f>
        <v>0</v>
      </c>
      <c r="R225" s="139" t="str">
        <f>IF($B225="LA",$N225,0)</f>
        <v/>
      </c>
      <c r="S225" s="139">
        <f>IF($B225="LC",$N225,0)</f>
        <v>0</v>
      </c>
      <c r="T225" s="139">
        <f>IF(P225&lt;&gt;"",(P225*(1-($N$2641))*(1-($O225+$N$2646))),0)</f>
        <v>0</v>
      </c>
      <c r="U225" s="139">
        <f>IF(Q225&lt;&gt;"",(Q225*(1-($N$2642))*(1-($O225+$N$2646))),0)</f>
        <v>0</v>
      </c>
      <c r="V225" s="139">
        <f>IF(R225&lt;&gt;"",(R225*(1-($N$2643))*(1-($O225+$N$2646))),0)</f>
        <v>0</v>
      </c>
      <c r="W225" s="139">
        <f>IF(S225&lt;&gt;"",(S225*(1-($N$2644))*(1-($O225+$N$2646))),0)</f>
        <v>0</v>
      </c>
      <c r="X225" s="150">
        <f>+SUM(T225:W225)</f>
        <v>0</v>
      </c>
      <c r="Y225" s="85"/>
      <c r="Z225" s="84"/>
      <c r="AA225" s="85"/>
    </row>
    <row r="226" spans="1:27" ht="14.1" customHeight="1" x14ac:dyDescent="0.3">
      <c r="A226" s="128">
        <v>145379</v>
      </c>
      <c r="B226" s="86" t="s">
        <v>39</v>
      </c>
      <c r="C226" s="86">
        <v>12</v>
      </c>
      <c r="D226" s="86">
        <v>0</v>
      </c>
      <c r="E226" s="137"/>
      <c r="F226" s="86" t="s">
        <v>100</v>
      </c>
      <c r="G226" s="86" t="s">
        <v>1453</v>
      </c>
      <c r="H226" s="86" t="s">
        <v>1676</v>
      </c>
      <c r="I226" s="86">
        <v>126</v>
      </c>
      <c r="J226" s="87">
        <v>7.55</v>
      </c>
      <c r="K226" s="88"/>
      <c r="L226" s="86" t="s">
        <v>2465</v>
      </c>
      <c r="M226" s="86" t="s">
        <v>349</v>
      </c>
      <c r="N226" s="149" t="str">
        <f>IF(OR(J226="TBA",E226=0),"",E226*J226)</f>
        <v/>
      </c>
      <c r="O226" s="138"/>
      <c r="P226" s="139">
        <f>IF($B226="PA",$N226,0)</f>
        <v>0</v>
      </c>
      <c r="Q226" s="139">
        <f>IF($B226="PC",$N226,0)</f>
        <v>0</v>
      </c>
      <c r="R226" s="139" t="str">
        <f>IF($B226="LA",$N226,0)</f>
        <v/>
      </c>
      <c r="S226" s="139">
        <f>IF($B226="LC",$N226,0)</f>
        <v>0</v>
      </c>
      <c r="T226" s="139">
        <f>IF(P226&lt;&gt;"",(P226*(1-($N$2641))*(1-($O226+$N$2646))),0)</f>
        <v>0</v>
      </c>
      <c r="U226" s="139">
        <f>IF(Q226&lt;&gt;"",(Q226*(1-($N$2642))*(1-($O226+$N$2646))),0)</f>
        <v>0</v>
      </c>
      <c r="V226" s="139">
        <f>IF(R226&lt;&gt;"",(R226*(1-($N$2643))*(1-($O226+$N$2646))),0)</f>
        <v>0</v>
      </c>
      <c r="W226" s="139">
        <f>IF(S226&lt;&gt;"",(S226*(1-($N$2644))*(1-($O226+$N$2646))),0)</f>
        <v>0</v>
      </c>
      <c r="X226" s="150">
        <f>+SUM(T226:W226)</f>
        <v>0</v>
      </c>
      <c r="Y226" s="85"/>
      <c r="Z226" s="84"/>
      <c r="AA226" s="85"/>
    </row>
    <row r="227" spans="1:27" ht="14.1" customHeight="1" x14ac:dyDescent="0.3">
      <c r="A227" s="128">
        <v>145689</v>
      </c>
      <c r="B227" s="86" t="s">
        <v>39</v>
      </c>
      <c r="C227" s="86">
        <v>4</v>
      </c>
      <c r="D227" s="86">
        <v>1</v>
      </c>
      <c r="E227" s="137"/>
      <c r="F227" s="86" t="s">
        <v>114</v>
      </c>
      <c r="G227" s="86" t="s">
        <v>1457</v>
      </c>
      <c r="H227" s="86" t="s">
        <v>1677</v>
      </c>
      <c r="I227" s="86">
        <v>132</v>
      </c>
      <c r="J227" s="87">
        <v>33.450000000000003</v>
      </c>
      <c r="K227" s="88"/>
      <c r="L227" s="86" t="s">
        <v>2466</v>
      </c>
      <c r="M227" s="86" t="s">
        <v>349</v>
      </c>
      <c r="N227" s="149" t="str">
        <f>IF(OR(J227="TBA",E227=0),"",E227*J227)</f>
        <v/>
      </c>
      <c r="O227" s="138"/>
      <c r="P227" s="139">
        <f>IF($B227="PA",$N227,0)</f>
        <v>0</v>
      </c>
      <c r="Q227" s="139">
        <f>IF($B227="PC",$N227,0)</f>
        <v>0</v>
      </c>
      <c r="R227" s="139" t="str">
        <f>IF($B227="LA",$N227,0)</f>
        <v/>
      </c>
      <c r="S227" s="139">
        <f>IF($B227="LC",$N227,0)</f>
        <v>0</v>
      </c>
      <c r="T227" s="139">
        <f>IF(P227&lt;&gt;"",(P227*(1-($N$2641))*(1-($O227+$N$2646))),0)</f>
        <v>0</v>
      </c>
      <c r="U227" s="139">
        <f>IF(Q227&lt;&gt;"",(Q227*(1-($N$2642))*(1-($O227+$N$2646))),0)</f>
        <v>0</v>
      </c>
      <c r="V227" s="139">
        <f>IF(R227&lt;&gt;"",(R227*(1-($N$2643))*(1-($O227+$N$2646))),0)</f>
        <v>0</v>
      </c>
      <c r="W227" s="139">
        <f>IF(S227&lt;&gt;"",(S227*(1-($N$2644))*(1-($O227+$N$2646))),0)</f>
        <v>0</v>
      </c>
      <c r="X227" s="150">
        <f>+SUM(T227:W227)</f>
        <v>0</v>
      </c>
      <c r="Y227" s="85"/>
      <c r="Z227" s="84"/>
      <c r="AA227" s="85"/>
    </row>
    <row r="228" spans="1:27" ht="14.1" customHeight="1" x14ac:dyDescent="0.3">
      <c r="A228" s="128">
        <v>146339</v>
      </c>
      <c r="B228" s="86" t="s">
        <v>39</v>
      </c>
      <c r="C228" s="86">
        <v>24</v>
      </c>
      <c r="D228" s="86">
        <v>6</v>
      </c>
      <c r="E228" s="137"/>
      <c r="F228" s="86" t="s">
        <v>114</v>
      </c>
      <c r="G228" s="86" t="s">
        <v>1452</v>
      </c>
      <c r="H228" s="86" t="s">
        <v>1678</v>
      </c>
      <c r="I228" s="86">
        <v>66</v>
      </c>
      <c r="J228" s="87">
        <v>11.15</v>
      </c>
      <c r="K228" s="88"/>
      <c r="L228" s="86" t="s">
        <v>2467</v>
      </c>
      <c r="M228" s="86" t="s">
        <v>349</v>
      </c>
      <c r="N228" s="149" t="str">
        <f>IF(OR(J228="TBA",E228=0),"",E228*J228)</f>
        <v/>
      </c>
      <c r="O228" s="138"/>
      <c r="P228" s="139">
        <f>IF($B228="PA",$N228,0)</f>
        <v>0</v>
      </c>
      <c r="Q228" s="139">
        <f>IF($B228="PC",$N228,0)</f>
        <v>0</v>
      </c>
      <c r="R228" s="139" t="str">
        <f>IF($B228="LA",$N228,0)</f>
        <v/>
      </c>
      <c r="S228" s="139">
        <f>IF($B228="LC",$N228,0)</f>
        <v>0</v>
      </c>
      <c r="T228" s="139">
        <f>IF(P228&lt;&gt;"",(P228*(1-($N$2641))*(1-($O228+$N$2646))),0)</f>
        <v>0</v>
      </c>
      <c r="U228" s="139">
        <f>IF(Q228&lt;&gt;"",(Q228*(1-($N$2642))*(1-($O228+$N$2646))),0)</f>
        <v>0</v>
      </c>
      <c r="V228" s="139">
        <f>IF(R228&lt;&gt;"",(R228*(1-($N$2643))*(1-($O228+$N$2646))),0)</f>
        <v>0</v>
      </c>
      <c r="W228" s="139">
        <f>IF(S228&lt;&gt;"",(S228*(1-($N$2644))*(1-($O228+$N$2646))),0)</f>
        <v>0</v>
      </c>
      <c r="X228" s="150">
        <f>+SUM(T228:W228)</f>
        <v>0</v>
      </c>
      <c r="Y228" s="85"/>
      <c r="Z228" s="84"/>
      <c r="AA228" s="85"/>
    </row>
    <row r="229" spans="1:27" ht="14.1" customHeight="1" x14ac:dyDescent="0.3">
      <c r="A229" s="128">
        <v>146359</v>
      </c>
      <c r="B229" s="86" t="s">
        <v>39</v>
      </c>
      <c r="C229" s="86">
        <v>24</v>
      </c>
      <c r="D229" s="86">
        <v>6</v>
      </c>
      <c r="E229" s="137"/>
      <c r="F229" s="86" t="s">
        <v>114</v>
      </c>
      <c r="G229" s="86" t="s">
        <v>1452</v>
      </c>
      <c r="H229" s="86" t="s">
        <v>1679</v>
      </c>
      <c r="I229" s="86">
        <v>68</v>
      </c>
      <c r="J229" s="87">
        <v>9.9</v>
      </c>
      <c r="K229" s="88"/>
      <c r="L229" s="86" t="s">
        <v>2468</v>
      </c>
      <c r="M229" s="86" t="s">
        <v>349</v>
      </c>
      <c r="N229" s="149" t="str">
        <f>IF(OR(J229="TBA",E229=0),"",E229*J229)</f>
        <v/>
      </c>
      <c r="O229" s="138"/>
      <c r="P229" s="139">
        <f>IF($B229="PA",$N229,0)</f>
        <v>0</v>
      </c>
      <c r="Q229" s="139">
        <f>IF($B229="PC",$N229,0)</f>
        <v>0</v>
      </c>
      <c r="R229" s="139" t="str">
        <f>IF($B229="LA",$N229,0)</f>
        <v/>
      </c>
      <c r="S229" s="139">
        <f>IF($B229="LC",$N229,0)</f>
        <v>0</v>
      </c>
      <c r="T229" s="139">
        <f>IF(P229&lt;&gt;"",(P229*(1-($N$2641))*(1-($O229+$N$2646))),0)</f>
        <v>0</v>
      </c>
      <c r="U229" s="139">
        <f>IF(Q229&lt;&gt;"",(Q229*(1-($N$2642))*(1-($O229+$N$2646))),0)</f>
        <v>0</v>
      </c>
      <c r="V229" s="139">
        <f>IF(R229&lt;&gt;"",(R229*(1-($N$2643))*(1-($O229+$N$2646))),0)</f>
        <v>0</v>
      </c>
      <c r="W229" s="139">
        <f>IF(S229&lt;&gt;"",(S229*(1-($N$2644))*(1-($O229+$N$2646))),0)</f>
        <v>0</v>
      </c>
      <c r="X229" s="150">
        <f>+SUM(T229:W229)</f>
        <v>0</v>
      </c>
      <c r="Y229" s="85"/>
      <c r="Z229" s="84"/>
      <c r="AA229" s="85"/>
    </row>
    <row r="230" spans="1:27" ht="14.1" customHeight="1" x14ac:dyDescent="0.3">
      <c r="A230" s="128">
        <v>146379</v>
      </c>
      <c r="B230" s="86" t="s">
        <v>39</v>
      </c>
      <c r="C230" s="86">
        <v>24</v>
      </c>
      <c r="D230" s="86">
        <v>12</v>
      </c>
      <c r="E230" s="137"/>
      <c r="F230" s="86" t="s">
        <v>114</v>
      </c>
      <c r="G230" s="86" t="s">
        <v>1452</v>
      </c>
      <c r="H230" s="86" t="s">
        <v>1680</v>
      </c>
      <c r="I230" s="86">
        <v>66</v>
      </c>
      <c r="J230" s="87">
        <v>11.15</v>
      </c>
      <c r="K230" s="88"/>
      <c r="L230" s="86" t="s">
        <v>2469</v>
      </c>
      <c r="M230" s="86" t="s">
        <v>349</v>
      </c>
      <c r="N230" s="149" t="str">
        <f>IF(OR(J230="TBA",E230=0),"",E230*J230)</f>
        <v/>
      </c>
      <c r="O230" s="138"/>
      <c r="P230" s="139">
        <f>IF($B230="PA",$N230,0)</f>
        <v>0</v>
      </c>
      <c r="Q230" s="139">
        <f>IF($B230="PC",$N230,0)</f>
        <v>0</v>
      </c>
      <c r="R230" s="139" t="str">
        <f>IF($B230="LA",$N230,0)</f>
        <v/>
      </c>
      <c r="S230" s="139">
        <f>IF($B230="LC",$N230,0)</f>
        <v>0</v>
      </c>
      <c r="T230" s="139">
        <f>IF(P230&lt;&gt;"",(P230*(1-($N$2641))*(1-($O230+$N$2646))),0)</f>
        <v>0</v>
      </c>
      <c r="U230" s="139">
        <f>IF(Q230&lt;&gt;"",(Q230*(1-($N$2642))*(1-($O230+$N$2646))),0)</f>
        <v>0</v>
      </c>
      <c r="V230" s="139">
        <f>IF(R230&lt;&gt;"",(R230*(1-($N$2643))*(1-($O230+$N$2646))),0)</f>
        <v>0</v>
      </c>
      <c r="W230" s="139">
        <f>IF(S230&lt;&gt;"",(S230*(1-($N$2644))*(1-($O230+$N$2646))),0)</f>
        <v>0</v>
      </c>
      <c r="X230" s="150">
        <f>+SUM(T230:W230)</f>
        <v>0</v>
      </c>
      <c r="Y230" s="85"/>
      <c r="Z230" s="84"/>
      <c r="AA230" s="85"/>
    </row>
    <row r="231" spans="1:27" ht="14.1" customHeight="1" x14ac:dyDescent="0.3">
      <c r="A231" s="128">
        <v>146429</v>
      </c>
      <c r="B231" s="86" t="s">
        <v>39</v>
      </c>
      <c r="C231" s="86">
        <v>12</v>
      </c>
      <c r="D231" s="86">
        <v>0</v>
      </c>
      <c r="E231" s="137"/>
      <c r="F231" s="86" t="s">
        <v>1571</v>
      </c>
      <c r="G231" s="86" t="s">
        <v>1649</v>
      </c>
      <c r="H231" s="86" t="s">
        <v>1681</v>
      </c>
      <c r="I231" s="86">
        <v>76</v>
      </c>
      <c r="J231" s="87">
        <v>12.15</v>
      </c>
      <c r="K231" s="88"/>
      <c r="L231" s="86" t="s">
        <v>2470</v>
      </c>
      <c r="M231" s="86" t="s">
        <v>349</v>
      </c>
      <c r="N231" s="149" t="str">
        <f>IF(OR(J231="TBA",E231=0),"",E231*J231)</f>
        <v/>
      </c>
      <c r="O231" s="138"/>
      <c r="P231" s="139">
        <f>IF($B231="PA",$N231,0)</f>
        <v>0</v>
      </c>
      <c r="Q231" s="139">
        <f>IF($B231="PC",$N231,0)</f>
        <v>0</v>
      </c>
      <c r="R231" s="139" t="str">
        <f>IF($B231="LA",$N231,0)</f>
        <v/>
      </c>
      <c r="S231" s="139">
        <f>IF($B231="LC",$N231,0)</f>
        <v>0</v>
      </c>
      <c r="T231" s="139">
        <f>IF(P231&lt;&gt;"",(P231*(1-($N$2641))*(1-($O231+$N$2646))),0)</f>
        <v>0</v>
      </c>
      <c r="U231" s="139">
        <f>IF(Q231&lt;&gt;"",(Q231*(1-($N$2642))*(1-($O231+$N$2646))),0)</f>
        <v>0</v>
      </c>
      <c r="V231" s="139">
        <f>IF(R231&lt;&gt;"",(R231*(1-($N$2643))*(1-($O231+$N$2646))),0)</f>
        <v>0</v>
      </c>
      <c r="W231" s="139">
        <f>IF(S231&lt;&gt;"",(S231*(1-($N$2644))*(1-($O231+$N$2646))),0)</f>
        <v>0</v>
      </c>
      <c r="X231" s="150">
        <f>+SUM(T231:W231)</f>
        <v>0</v>
      </c>
      <c r="Y231" s="85"/>
      <c r="Z231" s="84"/>
      <c r="AA231" s="85"/>
    </row>
    <row r="232" spans="1:27" ht="14.1" customHeight="1" x14ac:dyDescent="0.3">
      <c r="A232" s="128">
        <v>146439</v>
      </c>
      <c r="B232" s="86" t="s">
        <v>40</v>
      </c>
      <c r="C232" s="86">
        <v>10</v>
      </c>
      <c r="D232" s="86">
        <v>0</v>
      </c>
      <c r="E232" s="137"/>
      <c r="F232" s="86" t="s">
        <v>99</v>
      </c>
      <c r="G232" s="86" t="s">
        <v>1452</v>
      </c>
      <c r="H232" s="86" t="s">
        <v>4086</v>
      </c>
      <c r="I232" s="86">
        <v>75</v>
      </c>
      <c r="J232" s="87">
        <v>49.550000000000004</v>
      </c>
      <c r="K232" s="88"/>
      <c r="L232" s="86" t="s">
        <v>4087</v>
      </c>
      <c r="M232" s="86" t="s">
        <v>349</v>
      </c>
      <c r="N232" s="149" t="str">
        <f>IF(OR(J232="TBA",E232=0),"",E232*J232)</f>
        <v/>
      </c>
      <c r="O232" s="138"/>
      <c r="P232" s="139">
        <f>IF($B232="PA",$N232,0)</f>
        <v>0</v>
      </c>
      <c r="Q232" s="139">
        <f>IF($B232="PC",$N232,0)</f>
        <v>0</v>
      </c>
      <c r="R232" s="139">
        <f>IF($B232="LA",$N232,0)</f>
        <v>0</v>
      </c>
      <c r="S232" s="139" t="str">
        <f>IF($B232="LC",$N232,0)</f>
        <v/>
      </c>
      <c r="T232" s="139">
        <f>IF(P232&lt;&gt;"",(P232*(1-($N$2641))*(1-($O232+$N$2646))),0)</f>
        <v>0</v>
      </c>
      <c r="U232" s="139">
        <f>IF(Q232&lt;&gt;"",(Q232*(1-($N$2642))*(1-($O232+$N$2646))),0)</f>
        <v>0</v>
      </c>
      <c r="V232" s="139">
        <f>IF(R232&lt;&gt;"",(R232*(1-($N$2643))*(1-($O232+$N$2646))),0)</f>
        <v>0</v>
      </c>
      <c r="W232" s="139">
        <f>IF(S232&lt;&gt;"",(S232*(1-($N$2644))*(1-($O232+$N$2646))),0)</f>
        <v>0</v>
      </c>
      <c r="X232" s="150">
        <f>+SUM(T232:W232)</f>
        <v>0</v>
      </c>
      <c r="Y232" s="85"/>
      <c r="Z232" s="84"/>
      <c r="AA232" s="85"/>
    </row>
    <row r="233" spans="1:27" ht="14.1" customHeight="1" x14ac:dyDescent="0.3">
      <c r="A233" s="128">
        <v>148539</v>
      </c>
      <c r="B233" s="86" t="s">
        <v>39</v>
      </c>
      <c r="C233" s="86">
        <v>12</v>
      </c>
      <c r="D233" s="86">
        <v>0</v>
      </c>
      <c r="E233" s="137"/>
      <c r="F233" s="86" t="s">
        <v>1571</v>
      </c>
      <c r="G233" s="86" t="s">
        <v>1649</v>
      </c>
      <c r="H233" s="86" t="s">
        <v>1682</v>
      </c>
      <c r="I233" s="86">
        <v>81</v>
      </c>
      <c r="J233" s="87">
        <v>8.4</v>
      </c>
      <c r="K233" s="88"/>
      <c r="L233" s="86" t="s">
        <v>2471</v>
      </c>
      <c r="M233" s="86" t="s">
        <v>349</v>
      </c>
      <c r="N233" s="149" t="str">
        <f>IF(OR(J233="TBA",E233=0),"",E233*J233)</f>
        <v/>
      </c>
      <c r="O233" s="138"/>
      <c r="P233" s="139">
        <f>IF($B233="PA",$N233,0)</f>
        <v>0</v>
      </c>
      <c r="Q233" s="139">
        <f>IF($B233="PC",$N233,0)</f>
        <v>0</v>
      </c>
      <c r="R233" s="139" t="str">
        <f>IF($B233="LA",$N233,0)</f>
        <v/>
      </c>
      <c r="S233" s="139">
        <f>IF($B233="LC",$N233,0)</f>
        <v>0</v>
      </c>
      <c r="T233" s="139">
        <f>IF(P233&lt;&gt;"",(P233*(1-($N$2641))*(1-($O233+$N$2646))),0)</f>
        <v>0</v>
      </c>
      <c r="U233" s="139">
        <f>IF(Q233&lt;&gt;"",(Q233*(1-($N$2642))*(1-($O233+$N$2646))),0)</f>
        <v>0</v>
      </c>
      <c r="V233" s="139">
        <f>IF(R233&lt;&gt;"",(R233*(1-($N$2643))*(1-($O233+$N$2646))),0)</f>
        <v>0</v>
      </c>
      <c r="W233" s="139">
        <f>IF(S233&lt;&gt;"",(S233*(1-($N$2644))*(1-($O233+$N$2646))),0)</f>
        <v>0</v>
      </c>
      <c r="X233" s="150">
        <f>+SUM(T233:W233)</f>
        <v>0</v>
      </c>
      <c r="Y233" s="85"/>
      <c r="Z233" s="84"/>
      <c r="AA233" s="85"/>
    </row>
    <row r="234" spans="1:27" ht="14.1" customHeight="1" x14ac:dyDescent="0.3">
      <c r="A234" s="128">
        <v>148559</v>
      </c>
      <c r="B234" s="86" t="s">
        <v>39</v>
      </c>
      <c r="C234" s="86">
        <v>10</v>
      </c>
      <c r="D234" s="86">
        <v>0</v>
      </c>
      <c r="E234" s="137"/>
      <c r="F234" s="86" t="s">
        <v>114</v>
      </c>
      <c r="G234" s="86" t="s">
        <v>1457</v>
      </c>
      <c r="H234" s="86" t="s">
        <v>1683</v>
      </c>
      <c r="I234" s="86">
        <v>83</v>
      </c>
      <c r="J234" s="87">
        <v>10.1</v>
      </c>
      <c r="K234" s="88"/>
      <c r="L234" s="86" t="s">
        <v>2472</v>
      </c>
      <c r="M234" s="86" t="s">
        <v>349</v>
      </c>
      <c r="N234" s="149" t="str">
        <f>IF(OR(J234="TBA",E234=0),"",E234*J234)</f>
        <v/>
      </c>
      <c r="O234" s="138"/>
      <c r="P234" s="139">
        <f>IF($B234="PA",$N234,0)</f>
        <v>0</v>
      </c>
      <c r="Q234" s="139">
        <f>IF($B234="PC",$N234,0)</f>
        <v>0</v>
      </c>
      <c r="R234" s="139" t="str">
        <f>IF($B234="LA",$N234,0)</f>
        <v/>
      </c>
      <c r="S234" s="139">
        <f>IF($B234="LC",$N234,0)</f>
        <v>0</v>
      </c>
      <c r="T234" s="139">
        <f>IF(P234&lt;&gt;"",(P234*(1-($N$2641))*(1-($O234+$N$2646))),0)</f>
        <v>0</v>
      </c>
      <c r="U234" s="139">
        <f>IF(Q234&lt;&gt;"",(Q234*(1-($N$2642))*(1-($O234+$N$2646))),0)</f>
        <v>0</v>
      </c>
      <c r="V234" s="139">
        <f>IF(R234&lt;&gt;"",(R234*(1-($N$2643))*(1-($O234+$N$2646))),0)</f>
        <v>0</v>
      </c>
      <c r="W234" s="139">
        <f>IF(S234&lt;&gt;"",(S234*(1-($N$2644))*(1-($O234+$N$2646))),0)</f>
        <v>0</v>
      </c>
      <c r="X234" s="150">
        <f>+SUM(T234:W234)</f>
        <v>0</v>
      </c>
      <c r="Y234" s="85"/>
      <c r="Z234" s="84"/>
      <c r="AA234" s="85"/>
    </row>
    <row r="235" spans="1:27" ht="14.1" customHeight="1" x14ac:dyDescent="0.3">
      <c r="A235" s="128">
        <v>148579</v>
      </c>
      <c r="B235" s="86" t="s">
        <v>39</v>
      </c>
      <c r="C235" s="86">
        <v>6</v>
      </c>
      <c r="D235" s="86">
        <v>0</v>
      </c>
      <c r="E235" s="137"/>
      <c r="F235" s="86" t="s">
        <v>1571</v>
      </c>
      <c r="G235" s="86" t="s">
        <v>1572</v>
      </c>
      <c r="H235" s="86" t="s">
        <v>4072</v>
      </c>
      <c r="I235" s="86">
        <v>41</v>
      </c>
      <c r="J235" s="87">
        <v>13.05</v>
      </c>
      <c r="K235" s="88"/>
      <c r="L235" s="86" t="s">
        <v>4600</v>
      </c>
      <c r="M235" s="86" t="s">
        <v>349</v>
      </c>
      <c r="N235" s="149" t="str">
        <f>IF(OR(J235="TBA",E235=0),"",E235*J235)</f>
        <v/>
      </c>
      <c r="O235" s="138"/>
      <c r="P235" s="139">
        <f>IF($B235="PA",$N235,0)</f>
        <v>0</v>
      </c>
      <c r="Q235" s="139">
        <f>IF($B235="PC",$N235,0)</f>
        <v>0</v>
      </c>
      <c r="R235" s="139" t="str">
        <f>IF($B235="LA",$N235,0)</f>
        <v/>
      </c>
      <c r="S235" s="139">
        <f>IF($B235="LC",$N235,0)</f>
        <v>0</v>
      </c>
      <c r="T235" s="139">
        <f>IF(P235&lt;&gt;"",(P235*(1-($N$2641))*(1-($O235+$N$2646))),0)</f>
        <v>0</v>
      </c>
      <c r="U235" s="139">
        <f>IF(Q235&lt;&gt;"",(Q235*(1-($N$2642))*(1-($O235+$N$2646))),0)</f>
        <v>0</v>
      </c>
      <c r="V235" s="139">
        <f>IF(R235&lt;&gt;"",(R235*(1-($N$2643))*(1-($O235+$N$2646))),0)</f>
        <v>0</v>
      </c>
      <c r="W235" s="139">
        <f>IF(S235&lt;&gt;"",(S235*(1-($N$2644))*(1-($O235+$N$2646))),0)</f>
        <v>0</v>
      </c>
      <c r="X235" s="150">
        <f>+SUM(T235:W235)</f>
        <v>0</v>
      </c>
      <c r="Y235" s="85"/>
      <c r="Z235" s="84"/>
      <c r="AA235" s="85"/>
    </row>
    <row r="236" spans="1:27" ht="14.1" customHeight="1" x14ac:dyDescent="0.3">
      <c r="A236" s="128">
        <v>148769</v>
      </c>
      <c r="B236" s="86" t="s">
        <v>39</v>
      </c>
      <c r="C236" s="86">
        <v>12</v>
      </c>
      <c r="D236" s="86">
        <v>0</v>
      </c>
      <c r="E236" s="137"/>
      <c r="F236" s="86" t="s">
        <v>1571</v>
      </c>
      <c r="G236" s="86" t="s">
        <v>1649</v>
      </c>
      <c r="H236" s="86" t="s">
        <v>1684</v>
      </c>
      <c r="I236" s="86">
        <v>76</v>
      </c>
      <c r="J236" s="87">
        <v>12.15</v>
      </c>
      <c r="K236" s="88"/>
      <c r="L236" s="86" t="s">
        <v>2473</v>
      </c>
      <c r="M236" s="86" t="s">
        <v>349</v>
      </c>
      <c r="N236" s="149" t="str">
        <f>IF(OR(J236="TBA",E236=0),"",E236*J236)</f>
        <v/>
      </c>
      <c r="O236" s="138"/>
      <c r="P236" s="139">
        <f>IF($B236="PA",$N236,0)</f>
        <v>0</v>
      </c>
      <c r="Q236" s="139">
        <f>IF($B236="PC",$N236,0)</f>
        <v>0</v>
      </c>
      <c r="R236" s="139" t="str">
        <f>IF($B236="LA",$N236,0)</f>
        <v/>
      </c>
      <c r="S236" s="139">
        <f>IF($B236="LC",$N236,0)</f>
        <v>0</v>
      </c>
      <c r="T236" s="139">
        <f>IF(P236&lt;&gt;"",(P236*(1-($N$2641))*(1-($O236+$N$2646))),0)</f>
        <v>0</v>
      </c>
      <c r="U236" s="139">
        <f>IF(Q236&lt;&gt;"",(Q236*(1-($N$2642))*(1-($O236+$N$2646))),0)</f>
        <v>0</v>
      </c>
      <c r="V236" s="139">
        <f>IF(R236&lt;&gt;"",(R236*(1-($N$2643))*(1-($O236+$N$2646))),0)</f>
        <v>0</v>
      </c>
      <c r="W236" s="139">
        <f>IF(S236&lt;&gt;"",(S236*(1-($N$2644))*(1-($O236+$N$2646))),0)</f>
        <v>0</v>
      </c>
      <c r="X236" s="150">
        <f>+SUM(T236:W236)</f>
        <v>0</v>
      </c>
      <c r="Y236" s="85"/>
      <c r="Z236" s="84"/>
      <c r="AA236" s="85"/>
    </row>
    <row r="237" spans="1:27" ht="14.1" customHeight="1" x14ac:dyDescent="0.3">
      <c r="A237" s="128">
        <v>155319</v>
      </c>
      <c r="B237" s="86" t="s">
        <v>39</v>
      </c>
      <c r="C237" s="86">
        <v>12</v>
      </c>
      <c r="D237" s="86">
        <v>0</v>
      </c>
      <c r="E237" s="137"/>
      <c r="F237" s="86" t="s">
        <v>99</v>
      </c>
      <c r="G237" s="86" t="s">
        <v>1457</v>
      </c>
      <c r="H237" s="86" t="s">
        <v>4100</v>
      </c>
      <c r="I237" s="86">
        <v>77</v>
      </c>
      <c r="J237" s="87">
        <v>11.25</v>
      </c>
      <c r="K237" s="88"/>
      <c r="L237" s="86" t="s">
        <v>4101</v>
      </c>
      <c r="M237" s="86" t="s">
        <v>349</v>
      </c>
      <c r="N237" s="149" t="str">
        <f>IF(OR(J237="TBA",E237=0),"",E237*J237)</f>
        <v/>
      </c>
      <c r="O237" s="138"/>
      <c r="P237" s="139">
        <f>IF($B237="PA",$N237,0)</f>
        <v>0</v>
      </c>
      <c r="Q237" s="139">
        <f>IF($B237="PC",$N237,0)</f>
        <v>0</v>
      </c>
      <c r="R237" s="139" t="str">
        <f>IF($B237="LA",$N237,0)</f>
        <v/>
      </c>
      <c r="S237" s="139">
        <f>IF($B237="LC",$N237,0)</f>
        <v>0</v>
      </c>
      <c r="T237" s="139">
        <f>IF(P237&lt;&gt;"",(P237*(1-($N$2641))*(1-($O237+$N$2646))),0)</f>
        <v>0</v>
      </c>
      <c r="U237" s="139">
        <f>IF(Q237&lt;&gt;"",(Q237*(1-($N$2642))*(1-($O237+$N$2646))),0)</f>
        <v>0</v>
      </c>
      <c r="V237" s="139">
        <f>IF(R237&lt;&gt;"",(R237*(1-($N$2643))*(1-($O237+$N$2646))),0)</f>
        <v>0</v>
      </c>
      <c r="W237" s="139">
        <f>IF(S237&lt;&gt;"",(S237*(1-($N$2644))*(1-($O237+$N$2646))),0)</f>
        <v>0</v>
      </c>
      <c r="X237" s="150">
        <f>+SUM(T237:W237)</f>
        <v>0</v>
      </c>
      <c r="Y237" s="85"/>
      <c r="Z237" s="84"/>
      <c r="AA237" s="85"/>
    </row>
    <row r="238" spans="1:27" ht="14.1" customHeight="1" x14ac:dyDescent="0.3">
      <c r="A238" s="128">
        <v>158059</v>
      </c>
      <c r="B238" s="86" t="s">
        <v>39</v>
      </c>
      <c r="C238" s="86">
        <v>6</v>
      </c>
      <c r="D238" s="86">
        <v>0</v>
      </c>
      <c r="E238" s="137"/>
      <c r="F238" s="86" t="s">
        <v>101</v>
      </c>
      <c r="G238" s="86" t="s">
        <v>3889</v>
      </c>
      <c r="H238" s="86" t="s">
        <v>4429</v>
      </c>
      <c r="I238" s="86">
        <v>107</v>
      </c>
      <c r="J238" s="87">
        <v>5.7</v>
      </c>
      <c r="K238" s="88"/>
      <c r="L238" s="86" t="s">
        <v>3982</v>
      </c>
      <c r="M238" s="86" t="s">
        <v>349</v>
      </c>
      <c r="N238" s="149" t="str">
        <f>IF(OR(J238="TBA",E238=0),"",E238*J238)</f>
        <v/>
      </c>
      <c r="O238" s="138"/>
      <c r="P238" s="139">
        <f>IF($B238="PA",$N238,0)</f>
        <v>0</v>
      </c>
      <c r="Q238" s="139">
        <f>IF($B238="PC",$N238,0)</f>
        <v>0</v>
      </c>
      <c r="R238" s="139" t="str">
        <f>IF($B238="LA",$N238,0)</f>
        <v/>
      </c>
      <c r="S238" s="139">
        <f>IF($B238="LC",$N238,0)</f>
        <v>0</v>
      </c>
      <c r="T238" s="139">
        <f>IF(P238&lt;&gt;"",(P238*(1-($N$2641))*(1-($O238+$N$2646))),0)</f>
        <v>0</v>
      </c>
      <c r="U238" s="139">
        <f>IF(Q238&lt;&gt;"",(Q238*(1-($N$2642))*(1-($O238+$N$2646))),0)</f>
        <v>0</v>
      </c>
      <c r="V238" s="139">
        <f>IF(R238&lt;&gt;"",(R238*(1-($N$2643))*(1-($O238+$N$2646))),0)</f>
        <v>0</v>
      </c>
      <c r="W238" s="139">
        <f>IF(S238&lt;&gt;"",(S238*(1-($N$2644))*(1-($O238+$N$2646))),0)</f>
        <v>0</v>
      </c>
      <c r="X238" s="150">
        <f>+SUM(T238:W238)</f>
        <v>0</v>
      </c>
      <c r="Y238" s="85"/>
      <c r="Z238" s="84"/>
      <c r="AA238" s="85"/>
    </row>
    <row r="239" spans="1:27" ht="14.1" customHeight="1" x14ac:dyDescent="0.3">
      <c r="A239" s="128">
        <v>158069</v>
      </c>
      <c r="B239" s="86" t="s">
        <v>39</v>
      </c>
      <c r="C239" s="86">
        <v>6</v>
      </c>
      <c r="D239" s="86">
        <v>0</v>
      </c>
      <c r="E239" s="137"/>
      <c r="F239" s="86" t="s">
        <v>101</v>
      </c>
      <c r="G239" s="86" t="s">
        <v>3889</v>
      </c>
      <c r="H239" s="86" t="s">
        <v>4426</v>
      </c>
      <c r="I239" s="86">
        <v>100</v>
      </c>
      <c r="J239" s="87">
        <v>5.7</v>
      </c>
      <c r="K239" s="88"/>
      <c r="L239" s="86" t="s">
        <v>3973</v>
      </c>
      <c r="M239" s="86" t="s">
        <v>349</v>
      </c>
      <c r="N239" s="149" t="str">
        <f>IF(OR(J239="TBA",E239=0),"",E239*J239)</f>
        <v/>
      </c>
      <c r="O239" s="138"/>
      <c r="P239" s="139">
        <f>IF($B239="PA",$N239,0)</f>
        <v>0</v>
      </c>
      <c r="Q239" s="139">
        <f>IF($B239="PC",$N239,0)</f>
        <v>0</v>
      </c>
      <c r="R239" s="139" t="str">
        <f>IF($B239="LA",$N239,0)</f>
        <v/>
      </c>
      <c r="S239" s="139">
        <f>IF($B239="LC",$N239,0)</f>
        <v>0</v>
      </c>
      <c r="T239" s="139">
        <f>IF(P239&lt;&gt;"",(P239*(1-($N$2641))*(1-($O239+$N$2646))),0)</f>
        <v>0</v>
      </c>
      <c r="U239" s="139">
        <f>IF(Q239&lt;&gt;"",(Q239*(1-($N$2642))*(1-($O239+$N$2646))),0)</f>
        <v>0</v>
      </c>
      <c r="V239" s="139">
        <f>IF(R239&lt;&gt;"",(R239*(1-($N$2643))*(1-($O239+$N$2646))),0)</f>
        <v>0</v>
      </c>
      <c r="W239" s="139">
        <f>IF(S239&lt;&gt;"",(S239*(1-($N$2644))*(1-($O239+$N$2646))),0)</f>
        <v>0</v>
      </c>
      <c r="X239" s="150">
        <f>+SUM(T239:W239)</f>
        <v>0</v>
      </c>
      <c r="Y239" s="85"/>
      <c r="Z239" s="84"/>
      <c r="AA239" s="85"/>
    </row>
    <row r="240" spans="1:27" ht="14.1" customHeight="1" x14ac:dyDescent="0.3">
      <c r="A240" s="128">
        <v>158079</v>
      </c>
      <c r="B240" s="86" t="s">
        <v>39</v>
      </c>
      <c r="C240" s="86">
        <v>6</v>
      </c>
      <c r="D240" s="86">
        <v>0</v>
      </c>
      <c r="E240" s="137"/>
      <c r="F240" s="86" t="s">
        <v>101</v>
      </c>
      <c r="G240" s="86" t="s">
        <v>3889</v>
      </c>
      <c r="H240" s="86" t="s">
        <v>4425</v>
      </c>
      <c r="I240" s="86">
        <v>99</v>
      </c>
      <c r="J240" s="87">
        <v>5.7</v>
      </c>
      <c r="K240" s="88"/>
      <c r="L240" s="86" t="s">
        <v>3970</v>
      </c>
      <c r="M240" s="86" t="s">
        <v>349</v>
      </c>
      <c r="N240" s="149" t="str">
        <f>IF(OR(J240="TBA",E240=0),"",E240*J240)</f>
        <v/>
      </c>
      <c r="O240" s="138"/>
      <c r="P240" s="139">
        <f>IF($B240="PA",$N240,0)</f>
        <v>0</v>
      </c>
      <c r="Q240" s="139">
        <f>IF($B240="PC",$N240,0)</f>
        <v>0</v>
      </c>
      <c r="R240" s="139" t="str">
        <f>IF($B240="LA",$N240,0)</f>
        <v/>
      </c>
      <c r="S240" s="139">
        <f>IF($B240="LC",$N240,0)</f>
        <v>0</v>
      </c>
      <c r="T240" s="139">
        <f>IF(P240&lt;&gt;"",(P240*(1-($N$2641))*(1-($O240+$N$2646))),0)</f>
        <v>0</v>
      </c>
      <c r="U240" s="139">
        <f>IF(Q240&lt;&gt;"",(Q240*(1-($N$2642))*(1-($O240+$N$2646))),0)</f>
        <v>0</v>
      </c>
      <c r="V240" s="139">
        <f>IF(R240&lt;&gt;"",(R240*(1-($N$2643))*(1-($O240+$N$2646))),0)</f>
        <v>0</v>
      </c>
      <c r="W240" s="139">
        <f>IF(S240&lt;&gt;"",(S240*(1-($N$2644))*(1-($O240+$N$2646))),0)</f>
        <v>0</v>
      </c>
      <c r="X240" s="150">
        <f>+SUM(T240:W240)</f>
        <v>0</v>
      </c>
      <c r="Y240" s="85"/>
      <c r="Z240" s="84"/>
      <c r="AA240" s="85"/>
    </row>
    <row r="241" spans="1:27" ht="14.1" customHeight="1" x14ac:dyDescent="0.3">
      <c r="A241" s="128">
        <v>158089</v>
      </c>
      <c r="B241" s="86" t="s">
        <v>39</v>
      </c>
      <c r="C241" s="86">
        <v>6</v>
      </c>
      <c r="D241" s="86">
        <v>0</v>
      </c>
      <c r="E241" s="137"/>
      <c r="F241" s="86" t="s">
        <v>101</v>
      </c>
      <c r="G241" s="86" t="s">
        <v>3889</v>
      </c>
      <c r="H241" s="86" t="s">
        <v>4427</v>
      </c>
      <c r="I241" s="86">
        <v>103</v>
      </c>
      <c r="J241" s="87">
        <v>5.7</v>
      </c>
      <c r="K241" s="88"/>
      <c r="L241" s="86" t="s">
        <v>3976</v>
      </c>
      <c r="M241" s="86" t="s">
        <v>349</v>
      </c>
      <c r="N241" s="149" t="str">
        <f>IF(OR(J241="TBA",E241=0),"",E241*J241)</f>
        <v/>
      </c>
      <c r="O241" s="138"/>
      <c r="P241" s="139">
        <f>IF($B241="PA",$N241,0)</f>
        <v>0</v>
      </c>
      <c r="Q241" s="139">
        <f>IF($B241="PC",$N241,0)</f>
        <v>0</v>
      </c>
      <c r="R241" s="139" t="str">
        <f>IF($B241="LA",$N241,0)</f>
        <v/>
      </c>
      <c r="S241" s="139">
        <f>IF($B241="LC",$N241,0)</f>
        <v>0</v>
      </c>
      <c r="T241" s="139">
        <f>IF(P241&lt;&gt;"",(P241*(1-($N$2641))*(1-($O241+$N$2646))),0)</f>
        <v>0</v>
      </c>
      <c r="U241" s="139">
        <f>IF(Q241&lt;&gt;"",(Q241*(1-($N$2642))*(1-($O241+$N$2646))),0)</f>
        <v>0</v>
      </c>
      <c r="V241" s="139">
        <f>IF(R241&lt;&gt;"",(R241*(1-($N$2643))*(1-($O241+$N$2646))),0)</f>
        <v>0</v>
      </c>
      <c r="W241" s="139">
        <f>IF(S241&lt;&gt;"",(S241*(1-($N$2644))*(1-($O241+$N$2646))),0)</f>
        <v>0</v>
      </c>
      <c r="X241" s="150">
        <f>+SUM(T241:W241)</f>
        <v>0</v>
      </c>
      <c r="Y241" s="85"/>
      <c r="Z241" s="84"/>
      <c r="AA241" s="85"/>
    </row>
    <row r="242" spans="1:27" ht="14.1" customHeight="1" x14ac:dyDescent="0.3">
      <c r="A242" s="128">
        <v>158099</v>
      </c>
      <c r="B242" s="86" t="s">
        <v>39</v>
      </c>
      <c r="C242" s="86">
        <v>6</v>
      </c>
      <c r="D242" s="86">
        <v>0</v>
      </c>
      <c r="E242" s="137"/>
      <c r="F242" s="86" t="s">
        <v>101</v>
      </c>
      <c r="G242" s="86" t="s">
        <v>3889</v>
      </c>
      <c r="H242" s="86" t="s">
        <v>4428</v>
      </c>
      <c r="I242" s="86">
        <v>105</v>
      </c>
      <c r="J242" s="87">
        <v>5.7</v>
      </c>
      <c r="K242" s="88"/>
      <c r="L242" s="86" t="s">
        <v>3979</v>
      </c>
      <c r="M242" s="86" t="s">
        <v>349</v>
      </c>
      <c r="N242" s="149" t="str">
        <f>IF(OR(J242="TBA",E242=0),"",E242*J242)</f>
        <v/>
      </c>
      <c r="O242" s="138"/>
      <c r="P242" s="139">
        <f>IF($B242="PA",$N242,0)</f>
        <v>0</v>
      </c>
      <c r="Q242" s="139">
        <f>IF($B242="PC",$N242,0)</f>
        <v>0</v>
      </c>
      <c r="R242" s="139" t="str">
        <f>IF($B242="LA",$N242,0)</f>
        <v/>
      </c>
      <c r="S242" s="139">
        <f>IF($B242="LC",$N242,0)</f>
        <v>0</v>
      </c>
      <c r="T242" s="139">
        <f>IF(P242&lt;&gt;"",(P242*(1-($N$2641))*(1-($O242+$N$2646))),0)</f>
        <v>0</v>
      </c>
      <c r="U242" s="139">
        <f>IF(Q242&lt;&gt;"",(Q242*(1-($N$2642))*(1-($O242+$N$2646))),0)</f>
        <v>0</v>
      </c>
      <c r="V242" s="139">
        <f>IF(R242&lt;&gt;"",(R242*(1-($N$2643))*(1-($O242+$N$2646))),0)</f>
        <v>0</v>
      </c>
      <c r="W242" s="139">
        <f>IF(S242&lt;&gt;"",(S242*(1-($N$2644))*(1-($O242+$N$2646))),0)</f>
        <v>0</v>
      </c>
      <c r="X242" s="150">
        <f>+SUM(T242:W242)</f>
        <v>0</v>
      </c>
      <c r="Y242" s="85"/>
      <c r="Z242" s="84"/>
      <c r="AA242" s="85"/>
    </row>
    <row r="243" spans="1:27" ht="14.1" customHeight="1" x14ac:dyDescent="0.3">
      <c r="A243" s="128">
        <v>158109</v>
      </c>
      <c r="B243" s="86" t="s">
        <v>39</v>
      </c>
      <c r="C243" s="86">
        <v>6</v>
      </c>
      <c r="D243" s="86">
        <v>0</v>
      </c>
      <c r="E243" s="137"/>
      <c r="F243" s="86" t="s">
        <v>101</v>
      </c>
      <c r="G243" s="86" t="s">
        <v>3889</v>
      </c>
      <c r="H243" s="86" t="s">
        <v>4423</v>
      </c>
      <c r="I243" s="86">
        <v>94</v>
      </c>
      <c r="J243" s="87">
        <v>5.7</v>
      </c>
      <c r="K243" s="88"/>
      <c r="L243" s="86" t="s">
        <v>3906</v>
      </c>
      <c r="M243" s="86" t="s">
        <v>349</v>
      </c>
      <c r="N243" s="149" t="str">
        <f>IF(OR(J243="TBA",E243=0),"",E243*J243)</f>
        <v/>
      </c>
      <c r="O243" s="138"/>
      <c r="P243" s="139">
        <f>IF($B243="PA",$N243,0)</f>
        <v>0</v>
      </c>
      <c r="Q243" s="139">
        <f>IF($B243="PC",$N243,0)</f>
        <v>0</v>
      </c>
      <c r="R243" s="139" t="str">
        <f>IF($B243="LA",$N243,0)</f>
        <v/>
      </c>
      <c r="S243" s="139">
        <f>IF($B243="LC",$N243,0)</f>
        <v>0</v>
      </c>
      <c r="T243" s="139">
        <f>IF(P243&lt;&gt;"",(P243*(1-($N$2641))*(1-($O243+$N$2646))),0)</f>
        <v>0</v>
      </c>
      <c r="U243" s="139">
        <f>IF(Q243&lt;&gt;"",(Q243*(1-($N$2642))*(1-($O243+$N$2646))),0)</f>
        <v>0</v>
      </c>
      <c r="V243" s="139">
        <f>IF(R243&lt;&gt;"",(R243*(1-($N$2643))*(1-($O243+$N$2646))),0)</f>
        <v>0</v>
      </c>
      <c r="W243" s="139">
        <f>IF(S243&lt;&gt;"",(S243*(1-($N$2644))*(1-($O243+$N$2646))),0)</f>
        <v>0</v>
      </c>
      <c r="X243" s="150">
        <f>+SUM(T243:W243)</f>
        <v>0</v>
      </c>
      <c r="Y243" s="85"/>
      <c r="Z243" s="84"/>
      <c r="AA243" s="85"/>
    </row>
    <row r="244" spans="1:27" ht="14.1" customHeight="1" x14ac:dyDescent="0.3">
      <c r="A244" s="128">
        <v>158119</v>
      </c>
      <c r="B244" s="86" t="s">
        <v>39</v>
      </c>
      <c r="C244" s="86">
        <v>6</v>
      </c>
      <c r="D244" s="86">
        <v>0</v>
      </c>
      <c r="E244" s="137"/>
      <c r="F244" s="86" t="s">
        <v>101</v>
      </c>
      <c r="G244" s="86" t="s">
        <v>3889</v>
      </c>
      <c r="H244" s="86" t="s">
        <v>4424</v>
      </c>
      <c r="I244" s="86">
        <v>94</v>
      </c>
      <c r="J244" s="87">
        <v>5.7</v>
      </c>
      <c r="K244" s="88"/>
      <c r="L244" s="86" t="s">
        <v>3907</v>
      </c>
      <c r="M244" s="86" t="s">
        <v>349</v>
      </c>
      <c r="N244" s="149" t="str">
        <f>IF(OR(J244="TBA",E244=0),"",E244*J244)</f>
        <v/>
      </c>
      <c r="O244" s="138"/>
      <c r="P244" s="139">
        <f>IF($B244="PA",$N244,0)</f>
        <v>0</v>
      </c>
      <c r="Q244" s="139">
        <f>IF($B244="PC",$N244,0)</f>
        <v>0</v>
      </c>
      <c r="R244" s="139" t="str">
        <f>IF($B244="LA",$N244,0)</f>
        <v/>
      </c>
      <c r="S244" s="139">
        <f>IF($B244="LC",$N244,0)</f>
        <v>0</v>
      </c>
      <c r="T244" s="139">
        <f>IF(P244&lt;&gt;"",(P244*(1-($N$2641))*(1-($O244+$N$2646))),0)</f>
        <v>0</v>
      </c>
      <c r="U244" s="139">
        <f>IF(Q244&lt;&gt;"",(Q244*(1-($N$2642))*(1-($O244+$N$2646))),0)</f>
        <v>0</v>
      </c>
      <c r="V244" s="139">
        <f>IF(R244&lt;&gt;"",(R244*(1-($N$2643))*(1-($O244+$N$2646))),0)</f>
        <v>0</v>
      </c>
      <c r="W244" s="139">
        <f>IF(S244&lt;&gt;"",(S244*(1-($N$2644))*(1-($O244+$N$2646))),0)</f>
        <v>0</v>
      </c>
      <c r="X244" s="150">
        <f>+SUM(T244:W244)</f>
        <v>0</v>
      </c>
      <c r="Y244" s="85"/>
      <c r="Z244" s="84"/>
      <c r="AA244" s="85"/>
    </row>
    <row r="245" spans="1:27" ht="14.1" customHeight="1" x14ac:dyDescent="0.3">
      <c r="A245" s="128">
        <v>158139</v>
      </c>
      <c r="B245" s="86" t="s">
        <v>39</v>
      </c>
      <c r="C245" s="86">
        <v>6</v>
      </c>
      <c r="D245" s="86">
        <v>0</v>
      </c>
      <c r="E245" s="137"/>
      <c r="F245" s="86" t="s">
        <v>101</v>
      </c>
      <c r="G245" s="86" t="s">
        <v>3889</v>
      </c>
      <c r="H245" s="86" t="s">
        <v>3983</v>
      </c>
      <c r="I245" s="86">
        <v>107</v>
      </c>
      <c r="J245" s="87">
        <v>10.25</v>
      </c>
      <c r="K245" s="88"/>
      <c r="L245" s="86" t="s">
        <v>3984</v>
      </c>
      <c r="M245" s="86" t="s">
        <v>349</v>
      </c>
      <c r="N245" s="149" t="str">
        <f>IF(OR(J245="TBA",E245=0),"",E245*J245)</f>
        <v/>
      </c>
      <c r="O245" s="138"/>
      <c r="P245" s="139">
        <f>IF($B245="PA",$N245,0)</f>
        <v>0</v>
      </c>
      <c r="Q245" s="139">
        <f>IF($B245="PC",$N245,0)</f>
        <v>0</v>
      </c>
      <c r="R245" s="139" t="str">
        <f>IF($B245="LA",$N245,0)</f>
        <v/>
      </c>
      <c r="S245" s="139">
        <f>IF($B245="LC",$N245,0)</f>
        <v>0</v>
      </c>
      <c r="T245" s="139">
        <f>IF(P245&lt;&gt;"",(P245*(1-($N$2641))*(1-($O245+$N$2646))),0)</f>
        <v>0</v>
      </c>
      <c r="U245" s="139">
        <f>IF(Q245&lt;&gt;"",(Q245*(1-($N$2642))*(1-($O245+$N$2646))),0)</f>
        <v>0</v>
      </c>
      <c r="V245" s="139">
        <f>IF(R245&lt;&gt;"",(R245*(1-($N$2643))*(1-($O245+$N$2646))),0)</f>
        <v>0</v>
      </c>
      <c r="W245" s="139">
        <f>IF(S245&lt;&gt;"",(S245*(1-($N$2644))*(1-($O245+$N$2646))),0)</f>
        <v>0</v>
      </c>
      <c r="X245" s="150">
        <f>+SUM(T245:W245)</f>
        <v>0</v>
      </c>
      <c r="Y245" s="85"/>
      <c r="Z245" s="84"/>
      <c r="AA245" s="85"/>
    </row>
    <row r="246" spans="1:27" ht="14.1" customHeight="1" x14ac:dyDescent="0.3">
      <c r="A246" s="128">
        <v>158149</v>
      </c>
      <c r="B246" s="86" t="s">
        <v>39</v>
      </c>
      <c r="C246" s="86">
        <v>6</v>
      </c>
      <c r="D246" s="86">
        <v>0</v>
      </c>
      <c r="E246" s="137"/>
      <c r="F246" s="86" t="s">
        <v>101</v>
      </c>
      <c r="G246" s="86" t="s">
        <v>3889</v>
      </c>
      <c r="H246" s="86" t="s">
        <v>3974</v>
      </c>
      <c r="I246" s="86">
        <v>100</v>
      </c>
      <c r="J246" s="87">
        <v>10.25</v>
      </c>
      <c r="K246" s="88"/>
      <c r="L246" s="86" t="s">
        <v>3975</v>
      </c>
      <c r="M246" s="86" t="s">
        <v>349</v>
      </c>
      <c r="N246" s="149" t="str">
        <f>IF(OR(J246="TBA",E246=0),"",E246*J246)</f>
        <v/>
      </c>
      <c r="O246" s="138"/>
      <c r="P246" s="139">
        <f>IF($B246="PA",$N246,0)</f>
        <v>0</v>
      </c>
      <c r="Q246" s="139">
        <f>IF($B246="PC",$N246,0)</f>
        <v>0</v>
      </c>
      <c r="R246" s="139" t="str">
        <f>IF($B246="LA",$N246,0)</f>
        <v/>
      </c>
      <c r="S246" s="139">
        <f>IF($B246="LC",$N246,0)</f>
        <v>0</v>
      </c>
      <c r="T246" s="139">
        <f>IF(P246&lt;&gt;"",(P246*(1-($N$2641))*(1-($O246+$N$2646))),0)</f>
        <v>0</v>
      </c>
      <c r="U246" s="139">
        <f>IF(Q246&lt;&gt;"",(Q246*(1-($N$2642))*(1-($O246+$N$2646))),0)</f>
        <v>0</v>
      </c>
      <c r="V246" s="139">
        <f>IF(R246&lt;&gt;"",(R246*(1-($N$2643))*(1-($O246+$N$2646))),0)</f>
        <v>0</v>
      </c>
      <c r="W246" s="139">
        <f>IF(S246&lt;&gt;"",(S246*(1-($N$2644))*(1-($O246+$N$2646))),0)</f>
        <v>0</v>
      </c>
      <c r="X246" s="150">
        <f>+SUM(T246:W246)</f>
        <v>0</v>
      </c>
      <c r="Y246" s="85"/>
      <c r="Z246" s="84"/>
      <c r="AA246" s="85"/>
    </row>
    <row r="247" spans="1:27" ht="14.1" customHeight="1" x14ac:dyDescent="0.3">
      <c r="A247" s="128">
        <v>158159</v>
      </c>
      <c r="B247" s="86" t="s">
        <v>39</v>
      </c>
      <c r="C247" s="86">
        <v>6</v>
      </c>
      <c r="D247" s="86">
        <v>0</v>
      </c>
      <c r="E247" s="137"/>
      <c r="F247" s="86" t="s">
        <v>101</v>
      </c>
      <c r="G247" s="86" t="s">
        <v>3889</v>
      </c>
      <c r="H247" s="86" t="s">
        <v>3971</v>
      </c>
      <c r="I247" s="86">
        <v>99</v>
      </c>
      <c r="J247" s="87">
        <v>10.25</v>
      </c>
      <c r="K247" s="88"/>
      <c r="L247" s="86" t="s">
        <v>3972</v>
      </c>
      <c r="M247" s="86" t="s">
        <v>349</v>
      </c>
      <c r="N247" s="149" t="str">
        <f>IF(OR(J247="TBA",E247=0),"",E247*J247)</f>
        <v/>
      </c>
      <c r="O247" s="138"/>
      <c r="P247" s="139">
        <f>IF($B247="PA",$N247,0)</f>
        <v>0</v>
      </c>
      <c r="Q247" s="139">
        <f>IF($B247="PC",$N247,0)</f>
        <v>0</v>
      </c>
      <c r="R247" s="139" t="str">
        <f>IF($B247="LA",$N247,0)</f>
        <v/>
      </c>
      <c r="S247" s="139">
        <f>IF($B247="LC",$N247,0)</f>
        <v>0</v>
      </c>
      <c r="T247" s="139">
        <f>IF(P247&lt;&gt;"",(P247*(1-($N$2641))*(1-($O247+$N$2646))),0)</f>
        <v>0</v>
      </c>
      <c r="U247" s="139">
        <f>IF(Q247&lt;&gt;"",(Q247*(1-($N$2642))*(1-($O247+$N$2646))),0)</f>
        <v>0</v>
      </c>
      <c r="V247" s="139">
        <f>IF(R247&lt;&gt;"",(R247*(1-($N$2643))*(1-($O247+$N$2646))),0)</f>
        <v>0</v>
      </c>
      <c r="W247" s="139">
        <f>IF(S247&lt;&gt;"",(S247*(1-($N$2644))*(1-($O247+$N$2646))),0)</f>
        <v>0</v>
      </c>
      <c r="X247" s="150">
        <f>+SUM(T247:W247)</f>
        <v>0</v>
      </c>
      <c r="Y247" s="85"/>
      <c r="Z247" s="84"/>
      <c r="AA247" s="85"/>
    </row>
    <row r="248" spans="1:27" ht="14.1" customHeight="1" x14ac:dyDescent="0.3">
      <c r="A248" s="128">
        <v>158169</v>
      </c>
      <c r="B248" s="86" t="s">
        <v>39</v>
      </c>
      <c r="C248" s="86">
        <v>6</v>
      </c>
      <c r="D248" s="86">
        <v>0</v>
      </c>
      <c r="E248" s="137"/>
      <c r="F248" s="86" t="s">
        <v>101</v>
      </c>
      <c r="G248" s="86" t="s">
        <v>3889</v>
      </c>
      <c r="H248" s="86" t="s">
        <v>3977</v>
      </c>
      <c r="I248" s="86">
        <v>103</v>
      </c>
      <c r="J248" s="87">
        <v>10.25</v>
      </c>
      <c r="K248" s="88"/>
      <c r="L248" s="86" t="s">
        <v>3978</v>
      </c>
      <c r="M248" s="86" t="s">
        <v>349</v>
      </c>
      <c r="N248" s="149" t="str">
        <f>IF(OR(J248="TBA",E248=0),"",E248*J248)</f>
        <v/>
      </c>
      <c r="O248" s="138"/>
      <c r="P248" s="139">
        <f>IF($B248="PA",$N248,0)</f>
        <v>0</v>
      </c>
      <c r="Q248" s="139">
        <f>IF($B248="PC",$N248,0)</f>
        <v>0</v>
      </c>
      <c r="R248" s="139" t="str">
        <f>IF($B248="LA",$N248,0)</f>
        <v/>
      </c>
      <c r="S248" s="139">
        <f>IF($B248="LC",$N248,0)</f>
        <v>0</v>
      </c>
      <c r="T248" s="139">
        <f>IF(P248&lt;&gt;"",(P248*(1-($N$2641))*(1-($O248+$N$2646))),0)</f>
        <v>0</v>
      </c>
      <c r="U248" s="139">
        <f>IF(Q248&lt;&gt;"",(Q248*(1-($N$2642))*(1-($O248+$N$2646))),0)</f>
        <v>0</v>
      </c>
      <c r="V248" s="139">
        <f>IF(R248&lt;&gt;"",(R248*(1-($N$2643))*(1-($O248+$N$2646))),0)</f>
        <v>0</v>
      </c>
      <c r="W248" s="139">
        <f>IF(S248&lt;&gt;"",(S248*(1-($N$2644))*(1-($O248+$N$2646))),0)</f>
        <v>0</v>
      </c>
      <c r="X248" s="150">
        <f>+SUM(T248:W248)</f>
        <v>0</v>
      </c>
      <c r="Y248" s="85"/>
      <c r="Z248" s="84"/>
      <c r="AA248" s="85"/>
    </row>
    <row r="249" spans="1:27" ht="14.1" customHeight="1" x14ac:dyDescent="0.3">
      <c r="A249" s="128">
        <v>158179</v>
      </c>
      <c r="B249" s="86" t="s">
        <v>39</v>
      </c>
      <c r="C249" s="86">
        <v>6</v>
      </c>
      <c r="D249" s="86">
        <v>0</v>
      </c>
      <c r="E249" s="137"/>
      <c r="F249" s="86" t="s">
        <v>101</v>
      </c>
      <c r="G249" s="86" t="s">
        <v>3889</v>
      </c>
      <c r="H249" s="86" t="s">
        <v>3980</v>
      </c>
      <c r="I249" s="86">
        <v>105</v>
      </c>
      <c r="J249" s="87">
        <v>10.25</v>
      </c>
      <c r="K249" s="88"/>
      <c r="L249" s="86" t="s">
        <v>3981</v>
      </c>
      <c r="M249" s="86" t="s">
        <v>349</v>
      </c>
      <c r="N249" s="149" t="str">
        <f>IF(OR(J249="TBA",E249=0),"",E249*J249)</f>
        <v/>
      </c>
      <c r="O249" s="138"/>
      <c r="P249" s="139">
        <f>IF($B249="PA",$N249,0)</f>
        <v>0</v>
      </c>
      <c r="Q249" s="139">
        <f>IF($B249="PC",$N249,0)</f>
        <v>0</v>
      </c>
      <c r="R249" s="139" t="str">
        <f>IF($B249="LA",$N249,0)</f>
        <v/>
      </c>
      <c r="S249" s="139">
        <f>IF($B249="LC",$N249,0)</f>
        <v>0</v>
      </c>
      <c r="T249" s="139">
        <f>IF(P249&lt;&gt;"",(P249*(1-($N$2641))*(1-($O249+$N$2646))),0)</f>
        <v>0</v>
      </c>
      <c r="U249" s="139">
        <f>IF(Q249&lt;&gt;"",(Q249*(1-($N$2642))*(1-($O249+$N$2646))),0)</f>
        <v>0</v>
      </c>
      <c r="V249" s="139">
        <f>IF(R249&lt;&gt;"",(R249*(1-($N$2643))*(1-($O249+$N$2646))),0)</f>
        <v>0</v>
      </c>
      <c r="W249" s="139">
        <f>IF(S249&lt;&gt;"",(S249*(1-($N$2644))*(1-($O249+$N$2646))),0)</f>
        <v>0</v>
      </c>
      <c r="X249" s="150">
        <f>+SUM(T249:W249)</f>
        <v>0</v>
      </c>
      <c r="Y249" s="85"/>
      <c r="Z249" s="84"/>
      <c r="AA249" s="85"/>
    </row>
    <row r="250" spans="1:27" ht="14.1" customHeight="1" x14ac:dyDescent="0.3">
      <c r="A250" s="128">
        <v>158189</v>
      </c>
      <c r="B250" s="86" t="s">
        <v>39</v>
      </c>
      <c r="C250" s="86">
        <v>6</v>
      </c>
      <c r="D250" s="86">
        <v>0</v>
      </c>
      <c r="E250" s="137"/>
      <c r="F250" s="86" t="s">
        <v>101</v>
      </c>
      <c r="G250" s="86" t="s">
        <v>3889</v>
      </c>
      <c r="H250" s="86" t="s">
        <v>3908</v>
      </c>
      <c r="I250" s="86">
        <v>94</v>
      </c>
      <c r="J250" s="87">
        <v>10.25</v>
      </c>
      <c r="K250" s="88"/>
      <c r="L250" s="86" t="s">
        <v>3909</v>
      </c>
      <c r="M250" s="86" t="s">
        <v>349</v>
      </c>
      <c r="N250" s="149" t="str">
        <f>IF(OR(J250="TBA",E250=0),"",E250*J250)</f>
        <v/>
      </c>
      <c r="O250" s="138"/>
      <c r="P250" s="139">
        <f>IF($B250="PA",$N250,0)</f>
        <v>0</v>
      </c>
      <c r="Q250" s="139">
        <f>IF($B250="PC",$N250,0)</f>
        <v>0</v>
      </c>
      <c r="R250" s="139" t="str">
        <f>IF($B250="LA",$N250,0)</f>
        <v/>
      </c>
      <c r="S250" s="139">
        <f>IF($B250="LC",$N250,0)</f>
        <v>0</v>
      </c>
      <c r="T250" s="139">
        <f>IF(P250&lt;&gt;"",(P250*(1-($N$2641))*(1-($O250+$N$2646))),0)</f>
        <v>0</v>
      </c>
      <c r="U250" s="139">
        <f>IF(Q250&lt;&gt;"",(Q250*(1-($N$2642))*(1-($O250+$N$2646))),0)</f>
        <v>0</v>
      </c>
      <c r="V250" s="139">
        <f>IF(R250&lt;&gt;"",(R250*(1-($N$2643))*(1-($O250+$N$2646))),0)</f>
        <v>0</v>
      </c>
      <c r="W250" s="139">
        <f>IF(S250&lt;&gt;"",(S250*(1-($N$2644))*(1-($O250+$N$2646))),0)</f>
        <v>0</v>
      </c>
      <c r="X250" s="150">
        <f>+SUM(T250:W250)</f>
        <v>0</v>
      </c>
      <c r="Y250" s="85"/>
      <c r="Z250" s="84"/>
      <c r="AA250" s="85"/>
    </row>
    <row r="251" spans="1:27" ht="14.1" customHeight="1" x14ac:dyDescent="0.3">
      <c r="A251" s="128">
        <v>158199</v>
      </c>
      <c r="B251" s="86" t="s">
        <v>39</v>
      </c>
      <c r="C251" s="86">
        <v>6</v>
      </c>
      <c r="D251" s="86">
        <v>0</v>
      </c>
      <c r="E251" s="137"/>
      <c r="F251" s="86" t="s">
        <v>101</v>
      </c>
      <c r="G251" s="86" t="s">
        <v>3889</v>
      </c>
      <c r="H251" s="86" t="s">
        <v>3910</v>
      </c>
      <c r="I251" s="86">
        <v>94</v>
      </c>
      <c r="J251" s="87">
        <v>10.25</v>
      </c>
      <c r="K251" s="88"/>
      <c r="L251" s="86" t="s">
        <v>3911</v>
      </c>
      <c r="M251" s="86" t="s">
        <v>349</v>
      </c>
      <c r="N251" s="149" t="str">
        <f>IF(OR(J251="TBA",E251=0),"",E251*J251)</f>
        <v/>
      </c>
      <c r="O251" s="138"/>
      <c r="P251" s="139">
        <f>IF($B251="PA",$N251,0)</f>
        <v>0</v>
      </c>
      <c r="Q251" s="139">
        <f>IF($B251="PC",$N251,0)</f>
        <v>0</v>
      </c>
      <c r="R251" s="139" t="str">
        <f>IF($B251="LA",$N251,0)</f>
        <v/>
      </c>
      <c r="S251" s="139">
        <f>IF($B251="LC",$N251,0)</f>
        <v>0</v>
      </c>
      <c r="T251" s="139">
        <f>IF(P251&lt;&gt;"",(P251*(1-($N$2641))*(1-($O251+$N$2646))),0)</f>
        <v>0</v>
      </c>
      <c r="U251" s="139">
        <f>IF(Q251&lt;&gt;"",(Q251*(1-($N$2642))*(1-($O251+$N$2646))),0)</f>
        <v>0</v>
      </c>
      <c r="V251" s="139">
        <f>IF(R251&lt;&gt;"",(R251*(1-($N$2643))*(1-($O251+$N$2646))),0)</f>
        <v>0</v>
      </c>
      <c r="W251" s="139">
        <f>IF(S251&lt;&gt;"",(S251*(1-($N$2644))*(1-($O251+$N$2646))),0)</f>
        <v>0</v>
      </c>
      <c r="X251" s="150">
        <f>+SUM(T251:W251)</f>
        <v>0</v>
      </c>
      <c r="Y251" s="85"/>
      <c r="Z251" s="84"/>
      <c r="AA251" s="85"/>
    </row>
    <row r="252" spans="1:27" ht="14.1" customHeight="1" x14ac:dyDescent="0.3">
      <c r="A252" s="128">
        <v>159279</v>
      </c>
      <c r="B252" s="86" t="s">
        <v>39</v>
      </c>
      <c r="C252" s="86">
        <v>10</v>
      </c>
      <c r="D252" s="86">
        <v>0</v>
      </c>
      <c r="E252" s="137"/>
      <c r="F252" s="86" t="s">
        <v>1571</v>
      </c>
      <c r="G252" s="86" t="s">
        <v>1457</v>
      </c>
      <c r="H252" s="86" t="s">
        <v>4607</v>
      </c>
      <c r="I252" s="86">
        <v>77</v>
      </c>
      <c r="J252" s="87">
        <v>37.15</v>
      </c>
      <c r="K252" s="88"/>
      <c r="L252" s="86" t="s">
        <v>4108</v>
      </c>
      <c r="M252" s="86" t="s">
        <v>349</v>
      </c>
      <c r="N252" s="149" t="str">
        <f>IF(OR(J252="TBA",E252=0),"",E252*J252)</f>
        <v/>
      </c>
      <c r="O252" s="138"/>
      <c r="P252" s="139">
        <f>IF($B252="PA",$N252,0)</f>
        <v>0</v>
      </c>
      <c r="Q252" s="139">
        <f>IF($B252="PC",$N252,0)</f>
        <v>0</v>
      </c>
      <c r="R252" s="139" t="str">
        <f>IF($B252="LA",$N252,0)</f>
        <v/>
      </c>
      <c r="S252" s="139">
        <f>IF($B252="LC",$N252,0)</f>
        <v>0</v>
      </c>
      <c r="T252" s="139">
        <f>IF(P252&lt;&gt;"",(P252*(1-($N$2641))*(1-($O252+$N$2646))),0)</f>
        <v>0</v>
      </c>
      <c r="U252" s="139">
        <f>IF(Q252&lt;&gt;"",(Q252*(1-($N$2642))*(1-($O252+$N$2646))),0)</f>
        <v>0</v>
      </c>
      <c r="V252" s="139">
        <f>IF(R252&lt;&gt;"",(R252*(1-($N$2643))*(1-($O252+$N$2646))),0)</f>
        <v>0</v>
      </c>
      <c r="W252" s="139">
        <f>IF(S252&lt;&gt;"",(S252*(1-($N$2644))*(1-($O252+$N$2646))),0)</f>
        <v>0</v>
      </c>
      <c r="X252" s="150">
        <f>+SUM(T252:W252)</f>
        <v>0</v>
      </c>
      <c r="Y252" s="85"/>
      <c r="Z252" s="84"/>
      <c r="AA252" s="85"/>
    </row>
    <row r="253" spans="1:27" ht="14.1" customHeight="1" x14ac:dyDescent="0.3">
      <c r="A253" s="128">
        <v>159289</v>
      </c>
      <c r="B253" s="86" t="s">
        <v>39</v>
      </c>
      <c r="C253" s="86">
        <v>4</v>
      </c>
      <c r="D253" s="86">
        <v>0</v>
      </c>
      <c r="E253" s="137"/>
      <c r="F253" s="86" t="s">
        <v>1571</v>
      </c>
      <c r="G253" s="86" t="s">
        <v>1457</v>
      </c>
      <c r="H253" s="86" t="s">
        <v>4608</v>
      </c>
      <c r="I253" s="86">
        <v>77</v>
      </c>
      <c r="J253" s="87">
        <v>61.95</v>
      </c>
      <c r="K253" s="88"/>
      <c r="L253" s="86" t="s">
        <v>4109</v>
      </c>
      <c r="M253" s="86" t="s">
        <v>349</v>
      </c>
      <c r="N253" s="149" t="str">
        <f>IF(OR(J253="TBA",E253=0),"",E253*J253)</f>
        <v/>
      </c>
      <c r="O253" s="138"/>
      <c r="P253" s="139">
        <f>IF($B253="PA",$N253,0)</f>
        <v>0</v>
      </c>
      <c r="Q253" s="139">
        <f>IF($B253="PC",$N253,0)</f>
        <v>0</v>
      </c>
      <c r="R253" s="139" t="str">
        <f>IF($B253="LA",$N253,0)</f>
        <v/>
      </c>
      <c r="S253" s="139">
        <f>IF($B253="LC",$N253,0)</f>
        <v>0</v>
      </c>
      <c r="T253" s="139">
        <f>IF(P253&lt;&gt;"",(P253*(1-($N$2641))*(1-($O253+$N$2646))),0)</f>
        <v>0</v>
      </c>
      <c r="U253" s="139">
        <f>IF(Q253&lt;&gt;"",(Q253*(1-($N$2642))*(1-($O253+$N$2646))),0)</f>
        <v>0</v>
      </c>
      <c r="V253" s="139">
        <f>IF(R253&lt;&gt;"",(R253*(1-($N$2643))*(1-($O253+$N$2646))),0)</f>
        <v>0</v>
      </c>
      <c r="W253" s="139">
        <f>IF(S253&lt;&gt;"",(S253*(1-($N$2644))*(1-($O253+$N$2646))),0)</f>
        <v>0</v>
      </c>
      <c r="X253" s="150">
        <f>+SUM(T253:W253)</f>
        <v>0</v>
      </c>
      <c r="Y253" s="85"/>
      <c r="Z253" s="84"/>
      <c r="AA253" s="85"/>
    </row>
    <row r="254" spans="1:27" ht="14.1" customHeight="1" x14ac:dyDescent="0.3">
      <c r="A254" s="128">
        <v>159299</v>
      </c>
      <c r="B254" s="86" t="s">
        <v>40</v>
      </c>
      <c r="C254" s="86">
        <v>12</v>
      </c>
      <c r="D254" s="86">
        <v>0</v>
      </c>
      <c r="E254" s="137"/>
      <c r="F254" s="86" t="s">
        <v>99</v>
      </c>
      <c r="G254" s="86" t="s">
        <v>1452</v>
      </c>
      <c r="H254" s="86" t="s">
        <v>4264</v>
      </c>
      <c r="I254" s="86">
        <v>58</v>
      </c>
      <c r="J254" s="87">
        <v>44.6</v>
      </c>
      <c r="K254" s="88"/>
      <c r="L254" s="86" t="s">
        <v>4670</v>
      </c>
      <c r="M254" s="86" t="s">
        <v>349</v>
      </c>
      <c r="N254" s="149" t="str">
        <f>IF(OR(J254="TBA",E254=0),"",E254*J254)</f>
        <v/>
      </c>
      <c r="O254" s="138"/>
      <c r="P254" s="139">
        <f>IF($B254="PA",$N254,0)</f>
        <v>0</v>
      </c>
      <c r="Q254" s="139">
        <f>IF($B254="PC",$N254,0)</f>
        <v>0</v>
      </c>
      <c r="R254" s="139">
        <f>IF($B254="LA",$N254,0)</f>
        <v>0</v>
      </c>
      <c r="S254" s="139" t="str">
        <f>IF($B254="LC",$N254,0)</f>
        <v/>
      </c>
      <c r="T254" s="139">
        <f>IF(P254&lt;&gt;"",(P254*(1-($N$2641))*(1-($O254+$N$2646))),0)</f>
        <v>0</v>
      </c>
      <c r="U254" s="139">
        <f>IF(Q254&lt;&gt;"",(Q254*(1-($N$2642))*(1-($O254+$N$2646))),0)</f>
        <v>0</v>
      </c>
      <c r="V254" s="139">
        <f>IF(R254&lt;&gt;"",(R254*(1-($N$2643))*(1-($O254+$N$2646))),0)</f>
        <v>0</v>
      </c>
      <c r="W254" s="139">
        <f>IF(S254&lt;&gt;"",(S254*(1-($N$2644))*(1-($O254+$N$2646))),0)</f>
        <v>0</v>
      </c>
      <c r="X254" s="150">
        <f>+SUM(T254:W254)</f>
        <v>0</v>
      </c>
      <c r="Y254" s="85"/>
      <c r="Z254" s="84"/>
      <c r="AA254" s="85"/>
    </row>
    <row r="255" spans="1:27" ht="14.1" customHeight="1" x14ac:dyDescent="0.3">
      <c r="A255" s="128">
        <v>159309</v>
      </c>
      <c r="B255" s="86" t="s">
        <v>40</v>
      </c>
      <c r="C255" s="86">
        <v>12</v>
      </c>
      <c r="D255" s="86">
        <v>0</v>
      </c>
      <c r="E255" s="137"/>
      <c r="F255" s="86" t="s">
        <v>99</v>
      </c>
      <c r="G255" s="86" t="s">
        <v>1452</v>
      </c>
      <c r="H255" s="86" t="s">
        <v>4265</v>
      </c>
      <c r="I255" s="86">
        <v>58</v>
      </c>
      <c r="J255" s="87">
        <v>44.6</v>
      </c>
      <c r="K255" s="88"/>
      <c r="L255" s="86" t="s">
        <v>4266</v>
      </c>
      <c r="M255" s="86" t="s">
        <v>349</v>
      </c>
      <c r="N255" s="149" t="str">
        <f>IF(OR(J255="TBA",E255=0),"",E255*J255)</f>
        <v/>
      </c>
      <c r="O255" s="138"/>
      <c r="P255" s="139">
        <f>IF($B255="PA",$N255,0)</f>
        <v>0</v>
      </c>
      <c r="Q255" s="139">
        <f>IF($B255="PC",$N255,0)</f>
        <v>0</v>
      </c>
      <c r="R255" s="139">
        <f>IF($B255="LA",$N255,0)</f>
        <v>0</v>
      </c>
      <c r="S255" s="139" t="str">
        <f>IF($B255="LC",$N255,0)</f>
        <v/>
      </c>
      <c r="T255" s="139">
        <f>IF(P255&lt;&gt;"",(P255*(1-($N$2641))*(1-($O255+$N$2646))),0)</f>
        <v>0</v>
      </c>
      <c r="U255" s="139">
        <f>IF(Q255&lt;&gt;"",(Q255*(1-($N$2642))*(1-($O255+$N$2646))),0)</f>
        <v>0</v>
      </c>
      <c r="V255" s="139">
        <f>IF(R255&lt;&gt;"",(R255*(1-($N$2643))*(1-($O255+$N$2646))),0)</f>
        <v>0</v>
      </c>
      <c r="W255" s="139">
        <f>IF(S255&lt;&gt;"",(S255*(1-($N$2644))*(1-($O255+$N$2646))),0)</f>
        <v>0</v>
      </c>
      <c r="X255" s="150">
        <f>+SUM(T255:W255)</f>
        <v>0</v>
      </c>
      <c r="Y255" s="85"/>
      <c r="Z255" s="84"/>
      <c r="AA255" s="85"/>
    </row>
    <row r="256" spans="1:27" ht="14.1" customHeight="1" x14ac:dyDescent="0.3">
      <c r="A256" s="128">
        <v>163009</v>
      </c>
      <c r="B256" s="86" t="s">
        <v>39</v>
      </c>
      <c r="C256" s="86">
        <v>12</v>
      </c>
      <c r="D256" s="86">
        <v>0</v>
      </c>
      <c r="E256" s="137"/>
      <c r="F256" s="86" t="s">
        <v>99</v>
      </c>
      <c r="G256" s="86" t="s">
        <v>1452</v>
      </c>
      <c r="H256" s="86" t="s">
        <v>4116</v>
      </c>
      <c r="I256" s="86">
        <v>69</v>
      </c>
      <c r="J256" s="87">
        <v>7.45</v>
      </c>
      <c r="K256" s="88"/>
      <c r="L256" s="86" t="s">
        <v>4609</v>
      </c>
      <c r="M256" s="86" t="s">
        <v>349</v>
      </c>
      <c r="N256" s="149" t="str">
        <f>IF(OR(J256="TBA",E256=0),"",E256*J256)</f>
        <v/>
      </c>
      <c r="O256" s="138"/>
      <c r="P256" s="139">
        <f>IF($B256="PA",$N256,0)</f>
        <v>0</v>
      </c>
      <c r="Q256" s="139">
        <f>IF($B256="PC",$N256,0)</f>
        <v>0</v>
      </c>
      <c r="R256" s="139" t="str">
        <f>IF($B256="LA",$N256,0)</f>
        <v/>
      </c>
      <c r="S256" s="139">
        <f>IF($B256="LC",$N256,0)</f>
        <v>0</v>
      </c>
      <c r="T256" s="139">
        <f>IF(P256&lt;&gt;"",(P256*(1-($N$2641))*(1-($O256+$N$2646))),0)</f>
        <v>0</v>
      </c>
      <c r="U256" s="139">
        <f>IF(Q256&lt;&gt;"",(Q256*(1-($N$2642))*(1-($O256+$N$2646))),0)</f>
        <v>0</v>
      </c>
      <c r="V256" s="139">
        <f>IF(R256&lt;&gt;"",(R256*(1-($N$2643))*(1-($O256+$N$2646))),0)</f>
        <v>0</v>
      </c>
      <c r="W256" s="139">
        <f>IF(S256&lt;&gt;"",(S256*(1-($N$2644))*(1-($O256+$N$2646))),0)</f>
        <v>0</v>
      </c>
      <c r="X256" s="150">
        <f>+SUM(T256:W256)</f>
        <v>0</v>
      </c>
      <c r="Y256" s="85"/>
      <c r="Z256" s="84"/>
      <c r="AA256" s="85"/>
    </row>
    <row r="257" spans="1:27" ht="14.1" customHeight="1" x14ac:dyDescent="0.3">
      <c r="A257" s="128">
        <v>163649</v>
      </c>
      <c r="B257" s="86" t="s">
        <v>39</v>
      </c>
      <c r="C257" s="86">
        <v>12</v>
      </c>
      <c r="D257" s="86">
        <v>0</v>
      </c>
      <c r="E257" s="137"/>
      <c r="F257" s="86" t="s">
        <v>99</v>
      </c>
      <c r="G257" s="86" t="s">
        <v>1452</v>
      </c>
      <c r="H257" s="86" t="s">
        <v>4250</v>
      </c>
      <c r="I257" s="86">
        <v>55</v>
      </c>
      <c r="J257" s="87">
        <v>12.200000000000001</v>
      </c>
      <c r="K257" s="88"/>
      <c r="L257" s="86" t="s">
        <v>4251</v>
      </c>
      <c r="M257" s="86" t="s">
        <v>349</v>
      </c>
      <c r="N257" s="149" t="str">
        <f>IF(OR(J257="TBA",E257=0),"",E257*J257)</f>
        <v/>
      </c>
      <c r="O257" s="138"/>
      <c r="P257" s="139">
        <f>IF($B257="PA",$N257,0)</f>
        <v>0</v>
      </c>
      <c r="Q257" s="139">
        <f>IF($B257="PC",$N257,0)</f>
        <v>0</v>
      </c>
      <c r="R257" s="139" t="str">
        <f>IF($B257="LA",$N257,0)</f>
        <v/>
      </c>
      <c r="S257" s="139">
        <f>IF($B257="LC",$N257,0)</f>
        <v>0</v>
      </c>
      <c r="T257" s="139">
        <f>IF(P257&lt;&gt;"",(P257*(1-($N$2641))*(1-($O257+$N$2646))),0)</f>
        <v>0</v>
      </c>
      <c r="U257" s="139">
        <f>IF(Q257&lt;&gt;"",(Q257*(1-($N$2642))*(1-($O257+$N$2646))),0)</f>
        <v>0</v>
      </c>
      <c r="V257" s="139">
        <f>IF(R257&lt;&gt;"",(R257*(1-($N$2643))*(1-($O257+$N$2646))),0)</f>
        <v>0</v>
      </c>
      <c r="W257" s="139">
        <f>IF(S257&lt;&gt;"",(S257*(1-($N$2644))*(1-($O257+$N$2646))),0)</f>
        <v>0</v>
      </c>
      <c r="X257" s="150">
        <f>+SUM(T257:W257)</f>
        <v>0</v>
      </c>
      <c r="Y257" s="85"/>
      <c r="Z257" s="84"/>
      <c r="AA257" s="85"/>
    </row>
    <row r="258" spans="1:27" ht="14.1" customHeight="1" x14ac:dyDescent="0.3">
      <c r="A258" s="173">
        <v>163789</v>
      </c>
      <c r="B258" s="155" t="s">
        <v>39</v>
      </c>
      <c r="C258" s="155">
        <v>72</v>
      </c>
      <c r="D258" s="155">
        <v>12</v>
      </c>
      <c r="E258" s="156"/>
      <c r="F258" s="155" t="s">
        <v>99</v>
      </c>
      <c r="G258" s="155" t="s">
        <v>1452</v>
      </c>
      <c r="H258" s="155" t="s">
        <v>5848</v>
      </c>
      <c r="I258" s="155">
        <v>4</v>
      </c>
      <c r="J258" s="163">
        <v>14.75</v>
      </c>
      <c r="K258" s="164"/>
      <c r="L258" s="155" t="s">
        <v>5849</v>
      </c>
      <c r="M258" s="155" t="s">
        <v>349</v>
      </c>
      <c r="N258" s="165" t="str">
        <f>IF(OR(J258="TBA",E258=0),"",E258*J258)</f>
        <v/>
      </c>
      <c r="O258" s="157"/>
      <c r="P258" s="158">
        <f>IF($B258="PA",$N258,0)</f>
        <v>0</v>
      </c>
      <c r="Q258" s="158">
        <f>IF($B258="PC",$N258,0)</f>
        <v>0</v>
      </c>
      <c r="R258" s="158" t="str">
        <f>IF($B258="LA",$N258,0)</f>
        <v/>
      </c>
      <c r="S258" s="158">
        <f>IF($B258="LC",$N258,0)</f>
        <v>0</v>
      </c>
      <c r="T258" s="158">
        <f>IF(P258&lt;&gt;"",(P258*(1-($N$2641))*(1-($O258+$N$2646))),0)</f>
        <v>0</v>
      </c>
      <c r="U258" s="158">
        <f>IF(Q258&lt;&gt;"",(Q258*(1-($N$2642))*(1-($O258+$N$2646))),0)</f>
        <v>0</v>
      </c>
      <c r="V258" s="158">
        <f>IF(R258&lt;&gt;"",(R258*(1-($N$2643))*(1-($O258+$N$2646))),0)</f>
        <v>0</v>
      </c>
      <c r="W258" s="158">
        <f>IF(S258&lt;&gt;"",(S258*(1-($N$2644))*(1-($O258+$N$2646))),0)</f>
        <v>0</v>
      </c>
      <c r="X258" s="166">
        <f>+SUM(T258:W258)</f>
        <v>0</v>
      </c>
      <c r="Y258" s="85"/>
      <c r="Z258" s="84"/>
      <c r="AA258" s="85"/>
    </row>
    <row r="259" spans="1:27" ht="14.1" customHeight="1" x14ac:dyDescent="0.3">
      <c r="A259" s="173">
        <v>163819</v>
      </c>
      <c r="B259" s="155" t="s">
        <v>39</v>
      </c>
      <c r="C259" s="155">
        <v>12</v>
      </c>
      <c r="D259" s="155">
        <v>0</v>
      </c>
      <c r="E259" s="156"/>
      <c r="F259" s="155" t="s">
        <v>99</v>
      </c>
      <c r="G259" s="155" t="s">
        <v>1452</v>
      </c>
      <c r="H259" s="155" t="s">
        <v>5762</v>
      </c>
      <c r="I259" s="155">
        <v>76</v>
      </c>
      <c r="J259" s="163">
        <v>15.5</v>
      </c>
      <c r="K259" s="164"/>
      <c r="L259" s="155" t="s">
        <v>6111</v>
      </c>
      <c r="M259" s="155" t="s">
        <v>349</v>
      </c>
      <c r="N259" s="165" t="str">
        <f>IF(OR(J259="TBA",E259=0),"",E259*J259)</f>
        <v/>
      </c>
      <c r="O259" s="157"/>
      <c r="P259" s="158">
        <f>IF($B259="PA",$N259,0)</f>
        <v>0</v>
      </c>
      <c r="Q259" s="158">
        <f>IF($B259="PC",$N259,0)</f>
        <v>0</v>
      </c>
      <c r="R259" s="158" t="str">
        <f>IF($B259="LA",$N259,0)</f>
        <v/>
      </c>
      <c r="S259" s="158">
        <f>IF($B259="LC",$N259,0)</f>
        <v>0</v>
      </c>
      <c r="T259" s="158">
        <f>IF(P259&lt;&gt;"",(P259*(1-($N$2641))*(1-($O259+$N$2646))),0)</f>
        <v>0</v>
      </c>
      <c r="U259" s="158">
        <f>IF(Q259&lt;&gt;"",(Q259*(1-($N$2642))*(1-($O259+$N$2646))),0)</f>
        <v>0</v>
      </c>
      <c r="V259" s="158">
        <f>IF(R259&lt;&gt;"",(R259*(1-($N$2643))*(1-($O259+$N$2646))),0)</f>
        <v>0</v>
      </c>
      <c r="W259" s="158">
        <f>IF(S259&lt;&gt;"",(S259*(1-($N$2644))*(1-($O259+$N$2646))),0)</f>
        <v>0</v>
      </c>
      <c r="X259" s="166">
        <f>+SUM(T259:W259)</f>
        <v>0</v>
      </c>
      <c r="Y259" s="85"/>
      <c r="Z259" s="84"/>
      <c r="AA259" s="85"/>
    </row>
    <row r="260" spans="1:27" ht="14.1" customHeight="1" x14ac:dyDescent="0.3">
      <c r="A260" s="128">
        <v>163869</v>
      </c>
      <c r="B260" s="86" t="s">
        <v>39</v>
      </c>
      <c r="C260" s="86">
        <v>6</v>
      </c>
      <c r="D260" s="86">
        <v>0</v>
      </c>
      <c r="E260" s="137"/>
      <c r="F260" s="86" t="s">
        <v>1569</v>
      </c>
      <c r="G260" s="86" t="s">
        <v>1457</v>
      </c>
      <c r="H260" s="86" t="s">
        <v>4533</v>
      </c>
      <c r="I260" s="86">
        <v>77</v>
      </c>
      <c r="J260" s="87">
        <v>7.8</v>
      </c>
      <c r="K260" s="88"/>
      <c r="L260" s="86" t="s">
        <v>4110</v>
      </c>
      <c r="M260" s="86" t="s">
        <v>349</v>
      </c>
      <c r="N260" s="149" t="str">
        <f>IF(OR(J260="TBA",E260=0),"",E260*J260)</f>
        <v/>
      </c>
      <c r="O260" s="138"/>
      <c r="P260" s="139">
        <f>IF($B260="PA",$N260,0)</f>
        <v>0</v>
      </c>
      <c r="Q260" s="139">
        <f>IF($B260="PC",$N260,0)</f>
        <v>0</v>
      </c>
      <c r="R260" s="139" t="str">
        <f>IF($B260="LA",$N260,0)</f>
        <v/>
      </c>
      <c r="S260" s="139">
        <f>IF($B260="LC",$N260,0)</f>
        <v>0</v>
      </c>
      <c r="T260" s="139">
        <f>IF(P260&lt;&gt;"",(P260*(1-($N$2641))*(1-($O260+$N$2646))),0)</f>
        <v>0</v>
      </c>
      <c r="U260" s="139">
        <f>IF(Q260&lt;&gt;"",(Q260*(1-($N$2642))*(1-($O260+$N$2646))),0)</f>
        <v>0</v>
      </c>
      <c r="V260" s="139">
        <f>IF(R260&lt;&gt;"",(R260*(1-($N$2643))*(1-($O260+$N$2646))),0)</f>
        <v>0</v>
      </c>
      <c r="W260" s="139">
        <f>IF(S260&lt;&gt;"",(S260*(1-($N$2644))*(1-($O260+$N$2646))),0)</f>
        <v>0</v>
      </c>
      <c r="X260" s="150">
        <f>+SUM(T260:W260)</f>
        <v>0</v>
      </c>
      <c r="Y260" s="85"/>
      <c r="Z260" s="84"/>
      <c r="AA260" s="85"/>
    </row>
    <row r="261" spans="1:27" ht="14.1" customHeight="1" x14ac:dyDescent="0.3">
      <c r="A261" s="128">
        <v>163889</v>
      </c>
      <c r="B261" s="86" t="s">
        <v>39</v>
      </c>
      <c r="C261" s="86">
        <v>6</v>
      </c>
      <c r="D261" s="86">
        <v>0</v>
      </c>
      <c r="E261" s="137"/>
      <c r="F261" s="86" t="s">
        <v>1569</v>
      </c>
      <c r="G261" s="86" t="s">
        <v>1457</v>
      </c>
      <c r="H261" s="86" t="s">
        <v>4534</v>
      </c>
      <c r="I261" s="86">
        <v>68</v>
      </c>
      <c r="J261" s="87">
        <v>7.8</v>
      </c>
      <c r="K261" s="88"/>
      <c r="L261" s="86" t="s">
        <v>4153</v>
      </c>
      <c r="M261" s="86" t="s">
        <v>349</v>
      </c>
      <c r="N261" s="149" t="str">
        <f>IF(OR(J261="TBA",E261=0),"",E261*J261)</f>
        <v/>
      </c>
      <c r="O261" s="138"/>
      <c r="P261" s="139">
        <f>IF($B261="PA",$N261,0)</f>
        <v>0</v>
      </c>
      <c r="Q261" s="139">
        <f>IF($B261="PC",$N261,0)</f>
        <v>0</v>
      </c>
      <c r="R261" s="139" t="str">
        <f>IF($B261="LA",$N261,0)</f>
        <v/>
      </c>
      <c r="S261" s="139">
        <f>IF($B261="LC",$N261,0)</f>
        <v>0</v>
      </c>
      <c r="T261" s="139">
        <f>IF(P261&lt;&gt;"",(P261*(1-($N$2641))*(1-($O261+$N$2646))),0)</f>
        <v>0</v>
      </c>
      <c r="U261" s="139">
        <f>IF(Q261&lt;&gt;"",(Q261*(1-($N$2642))*(1-($O261+$N$2646))),0)</f>
        <v>0</v>
      </c>
      <c r="V261" s="139">
        <f>IF(R261&lt;&gt;"",(R261*(1-($N$2643))*(1-($O261+$N$2646))),0)</f>
        <v>0</v>
      </c>
      <c r="W261" s="139">
        <f>IF(S261&lt;&gt;"",(S261*(1-($N$2644))*(1-($O261+$N$2646))),0)</f>
        <v>0</v>
      </c>
      <c r="X261" s="150">
        <f>+SUM(T261:W261)</f>
        <v>0</v>
      </c>
      <c r="Y261" s="85"/>
      <c r="Z261" s="84"/>
      <c r="AA261" s="85"/>
    </row>
    <row r="262" spans="1:27" ht="14.1" customHeight="1" x14ac:dyDescent="0.3">
      <c r="A262" s="128">
        <v>164079</v>
      </c>
      <c r="B262" s="86" t="s">
        <v>39</v>
      </c>
      <c r="C262" s="86">
        <v>12</v>
      </c>
      <c r="D262" s="86">
        <v>0</v>
      </c>
      <c r="E262" s="137"/>
      <c r="F262" s="86" t="s">
        <v>114</v>
      </c>
      <c r="G262" s="86" t="s">
        <v>1457</v>
      </c>
      <c r="H262" s="86" t="s">
        <v>4975</v>
      </c>
      <c r="I262" s="86">
        <v>49</v>
      </c>
      <c r="J262" s="87">
        <v>8.65</v>
      </c>
      <c r="K262" s="88"/>
      <c r="L262" s="86" t="s">
        <v>4718</v>
      </c>
      <c r="M262" s="86" t="s">
        <v>349</v>
      </c>
      <c r="N262" s="149" t="str">
        <f>IF(OR(J262="TBA",E262=0),"",E262*J262)</f>
        <v/>
      </c>
      <c r="O262" s="138"/>
      <c r="P262" s="139">
        <f>IF($B262="PA",$N262,0)</f>
        <v>0</v>
      </c>
      <c r="Q262" s="139">
        <f>IF($B262="PC",$N262,0)</f>
        <v>0</v>
      </c>
      <c r="R262" s="139" t="str">
        <f>IF($B262="LA",$N262,0)</f>
        <v/>
      </c>
      <c r="S262" s="139">
        <f>IF($B262="LC",$N262,0)</f>
        <v>0</v>
      </c>
      <c r="T262" s="139">
        <f>IF(P262&lt;&gt;"",(P262*(1-($N$2641))*(1-($O262+$N$2646))),0)</f>
        <v>0</v>
      </c>
      <c r="U262" s="139">
        <f>IF(Q262&lt;&gt;"",(Q262*(1-($N$2642))*(1-($O262+$N$2646))),0)</f>
        <v>0</v>
      </c>
      <c r="V262" s="139">
        <f>IF(R262&lt;&gt;"",(R262*(1-($N$2643))*(1-($O262+$N$2646))),0)</f>
        <v>0</v>
      </c>
      <c r="W262" s="139">
        <f>IF(S262&lt;&gt;"",(S262*(1-($N$2644))*(1-($O262+$N$2646))),0)</f>
        <v>0</v>
      </c>
      <c r="X262" s="150">
        <f>+SUM(T262:W262)</f>
        <v>0</v>
      </c>
      <c r="Y262" s="85"/>
      <c r="Z262" s="84"/>
      <c r="AA262" s="85"/>
    </row>
    <row r="263" spans="1:27" ht="14.1" customHeight="1" x14ac:dyDescent="0.3">
      <c r="A263" s="128">
        <v>164109</v>
      </c>
      <c r="B263" s="86" t="s">
        <v>39</v>
      </c>
      <c r="C263" s="86">
        <v>12</v>
      </c>
      <c r="D263" s="86">
        <v>0</v>
      </c>
      <c r="E263" s="137"/>
      <c r="F263" s="86" t="s">
        <v>99</v>
      </c>
      <c r="G263" s="86" t="s">
        <v>1457</v>
      </c>
      <c r="H263" s="86" t="s">
        <v>4662</v>
      </c>
      <c r="I263" s="86">
        <v>51</v>
      </c>
      <c r="J263" s="87">
        <v>9.4</v>
      </c>
      <c r="K263" s="88"/>
      <c r="L263" s="86" t="s">
        <v>4663</v>
      </c>
      <c r="M263" s="86" t="s">
        <v>349</v>
      </c>
      <c r="N263" s="149" t="str">
        <f>IF(OR(J263="TBA",E263=0),"",E263*J263)</f>
        <v/>
      </c>
      <c r="O263" s="138"/>
      <c r="P263" s="139">
        <f>IF($B263="PA",$N263,0)</f>
        <v>0</v>
      </c>
      <c r="Q263" s="139">
        <f>IF($B263="PC",$N263,0)</f>
        <v>0</v>
      </c>
      <c r="R263" s="139" t="str">
        <f>IF($B263="LA",$N263,0)</f>
        <v/>
      </c>
      <c r="S263" s="139">
        <f>IF($B263="LC",$N263,0)</f>
        <v>0</v>
      </c>
      <c r="T263" s="139">
        <f>IF(P263&lt;&gt;"",(P263*(1-($N$2641))*(1-($O263+$N$2646))),0)</f>
        <v>0</v>
      </c>
      <c r="U263" s="139">
        <f>IF(Q263&lt;&gt;"",(Q263*(1-($N$2642))*(1-($O263+$N$2646))),0)</f>
        <v>0</v>
      </c>
      <c r="V263" s="139">
        <f>IF(R263&lt;&gt;"",(R263*(1-($N$2643))*(1-($O263+$N$2646))),0)</f>
        <v>0</v>
      </c>
      <c r="W263" s="139">
        <f>IF(S263&lt;&gt;"",(S263*(1-($N$2644))*(1-($O263+$N$2646))),0)</f>
        <v>0</v>
      </c>
      <c r="X263" s="150">
        <f>+SUM(T263:W263)</f>
        <v>0</v>
      </c>
      <c r="Y263" s="85"/>
      <c r="Z263" s="84"/>
      <c r="AA263" s="85"/>
    </row>
    <row r="264" spans="1:27" ht="14.1" customHeight="1" x14ac:dyDescent="0.3">
      <c r="A264" s="128">
        <v>164279</v>
      </c>
      <c r="B264" s="86" t="s">
        <v>40</v>
      </c>
      <c r="C264" s="86">
        <v>10</v>
      </c>
      <c r="D264" s="86">
        <v>0</v>
      </c>
      <c r="E264" s="137"/>
      <c r="F264" s="86" t="s">
        <v>114</v>
      </c>
      <c r="G264" s="86" t="s">
        <v>1452</v>
      </c>
      <c r="H264" s="86" t="s">
        <v>4037</v>
      </c>
      <c r="I264" s="86">
        <v>35</v>
      </c>
      <c r="J264" s="87">
        <v>45.85</v>
      </c>
      <c r="K264" s="88"/>
      <c r="L264" s="86" t="s">
        <v>4038</v>
      </c>
      <c r="M264" s="86" t="s">
        <v>349</v>
      </c>
      <c r="N264" s="149" t="str">
        <f>IF(OR(J264="TBA",E264=0),"",E264*J264)</f>
        <v/>
      </c>
      <c r="O264" s="138"/>
      <c r="P264" s="139">
        <f>IF($B264="PA",$N264,0)</f>
        <v>0</v>
      </c>
      <c r="Q264" s="139">
        <f>IF($B264="PC",$N264,0)</f>
        <v>0</v>
      </c>
      <c r="R264" s="139">
        <f>IF($B264="LA",$N264,0)</f>
        <v>0</v>
      </c>
      <c r="S264" s="139" t="str">
        <f>IF($B264="LC",$N264,0)</f>
        <v/>
      </c>
      <c r="T264" s="139">
        <f>IF(P264&lt;&gt;"",(P264*(1-($N$2641))*(1-($O264+$N$2646))),0)</f>
        <v>0</v>
      </c>
      <c r="U264" s="139">
        <f>IF(Q264&lt;&gt;"",(Q264*(1-($N$2642))*(1-($O264+$N$2646))),0)</f>
        <v>0</v>
      </c>
      <c r="V264" s="139">
        <f>IF(R264&lt;&gt;"",(R264*(1-($N$2643))*(1-($O264+$N$2646))),0)</f>
        <v>0</v>
      </c>
      <c r="W264" s="139">
        <f>IF(S264&lt;&gt;"",(S264*(1-($N$2644))*(1-($O264+$N$2646))),0)</f>
        <v>0</v>
      </c>
      <c r="X264" s="150">
        <f>+SUM(T264:W264)</f>
        <v>0</v>
      </c>
      <c r="Y264" s="85"/>
      <c r="Z264" s="84"/>
      <c r="AA264" s="85"/>
    </row>
    <row r="265" spans="1:27" ht="14.1" customHeight="1" x14ac:dyDescent="0.3">
      <c r="A265" s="128">
        <v>164319</v>
      </c>
      <c r="B265" s="86" t="s">
        <v>40</v>
      </c>
      <c r="C265" s="86">
        <v>4</v>
      </c>
      <c r="D265" s="86">
        <v>0</v>
      </c>
      <c r="E265" s="137"/>
      <c r="F265" s="86" t="s">
        <v>100</v>
      </c>
      <c r="G265" s="86" t="s">
        <v>1453</v>
      </c>
      <c r="H265" s="86" t="s">
        <v>4055</v>
      </c>
      <c r="I265" s="86">
        <v>35</v>
      </c>
      <c r="J265" s="87">
        <v>34.700000000000003</v>
      </c>
      <c r="K265" s="88"/>
      <c r="L265" s="86" t="s">
        <v>4592</v>
      </c>
      <c r="M265" s="86" t="s">
        <v>349</v>
      </c>
      <c r="N265" s="149" t="str">
        <f>IF(OR(J265="TBA",E265=0),"",E265*J265)</f>
        <v/>
      </c>
      <c r="O265" s="138"/>
      <c r="P265" s="139">
        <f>IF($B265="PA",$N265,0)</f>
        <v>0</v>
      </c>
      <c r="Q265" s="139">
        <f>IF($B265="PC",$N265,0)</f>
        <v>0</v>
      </c>
      <c r="R265" s="139">
        <f>IF($B265="LA",$N265,0)</f>
        <v>0</v>
      </c>
      <c r="S265" s="139" t="str">
        <f>IF($B265="LC",$N265,0)</f>
        <v/>
      </c>
      <c r="T265" s="139">
        <f>IF(P265&lt;&gt;"",(P265*(1-($N$2641))*(1-($O265+$N$2646))),0)</f>
        <v>0</v>
      </c>
      <c r="U265" s="139">
        <f>IF(Q265&lt;&gt;"",(Q265*(1-($N$2642))*(1-($O265+$N$2646))),0)</f>
        <v>0</v>
      </c>
      <c r="V265" s="139">
        <f>IF(R265&lt;&gt;"",(R265*(1-($N$2643))*(1-($O265+$N$2646))),0)</f>
        <v>0</v>
      </c>
      <c r="W265" s="139">
        <f>IF(S265&lt;&gt;"",(S265*(1-($N$2644))*(1-($O265+$N$2646))),0)</f>
        <v>0</v>
      </c>
      <c r="X265" s="150">
        <f>+SUM(T265:W265)</f>
        <v>0</v>
      </c>
      <c r="Y265" s="85"/>
      <c r="Z265" s="84"/>
      <c r="AA265" s="85"/>
    </row>
    <row r="266" spans="1:27" ht="14.1" customHeight="1" x14ac:dyDescent="0.3">
      <c r="A266" s="128">
        <v>164399</v>
      </c>
      <c r="B266" s="86" t="s">
        <v>40</v>
      </c>
      <c r="C266" s="86">
        <v>12</v>
      </c>
      <c r="D266" s="86">
        <v>0</v>
      </c>
      <c r="E266" s="137"/>
      <c r="F266" s="86" t="s">
        <v>99</v>
      </c>
      <c r="G266" s="86" t="s">
        <v>1452</v>
      </c>
      <c r="H266" s="86" t="s">
        <v>4259</v>
      </c>
      <c r="I266" s="86">
        <v>55</v>
      </c>
      <c r="J266" s="87">
        <v>42.95</v>
      </c>
      <c r="K266" s="88"/>
      <c r="L266" s="86" t="s">
        <v>4260</v>
      </c>
      <c r="M266" s="86" t="s">
        <v>349</v>
      </c>
      <c r="N266" s="149" t="str">
        <f>IF(OR(J266="TBA",E266=0),"",E266*J266)</f>
        <v/>
      </c>
      <c r="O266" s="138"/>
      <c r="P266" s="139">
        <f>IF($B266="PA",$N266,0)</f>
        <v>0</v>
      </c>
      <c r="Q266" s="139">
        <f>IF($B266="PC",$N266,0)</f>
        <v>0</v>
      </c>
      <c r="R266" s="139">
        <f>IF($B266="LA",$N266,0)</f>
        <v>0</v>
      </c>
      <c r="S266" s="139" t="str">
        <f>IF($B266="LC",$N266,0)</f>
        <v/>
      </c>
      <c r="T266" s="139">
        <f>IF(P266&lt;&gt;"",(P266*(1-($N$2641))*(1-($O266+$N$2646))),0)</f>
        <v>0</v>
      </c>
      <c r="U266" s="139">
        <f>IF(Q266&lt;&gt;"",(Q266*(1-($N$2642))*(1-($O266+$N$2646))),0)</f>
        <v>0</v>
      </c>
      <c r="V266" s="139">
        <f>IF(R266&lt;&gt;"",(R266*(1-($N$2643))*(1-($O266+$N$2646))),0)</f>
        <v>0</v>
      </c>
      <c r="W266" s="139">
        <f>IF(S266&lt;&gt;"",(S266*(1-($N$2644))*(1-($O266+$N$2646))),0)</f>
        <v>0</v>
      </c>
      <c r="X266" s="150">
        <f>+SUM(T266:W266)</f>
        <v>0</v>
      </c>
      <c r="Y266" s="85"/>
      <c r="Z266" s="84"/>
      <c r="AA266" s="85"/>
    </row>
    <row r="267" spans="1:27" ht="14.1" customHeight="1" x14ac:dyDescent="0.3">
      <c r="A267" s="128">
        <v>164499</v>
      </c>
      <c r="B267" s="86" t="s">
        <v>39</v>
      </c>
      <c r="C267" s="86">
        <v>6</v>
      </c>
      <c r="D267" s="86">
        <v>0</v>
      </c>
      <c r="E267" s="137"/>
      <c r="F267" s="86" t="s">
        <v>114</v>
      </c>
      <c r="G267" s="86" t="s">
        <v>1457</v>
      </c>
      <c r="H267" s="86" t="s">
        <v>5549</v>
      </c>
      <c r="I267" s="86">
        <v>59</v>
      </c>
      <c r="J267" s="87">
        <v>8.25</v>
      </c>
      <c r="K267" s="88"/>
      <c r="L267" s="86" t="s">
        <v>4694</v>
      </c>
      <c r="M267" s="86" t="s">
        <v>349</v>
      </c>
      <c r="N267" s="149" t="str">
        <f>IF(OR(J267="TBA",E267=0),"",E267*J267)</f>
        <v/>
      </c>
      <c r="O267" s="138"/>
      <c r="P267" s="139">
        <f>IF($B267="PA",$N267,0)</f>
        <v>0</v>
      </c>
      <c r="Q267" s="139">
        <f>IF($B267="PC",$N267,0)</f>
        <v>0</v>
      </c>
      <c r="R267" s="139" t="str">
        <f>IF($B267="LA",$N267,0)</f>
        <v/>
      </c>
      <c r="S267" s="139">
        <f>IF($B267="LC",$N267,0)</f>
        <v>0</v>
      </c>
      <c r="T267" s="139">
        <f>IF(P267&lt;&gt;"",(P267*(1-($N$2641))*(1-($O267+$N$2646))),0)</f>
        <v>0</v>
      </c>
      <c r="U267" s="139">
        <f>IF(Q267&lt;&gt;"",(Q267*(1-($N$2642))*(1-($O267+$N$2646))),0)</f>
        <v>0</v>
      </c>
      <c r="V267" s="139">
        <f>IF(R267&lt;&gt;"",(R267*(1-($N$2643))*(1-($O267+$N$2646))),0)</f>
        <v>0</v>
      </c>
      <c r="W267" s="139">
        <f>IF(S267&lt;&gt;"",(S267*(1-($N$2644))*(1-($O267+$N$2646))),0)</f>
        <v>0</v>
      </c>
      <c r="X267" s="150">
        <f>+SUM(T267:W267)</f>
        <v>0</v>
      </c>
      <c r="Y267" s="85"/>
      <c r="Z267" s="84"/>
      <c r="AA267" s="85"/>
    </row>
    <row r="268" spans="1:27" ht="14.1" customHeight="1" x14ac:dyDescent="0.3">
      <c r="A268" s="128">
        <v>164509</v>
      </c>
      <c r="B268" s="86" t="s">
        <v>40</v>
      </c>
      <c r="C268" s="86">
        <v>12</v>
      </c>
      <c r="D268" s="86">
        <v>0</v>
      </c>
      <c r="E268" s="137"/>
      <c r="F268" s="86" t="s">
        <v>1571</v>
      </c>
      <c r="G268" s="86" t="s">
        <v>1572</v>
      </c>
      <c r="H268" s="86" t="s">
        <v>4610</v>
      </c>
      <c r="I268" s="86">
        <v>69</v>
      </c>
      <c r="J268" s="87">
        <v>22.3</v>
      </c>
      <c r="K268" s="88"/>
      <c r="L268" s="86" t="s">
        <v>4611</v>
      </c>
      <c r="M268" s="86" t="s">
        <v>349</v>
      </c>
      <c r="N268" s="149" t="str">
        <f>IF(OR(J268="TBA",E268=0),"",E268*J268)</f>
        <v/>
      </c>
      <c r="O268" s="138"/>
      <c r="P268" s="139">
        <f>IF($B268="PA",$N268,0)</f>
        <v>0</v>
      </c>
      <c r="Q268" s="139">
        <f>IF($B268="PC",$N268,0)</f>
        <v>0</v>
      </c>
      <c r="R268" s="139">
        <f>IF($B268="LA",$N268,0)</f>
        <v>0</v>
      </c>
      <c r="S268" s="139" t="str">
        <f>IF($B268="LC",$N268,0)</f>
        <v/>
      </c>
      <c r="T268" s="139">
        <f>IF(P268&lt;&gt;"",(P268*(1-($N$2641))*(1-($O268+$N$2646))),0)</f>
        <v>0</v>
      </c>
      <c r="U268" s="139">
        <f>IF(Q268&lt;&gt;"",(Q268*(1-($N$2642))*(1-($O268+$N$2646))),0)</f>
        <v>0</v>
      </c>
      <c r="V268" s="139">
        <f>IF(R268&lt;&gt;"",(R268*(1-($N$2643))*(1-($O268+$N$2646))),0)</f>
        <v>0</v>
      </c>
      <c r="W268" s="139">
        <f>IF(S268&lt;&gt;"",(S268*(1-($N$2644))*(1-($O268+$N$2646))),0)</f>
        <v>0</v>
      </c>
      <c r="X268" s="150">
        <f>+SUM(T268:W268)</f>
        <v>0</v>
      </c>
      <c r="Y268" s="85"/>
      <c r="Z268" s="84"/>
      <c r="AA268" s="85"/>
    </row>
    <row r="269" spans="1:27" ht="14.1" customHeight="1" x14ac:dyDescent="0.3">
      <c r="A269" s="128">
        <v>164519</v>
      </c>
      <c r="B269" s="86" t="s">
        <v>39</v>
      </c>
      <c r="C269" s="86">
        <v>6</v>
      </c>
      <c r="D269" s="86">
        <v>0</v>
      </c>
      <c r="E269" s="137"/>
      <c r="F269" s="86" t="s">
        <v>1569</v>
      </c>
      <c r="G269" s="86" t="s">
        <v>1457</v>
      </c>
      <c r="H269" s="86" t="s">
        <v>4117</v>
      </c>
      <c r="I269" s="86">
        <v>69</v>
      </c>
      <c r="J269" s="87">
        <v>7.8</v>
      </c>
      <c r="K269" s="88"/>
      <c r="L269" s="86" t="s">
        <v>4612</v>
      </c>
      <c r="M269" s="86" t="s">
        <v>349</v>
      </c>
      <c r="N269" s="149" t="str">
        <f>IF(OR(J269="TBA",E269=0),"",E269*J269)</f>
        <v/>
      </c>
      <c r="O269" s="138"/>
      <c r="P269" s="139">
        <f>IF($B269="PA",$N269,0)</f>
        <v>0</v>
      </c>
      <c r="Q269" s="139">
        <f>IF($B269="PC",$N269,0)</f>
        <v>0</v>
      </c>
      <c r="R269" s="139" t="str">
        <f>IF($B269="LA",$N269,0)</f>
        <v/>
      </c>
      <c r="S269" s="139">
        <f>IF($B269="LC",$N269,0)</f>
        <v>0</v>
      </c>
      <c r="T269" s="139">
        <f>IF(P269&lt;&gt;"",(P269*(1-($N$2641))*(1-($O269+$N$2646))),0)</f>
        <v>0</v>
      </c>
      <c r="U269" s="139">
        <f>IF(Q269&lt;&gt;"",(Q269*(1-($N$2642))*(1-($O269+$N$2646))),0)</f>
        <v>0</v>
      </c>
      <c r="V269" s="139">
        <f>IF(R269&lt;&gt;"",(R269*(1-($N$2643))*(1-($O269+$N$2646))),0)</f>
        <v>0</v>
      </c>
      <c r="W269" s="139">
        <f>IF(S269&lt;&gt;"",(S269*(1-($N$2644))*(1-($O269+$N$2646))),0)</f>
        <v>0</v>
      </c>
      <c r="X269" s="150">
        <f>+SUM(T269:W269)</f>
        <v>0</v>
      </c>
      <c r="Y269" s="85"/>
      <c r="Z269" s="84"/>
      <c r="AA269" s="85"/>
    </row>
    <row r="270" spans="1:27" ht="14.1" customHeight="1" x14ac:dyDescent="0.3">
      <c r="A270" s="128">
        <v>164539</v>
      </c>
      <c r="B270" s="86" t="s">
        <v>39</v>
      </c>
      <c r="C270" s="86">
        <v>12</v>
      </c>
      <c r="D270" s="86">
        <v>0</v>
      </c>
      <c r="E270" s="137"/>
      <c r="F270" s="86" t="s">
        <v>1569</v>
      </c>
      <c r="G270" s="86" t="s">
        <v>1457</v>
      </c>
      <c r="H270" s="86" t="s">
        <v>4643</v>
      </c>
      <c r="I270" s="86">
        <v>83</v>
      </c>
      <c r="J270" s="87">
        <v>7.8</v>
      </c>
      <c r="K270" s="88"/>
      <c r="L270" s="86" t="s">
        <v>4644</v>
      </c>
      <c r="M270" s="86" t="s">
        <v>349</v>
      </c>
      <c r="N270" s="149" t="str">
        <f>IF(OR(J270="TBA",E270=0),"",E270*J270)</f>
        <v/>
      </c>
      <c r="O270" s="138"/>
      <c r="P270" s="139">
        <f>IF($B270="PA",$N270,0)</f>
        <v>0</v>
      </c>
      <c r="Q270" s="139">
        <f>IF($B270="PC",$N270,0)</f>
        <v>0</v>
      </c>
      <c r="R270" s="139" t="str">
        <f>IF($B270="LA",$N270,0)</f>
        <v/>
      </c>
      <c r="S270" s="139">
        <f>IF($B270="LC",$N270,0)</f>
        <v>0</v>
      </c>
      <c r="T270" s="139">
        <f>IF(P270&lt;&gt;"",(P270*(1-($N$2641))*(1-($O270+$N$2646))),0)</f>
        <v>0</v>
      </c>
      <c r="U270" s="139">
        <f>IF(Q270&lt;&gt;"",(Q270*(1-($N$2642))*(1-($O270+$N$2646))),0)</f>
        <v>0</v>
      </c>
      <c r="V270" s="139">
        <f>IF(R270&lt;&gt;"",(R270*(1-($N$2643))*(1-($O270+$N$2646))),0)</f>
        <v>0</v>
      </c>
      <c r="W270" s="139">
        <f>IF(S270&lt;&gt;"",(S270*(1-($N$2644))*(1-($O270+$N$2646))),0)</f>
        <v>0</v>
      </c>
      <c r="X270" s="150">
        <f>+SUM(T270:W270)</f>
        <v>0</v>
      </c>
      <c r="Y270" s="85"/>
      <c r="Z270" s="84"/>
      <c r="AA270" s="85"/>
    </row>
    <row r="271" spans="1:27" ht="14.1" customHeight="1" x14ac:dyDescent="0.3">
      <c r="A271" s="128">
        <v>164549</v>
      </c>
      <c r="B271" s="86" t="s">
        <v>39</v>
      </c>
      <c r="C271" s="86">
        <v>6</v>
      </c>
      <c r="D271" s="86">
        <v>0</v>
      </c>
      <c r="E271" s="137"/>
      <c r="F271" s="86" t="s">
        <v>99</v>
      </c>
      <c r="G271" s="86" t="s">
        <v>1457</v>
      </c>
      <c r="H271" s="86" t="s">
        <v>4126</v>
      </c>
      <c r="I271" s="86">
        <v>71</v>
      </c>
      <c r="J271" s="87">
        <v>27.25</v>
      </c>
      <c r="K271" s="88"/>
      <c r="L271" s="86" t="s">
        <v>4614</v>
      </c>
      <c r="M271" s="86" t="s">
        <v>349</v>
      </c>
      <c r="N271" s="149" t="str">
        <f>IF(OR(J271="TBA",E271=0),"",E271*J271)</f>
        <v/>
      </c>
      <c r="O271" s="138"/>
      <c r="P271" s="139">
        <f>IF($B271="PA",$N271,0)</f>
        <v>0</v>
      </c>
      <c r="Q271" s="139">
        <f>IF($B271="PC",$N271,0)</f>
        <v>0</v>
      </c>
      <c r="R271" s="139" t="str">
        <f>IF($B271="LA",$N271,0)</f>
        <v/>
      </c>
      <c r="S271" s="139">
        <f>IF($B271="LC",$N271,0)</f>
        <v>0</v>
      </c>
      <c r="T271" s="139">
        <f>IF(P271&lt;&gt;"",(P271*(1-($N$2641))*(1-($O271+$N$2646))),0)</f>
        <v>0</v>
      </c>
      <c r="U271" s="139">
        <f>IF(Q271&lt;&gt;"",(Q271*(1-($N$2642))*(1-($O271+$N$2646))),0)</f>
        <v>0</v>
      </c>
      <c r="V271" s="139">
        <f>IF(R271&lt;&gt;"",(R271*(1-($N$2643))*(1-($O271+$N$2646))),0)</f>
        <v>0</v>
      </c>
      <c r="W271" s="139">
        <f>IF(S271&lt;&gt;"",(S271*(1-($N$2644))*(1-($O271+$N$2646))),0)</f>
        <v>0</v>
      </c>
      <c r="X271" s="150">
        <f>+SUM(T271:W271)</f>
        <v>0</v>
      </c>
      <c r="Y271" s="85"/>
      <c r="Z271" s="84"/>
      <c r="AA271" s="85"/>
    </row>
    <row r="272" spans="1:27" ht="14.1" customHeight="1" x14ac:dyDescent="0.3">
      <c r="A272" s="128">
        <v>164599</v>
      </c>
      <c r="B272" s="86" t="s">
        <v>39</v>
      </c>
      <c r="C272" s="86">
        <v>12</v>
      </c>
      <c r="D272" s="86">
        <v>6</v>
      </c>
      <c r="E272" s="137"/>
      <c r="F272" s="86" t="s">
        <v>114</v>
      </c>
      <c r="G272" s="86" t="s">
        <v>1452</v>
      </c>
      <c r="H272" s="86" t="s">
        <v>4175</v>
      </c>
      <c r="I272" s="86">
        <v>66</v>
      </c>
      <c r="J272" s="87">
        <v>16.100000000000001</v>
      </c>
      <c r="K272" s="88"/>
      <c r="L272" s="86" t="s">
        <v>4622</v>
      </c>
      <c r="M272" s="86" t="s">
        <v>349</v>
      </c>
      <c r="N272" s="149" t="str">
        <f>IF(OR(J272="TBA",E272=0),"",E272*J272)</f>
        <v/>
      </c>
      <c r="O272" s="138"/>
      <c r="P272" s="139">
        <f>IF($B272="PA",$N272,0)</f>
        <v>0</v>
      </c>
      <c r="Q272" s="139">
        <f>IF($B272="PC",$N272,0)</f>
        <v>0</v>
      </c>
      <c r="R272" s="139" t="str">
        <f>IF($B272="LA",$N272,0)</f>
        <v/>
      </c>
      <c r="S272" s="139">
        <f>IF($B272="LC",$N272,0)</f>
        <v>0</v>
      </c>
      <c r="T272" s="139">
        <f>IF(P272&lt;&gt;"",(P272*(1-($N$2641))*(1-($O272+$N$2646))),0)</f>
        <v>0</v>
      </c>
      <c r="U272" s="139">
        <f>IF(Q272&lt;&gt;"",(Q272*(1-($N$2642))*(1-($O272+$N$2646))),0)</f>
        <v>0</v>
      </c>
      <c r="V272" s="139">
        <f>IF(R272&lt;&gt;"",(R272*(1-($N$2643))*(1-($O272+$N$2646))),0)</f>
        <v>0</v>
      </c>
      <c r="W272" s="139">
        <f>IF(S272&lt;&gt;"",(S272*(1-($N$2644))*(1-($O272+$N$2646))),0)</f>
        <v>0</v>
      </c>
      <c r="X272" s="150">
        <f>+SUM(T272:W272)</f>
        <v>0</v>
      </c>
      <c r="Y272" s="85"/>
      <c r="Z272" s="84"/>
      <c r="AA272" s="85"/>
    </row>
    <row r="273" spans="1:27" ht="14.1" customHeight="1" x14ac:dyDescent="0.3">
      <c r="A273" s="128">
        <v>164609</v>
      </c>
      <c r="B273" s="86" t="s">
        <v>39</v>
      </c>
      <c r="C273" s="86">
        <v>12</v>
      </c>
      <c r="D273" s="86">
        <v>6</v>
      </c>
      <c r="E273" s="137"/>
      <c r="F273" s="86" t="s">
        <v>114</v>
      </c>
      <c r="G273" s="86" t="s">
        <v>1452</v>
      </c>
      <c r="H273" s="86" t="s">
        <v>4176</v>
      </c>
      <c r="I273" s="86">
        <v>67</v>
      </c>
      <c r="J273" s="87">
        <v>16.100000000000001</v>
      </c>
      <c r="K273" s="88"/>
      <c r="L273" s="86" t="s">
        <v>4177</v>
      </c>
      <c r="M273" s="86" t="s">
        <v>349</v>
      </c>
      <c r="N273" s="149" t="str">
        <f>IF(OR(J273="TBA",E273=0),"",E273*J273)</f>
        <v/>
      </c>
      <c r="O273" s="138"/>
      <c r="P273" s="139">
        <f>IF($B273="PA",$N273,0)</f>
        <v>0</v>
      </c>
      <c r="Q273" s="139">
        <f>IF($B273="PC",$N273,0)</f>
        <v>0</v>
      </c>
      <c r="R273" s="139" t="str">
        <f>IF($B273="LA",$N273,0)</f>
        <v/>
      </c>
      <c r="S273" s="139">
        <f>IF($B273="LC",$N273,0)</f>
        <v>0</v>
      </c>
      <c r="T273" s="139">
        <f>IF(P273&lt;&gt;"",(P273*(1-($N$2641))*(1-($O273+$N$2646))),0)</f>
        <v>0</v>
      </c>
      <c r="U273" s="139">
        <f>IF(Q273&lt;&gt;"",(Q273*(1-($N$2642))*(1-($O273+$N$2646))),0)</f>
        <v>0</v>
      </c>
      <c r="V273" s="139">
        <f>IF(R273&lt;&gt;"",(R273*(1-($N$2643))*(1-($O273+$N$2646))),0)</f>
        <v>0</v>
      </c>
      <c r="W273" s="139">
        <f>IF(S273&lt;&gt;"",(S273*(1-($N$2644))*(1-($O273+$N$2646))),0)</f>
        <v>0</v>
      </c>
      <c r="X273" s="150">
        <f>+SUM(T273:W273)</f>
        <v>0</v>
      </c>
      <c r="Y273" s="85"/>
      <c r="Z273" s="84"/>
      <c r="AA273" s="85"/>
    </row>
    <row r="274" spans="1:27" ht="14.1" customHeight="1" x14ac:dyDescent="0.3">
      <c r="A274" s="128">
        <v>164619</v>
      </c>
      <c r="B274" s="86" t="s">
        <v>39</v>
      </c>
      <c r="C274" s="86">
        <v>24</v>
      </c>
      <c r="D274" s="86">
        <v>6</v>
      </c>
      <c r="E274" s="137"/>
      <c r="F274" s="86" t="s">
        <v>100</v>
      </c>
      <c r="G274" s="86" t="s">
        <v>1453</v>
      </c>
      <c r="H274" s="86" t="s">
        <v>4178</v>
      </c>
      <c r="I274" s="86">
        <v>66</v>
      </c>
      <c r="J274" s="87">
        <v>17.350000000000001</v>
      </c>
      <c r="K274" s="88"/>
      <c r="L274" s="86" t="s">
        <v>4623</v>
      </c>
      <c r="M274" s="86" t="s">
        <v>349</v>
      </c>
      <c r="N274" s="149" t="str">
        <f>IF(OR(J274="TBA",E274=0),"",E274*J274)</f>
        <v/>
      </c>
      <c r="O274" s="138"/>
      <c r="P274" s="139">
        <f>IF($B274="PA",$N274,0)</f>
        <v>0</v>
      </c>
      <c r="Q274" s="139">
        <f>IF($B274="PC",$N274,0)</f>
        <v>0</v>
      </c>
      <c r="R274" s="139" t="str">
        <f>IF($B274="LA",$N274,0)</f>
        <v/>
      </c>
      <c r="S274" s="139">
        <f>IF($B274="LC",$N274,0)</f>
        <v>0</v>
      </c>
      <c r="T274" s="139">
        <f>IF(P274&lt;&gt;"",(P274*(1-($N$2641))*(1-($O274+$N$2646))),0)</f>
        <v>0</v>
      </c>
      <c r="U274" s="139">
        <f>IF(Q274&lt;&gt;"",(Q274*(1-($N$2642))*(1-($O274+$N$2646))),0)</f>
        <v>0</v>
      </c>
      <c r="V274" s="139">
        <f>IF(R274&lt;&gt;"",(R274*(1-($N$2643))*(1-($O274+$N$2646))),0)</f>
        <v>0</v>
      </c>
      <c r="W274" s="139">
        <f>IF(S274&lt;&gt;"",(S274*(1-($N$2644))*(1-($O274+$N$2646))),0)</f>
        <v>0</v>
      </c>
      <c r="X274" s="150">
        <f>+SUM(T274:W274)</f>
        <v>0</v>
      </c>
      <c r="Y274" s="85"/>
      <c r="Z274" s="84"/>
      <c r="AA274" s="85"/>
    </row>
    <row r="275" spans="1:27" ht="14.1" customHeight="1" x14ac:dyDescent="0.3">
      <c r="A275" s="128">
        <v>164629</v>
      </c>
      <c r="B275" s="86" t="s">
        <v>39</v>
      </c>
      <c r="C275" s="86">
        <v>24</v>
      </c>
      <c r="D275" s="86">
        <v>6</v>
      </c>
      <c r="E275" s="137"/>
      <c r="F275" s="86" t="s">
        <v>100</v>
      </c>
      <c r="G275" s="86" t="s">
        <v>1453</v>
      </c>
      <c r="H275" s="86" t="s">
        <v>4179</v>
      </c>
      <c r="I275" s="86">
        <v>67</v>
      </c>
      <c r="J275" s="87">
        <v>17.350000000000001</v>
      </c>
      <c r="K275" s="88"/>
      <c r="L275" s="86" t="s">
        <v>4624</v>
      </c>
      <c r="M275" s="86" t="s">
        <v>349</v>
      </c>
      <c r="N275" s="149" t="str">
        <f>IF(OR(J275="TBA",E275=0),"",E275*J275)</f>
        <v/>
      </c>
      <c r="O275" s="138"/>
      <c r="P275" s="139">
        <f>IF($B275="PA",$N275,0)</f>
        <v>0</v>
      </c>
      <c r="Q275" s="139">
        <f>IF($B275="PC",$N275,0)</f>
        <v>0</v>
      </c>
      <c r="R275" s="139" t="str">
        <f>IF($B275="LA",$N275,0)</f>
        <v/>
      </c>
      <c r="S275" s="139">
        <f>IF($B275="LC",$N275,0)</f>
        <v>0</v>
      </c>
      <c r="T275" s="139">
        <f>IF(P275&lt;&gt;"",(P275*(1-($N$2641))*(1-($O275+$N$2646))),0)</f>
        <v>0</v>
      </c>
      <c r="U275" s="139">
        <f>IF(Q275&lt;&gt;"",(Q275*(1-($N$2642))*(1-($O275+$N$2646))),0)</f>
        <v>0</v>
      </c>
      <c r="V275" s="139">
        <f>IF(R275&lt;&gt;"",(R275*(1-($N$2643))*(1-($O275+$N$2646))),0)</f>
        <v>0</v>
      </c>
      <c r="W275" s="139">
        <f>IF(S275&lt;&gt;"",(S275*(1-($N$2644))*(1-($O275+$N$2646))),0)</f>
        <v>0</v>
      </c>
      <c r="X275" s="150">
        <f>+SUM(T275:W275)</f>
        <v>0</v>
      </c>
      <c r="Y275" s="85"/>
      <c r="Z275" s="84"/>
      <c r="AA275" s="85"/>
    </row>
    <row r="276" spans="1:27" ht="14.1" customHeight="1" x14ac:dyDescent="0.3">
      <c r="A276" s="128">
        <v>165299</v>
      </c>
      <c r="B276" s="86" t="s">
        <v>39</v>
      </c>
      <c r="C276" s="86">
        <v>36</v>
      </c>
      <c r="D276" s="86">
        <v>12</v>
      </c>
      <c r="E276" s="137"/>
      <c r="F276" s="86" t="s">
        <v>114</v>
      </c>
      <c r="G276" s="86" t="s">
        <v>1457</v>
      </c>
      <c r="H276" s="86" t="s">
        <v>5756</v>
      </c>
      <c r="I276" s="86">
        <v>41</v>
      </c>
      <c r="J276" s="87">
        <v>10.200000000000001</v>
      </c>
      <c r="K276" s="88"/>
      <c r="L276" s="86" t="s">
        <v>4078</v>
      </c>
      <c r="M276" s="86" t="s">
        <v>349</v>
      </c>
      <c r="N276" s="149" t="str">
        <f>IF(OR(J276="TBA",E276=0),"",E276*J276)</f>
        <v/>
      </c>
      <c r="O276" s="138"/>
      <c r="P276" s="139">
        <f>IF($B276="PA",$N276,0)</f>
        <v>0</v>
      </c>
      <c r="Q276" s="139">
        <f>IF($B276="PC",$N276,0)</f>
        <v>0</v>
      </c>
      <c r="R276" s="139" t="str">
        <f>IF($B276="LA",$N276,0)</f>
        <v/>
      </c>
      <c r="S276" s="139">
        <f>IF($B276="LC",$N276,0)</f>
        <v>0</v>
      </c>
      <c r="T276" s="139">
        <f>IF(P276&lt;&gt;"",(P276*(1-($N$2641))*(1-($O276+$N$2646))),0)</f>
        <v>0</v>
      </c>
      <c r="U276" s="139">
        <f>IF(Q276&lt;&gt;"",(Q276*(1-($N$2642))*(1-($O276+$N$2646))),0)</f>
        <v>0</v>
      </c>
      <c r="V276" s="139">
        <f>IF(R276&lt;&gt;"",(R276*(1-($N$2643))*(1-($O276+$N$2646))),0)</f>
        <v>0</v>
      </c>
      <c r="W276" s="139">
        <f>IF(S276&lt;&gt;"",(S276*(1-($N$2644))*(1-($O276+$N$2646))),0)</f>
        <v>0</v>
      </c>
      <c r="X276" s="150">
        <f>+SUM(T276:W276)</f>
        <v>0</v>
      </c>
      <c r="Y276" s="85"/>
      <c r="Z276" s="84"/>
      <c r="AA276" s="85"/>
    </row>
    <row r="277" spans="1:27" ht="14.1" customHeight="1" x14ac:dyDescent="0.3">
      <c r="A277" s="128">
        <v>165779</v>
      </c>
      <c r="B277" s="86" t="s">
        <v>40</v>
      </c>
      <c r="C277" s="86">
        <v>12</v>
      </c>
      <c r="D277" s="86">
        <v>0</v>
      </c>
      <c r="E277" s="137"/>
      <c r="F277" s="86" t="s">
        <v>4805</v>
      </c>
      <c r="G277" s="86" t="s">
        <v>1459</v>
      </c>
      <c r="H277" s="86" t="s">
        <v>3830</v>
      </c>
      <c r="I277" s="86">
        <v>7</v>
      </c>
      <c r="J277" s="87">
        <v>19.25</v>
      </c>
      <c r="K277" s="88"/>
      <c r="L277" s="86" t="s">
        <v>4537</v>
      </c>
      <c r="M277" s="86" t="s">
        <v>349</v>
      </c>
      <c r="N277" s="149" t="str">
        <f>IF(OR(J277="TBA",E277=0),"",E277*J277)</f>
        <v/>
      </c>
      <c r="O277" s="138"/>
      <c r="P277" s="139">
        <f>IF($B277="PA",$N277,0)</f>
        <v>0</v>
      </c>
      <c r="Q277" s="139">
        <f>IF($B277="PC",$N277,0)</f>
        <v>0</v>
      </c>
      <c r="R277" s="139">
        <f>IF($B277="LA",$N277,0)</f>
        <v>0</v>
      </c>
      <c r="S277" s="139" t="str">
        <f>IF($B277="LC",$N277,0)</f>
        <v/>
      </c>
      <c r="T277" s="139">
        <f>IF(P277&lt;&gt;"",(P277*(1-($N$2641))*(1-($O277+$N$2646))),0)</f>
        <v>0</v>
      </c>
      <c r="U277" s="139">
        <f>IF(Q277&lt;&gt;"",(Q277*(1-($N$2642))*(1-($O277+$N$2646))),0)</f>
        <v>0</v>
      </c>
      <c r="V277" s="139">
        <f>IF(R277&lt;&gt;"",(R277*(1-($N$2643))*(1-($O277+$N$2646))),0)</f>
        <v>0</v>
      </c>
      <c r="W277" s="139">
        <f>IF(S277&lt;&gt;"",(S277*(1-($N$2644))*(1-($O277+$N$2646))),0)</f>
        <v>0</v>
      </c>
      <c r="X277" s="150">
        <f>+SUM(T277:W277)</f>
        <v>0</v>
      </c>
      <c r="Y277" s="85"/>
      <c r="Z277" s="84"/>
      <c r="AA277" s="85"/>
    </row>
    <row r="278" spans="1:27" ht="14.1" customHeight="1" x14ac:dyDescent="0.3">
      <c r="A278" s="128">
        <v>166119</v>
      </c>
      <c r="B278" s="86" t="s">
        <v>39</v>
      </c>
      <c r="C278" s="86">
        <v>12</v>
      </c>
      <c r="D278" s="86">
        <v>0</v>
      </c>
      <c r="E278" s="137"/>
      <c r="F278" s="86" t="s">
        <v>114</v>
      </c>
      <c r="G278" s="86" t="s">
        <v>1452</v>
      </c>
      <c r="H278" s="86" t="s">
        <v>4422</v>
      </c>
      <c r="I278" s="86">
        <v>117</v>
      </c>
      <c r="J278" s="87">
        <v>6.8500000000000005</v>
      </c>
      <c r="K278" s="88"/>
      <c r="L278" s="86" t="s">
        <v>4559</v>
      </c>
      <c r="M278" s="86" t="s">
        <v>349</v>
      </c>
      <c r="N278" s="149" t="str">
        <f>IF(OR(J278="TBA",E278=0),"",E278*J278)</f>
        <v/>
      </c>
      <c r="O278" s="138"/>
      <c r="P278" s="139">
        <f>IF($B278="PA",$N278,0)</f>
        <v>0</v>
      </c>
      <c r="Q278" s="139">
        <f>IF($B278="PC",$N278,0)</f>
        <v>0</v>
      </c>
      <c r="R278" s="139" t="str">
        <f>IF($B278="LA",$N278,0)</f>
        <v/>
      </c>
      <c r="S278" s="139">
        <f>IF($B278="LC",$N278,0)</f>
        <v>0</v>
      </c>
      <c r="T278" s="139">
        <f>IF(P278&lt;&gt;"",(P278*(1-($N$2641))*(1-($O278+$N$2646))),0)</f>
        <v>0</v>
      </c>
      <c r="U278" s="139">
        <f>IF(Q278&lt;&gt;"",(Q278*(1-($N$2642))*(1-($O278+$N$2646))),0)</f>
        <v>0</v>
      </c>
      <c r="V278" s="139">
        <f>IF(R278&lt;&gt;"",(R278*(1-($N$2643))*(1-($O278+$N$2646))),0)</f>
        <v>0</v>
      </c>
      <c r="W278" s="139">
        <f>IF(S278&lt;&gt;"",(S278*(1-($N$2644))*(1-($O278+$N$2646))),0)</f>
        <v>0</v>
      </c>
      <c r="X278" s="150">
        <f>+SUM(T278:W278)</f>
        <v>0</v>
      </c>
      <c r="Y278" s="85"/>
      <c r="Z278" s="84"/>
      <c r="AA278" s="85"/>
    </row>
    <row r="279" spans="1:27" ht="14.1" customHeight="1" x14ac:dyDescent="0.3">
      <c r="A279" s="128">
        <v>166729</v>
      </c>
      <c r="B279" s="86" t="s">
        <v>39</v>
      </c>
      <c r="C279" s="86">
        <v>6</v>
      </c>
      <c r="D279" s="86">
        <v>0</v>
      </c>
      <c r="E279" s="137"/>
      <c r="F279" s="86" t="s">
        <v>1569</v>
      </c>
      <c r="G279" s="86" t="s">
        <v>1457</v>
      </c>
      <c r="H279" s="86" t="s">
        <v>4535</v>
      </c>
      <c r="I279" s="86">
        <v>59</v>
      </c>
      <c r="J279" s="87">
        <v>7.8</v>
      </c>
      <c r="K279" s="88"/>
      <c r="L279" s="86" t="s">
        <v>4696</v>
      </c>
      <c r="M279" s="86" t="s">
        <v>349</v>
      </c>
      <c r="N279" s="149" t="str">
        <f>IF(OR(J279="TBA",E279=0),"",E279*J279)</f>
        <v/>
      </c>
      <c r="O279" s="138"/>
      <c r="P279" s="139">
        <f>IF($B279="PA",$N279,0)</f>
        <v>0</v>
      </c>
      <c r="Q279" s="139">
        <f>IF($B279="PC",$N279,0)</f>
        <v>0</v>
      </c>
      <c r="R279" s="139" t="str">
        <f>IF($B279="LA",$N279,0)</f>
        <v/>
      </c>
      <c r="S279" s="139">
        <f>IF($B279="LC",$N279,0)</f>
        <v>0</v>
      </c>
      <c r="T279" s="139">
        <f>IF(P279&lt;&gt;"",(P279*(1-($N$2641))*(1-($O279+$N$2646))),0)</f>
        <v>0</v>
      </c>
      <c r="U279" s="139">
        <f>IF(Q279&lt;&gt;"",(Q279*(1-($N$2642))*(1-($O279+$N$2646))),0)</f>
        <v>0</v>
      </c>
      <c r="V279" s="139">
        <f>IF(R279&lt;&gt;"",(R279*(1-($N$2643))*(1-($O279+$N$2646))),0)</f>
        <v>0</v>
      </c>
      <c r="W279" s="139">
        <f>IF(S279&lt;&gt;"",(S279*(1-($N$2644))*(1-($O279+$N$2646))),0)</f>
        <v>0</v>
      </c>
      <c r="X279" s="150">
        <f>+SUM(T279:W279)</f>
        <v>0</v>
      </c>
      <c r="Y279" s="85"/>
      <c r="Z279" s="84"/>
      <c r="AA279" s="85"/>
    </row>
    <row r="280" spans="1:27" ht="14.1" customHeight="1" x14ac:dyDescent="0.3">
      <c r="A280" s="128">
        <v>166909</v>
      </c>
      <c r="B280" s="86" t="s">
        <v>39</v>
      </c>
      <c r="C280" s="86">
        <v>6</v>
      </c>
      <c r="D280" s="86">
        <v>0</v>
      </c>
      <c r="E280" s="137"/>
      <c r="F280" s="86" t="s">
        <v>1569</v>
      </c>
      <c r="G280" s="86" t="s">
        <v>1457</v>
      </c>
      <c r="H280" s="86" t="s">
        <v>4603</v>
      </c>
      <c r="I280" s="86">
        <v>41</v>
      </c>
      <c r="J280" s="87">
        <v>7.8</v>
      </c>
      <c r="K280" s="88"/>
      <c r="L280" s="86" t="s">
        <v>4604</v>
      </c>
      <c r="M280" s="86" t="s">
        <v>349</v>
      </c>
      <c r="N280" s="149" t="str">
        <f>IF(OR(J280="TBA",E280=0),"",E280*J280)</f>
        <v/>
      </c>
      <c r="O280" s="138"/>
      <c r="P280" s="139">
        <f>IF($B280="PA",$N280,0)</f>
        <v>0</v>
      </c>
      <c r="Q280" s="139">
        <f>IF($B280="PC",$N280,0)</f>
        <v>0</v>
      </c>
      <c r="R280" s="139" t="str">
        <f>IF($B280="LA",$N280,0)</f>
        <v/>
      </c>
      <c r="S280" s="139">
        <f>IF($B280="LC",$N280,0)</f>
        <v>0</v>
      </c>
      <c r="T280" s="139">
        <f>IF(P280&lt;&gt;"",(P280*(1-($N$2641))*(1-($O280+$N$2646))),0)</f>
        <v>0</v>
      </c>
      <c r="U280" s="139">
        <f>IF(Q280&lt;&gt;"",(Q280*(1-($N$2642))*(1-($O280+$N$2646))),0)</f>
        <v>0</v>
      </c>
      <c r="V280" s="139">
        <f>IF(R280&lt;&gt;"",(R280*(1-($N$2643))*(1-($O280+$N$2646))),0)</f>
        <v>0</v>
      </c>
      <c r="W280" s="139">
        <f>IF(S280&lt;&gt;"",(S280*(1-($N$2644))*(1-($O280+$N$2646))),0)</f>
        <v>0</v>
      </c>
      <c r="X280" s="150">
        <f>+SUM(T280:W280)</f>
        <v>0</v>
      </c>
      <c r="Y280" s="85"/>
      <c r="Z280" s="84"/>
      <c r="AA280" s="85"/>
    </row>
    <row r="281" spans="1:27" ht="14.1" customHeight="1" x14ac:dyDescent="0.3">
      <c r="A281" s="128">
        <v>166979</v>
      </c>
      <c r="B281" s="86" t="s">
        <v>39</v>
      </c>
      <c r="C281" s="86">
        <v>6</v>
      </c>
      <c r="D281" s="86">
        <v>0</v>
      </c>
      <c r="E281" s="137"/>
      <c r="F281" s="86" t="s">
        <v>101</v>
      </c>
      <c r="G281" s="86" t="s">
        <v>1457</v>
      </c>
      <c r="H281" s="86" t="s">
        <v>4720</v>
      </c>
      <c r="I281" s="86">
        <v>123</v>
      </c>
      <c r="J281" s="87">
        <v>6</v>
      </c>
      <c r="K281" s="88"/>
      <c r="L281" s="86" t="s">
        <v>4721</v>
      </c>
      <c r="M281" s="86" t="s">
        <v>349</v>
      </c>
      <c r="N281" s="149" t="str">
        <f>IF(OR(J281="TBA",E281=0),"",E281*J281)</f>
        <v/>
      </c>
      <c r="O281" s="138"/>
      <c r="P281" s="139">
        <f>IF($B281="PA",$N281,0)</f>
        <v>0</v>
      </c>
      <c r="Q281" s="139">
        <f>IF($B281="PC",$N281,0)</f>
        <v>0</v>
      </c>
      <c r="R281" s="139" t="str">
        <f>IF($B281="LA",$N281,0)</f>
        <v/>
      </c>
      <c r="S281" s="139">
        <f>IF($B281="LC",$N281,0)</f>
        <v>0</v>
      </c>
      <c r="T281" s="139">
        <f>IF(P281&lt;&gt;"",(P281*(1-($N$2641))*(1-($O281+$N$2646))),0)</f>
        <v>0</v>
      </c>
      <c r="U281" s="139">
        <f>IF(Q281&lt;&gt;"",(Q281*(1-($N$2642))*(1-($O281+$N$2646))),0)</f>
        <v>0</v>
      </c>
      <c r="V281" s="139">
        <f>IF(R281&lt;&gt;"",(R281*(1-($N$2643))*(1-($O281+$N$2646))),0)</f>
        <v>0</v>
      </c>
      <c r="W281" s="139">
        <f>IF(S281&lt;&gt;"",(S281*(1-($N$2644))*(1-($O281+$N$2646))),0)</f>
        <v>0</v>
      </c>
      <c r="X281" s="150">
        <f>+SUM(T281:W281)</f>
        <v>0</v>
      </c>
      <c r="Y281" s="85"/>
      <c r="Z281" s="84"/>
      <c r="AA281" s="85"/>
    </row>
    <row r="282" spans="1:27" ht="14.1" customHeight="1" x14ac:dyDescent="0.3">
      <c r="A282" s="128">
        <v>166989</v>
      </c>
      <c r="B282" s="86" t="s">
        <v>39</v>
      </c>
      <c r="C282" s="86">
        <v>24</v>
      </c>
      <c r="D282" s="86">
        <v>6</v>
      </c>
      <c r="E282" s="137"/>
      <c r="F282" s="86" t="s">
        <v>101</v>
      </c>
      <c r="G282" s="86" t="s">
        <v>1452</v>
      </c>
      <c r="H282" s="86" t="s">
        <v>5627</v>
      </c>
      <c r="I282" s="86">
        <v>123</v>
      </c>
      <c r="J282" s="87">
        <v>10.050000000000001</v>
      </c>
      <c r="K282" s="88"/>
      <c r="L282" s="86" t="s">
        <v>4722</v>
      </c>
      <c r="M282" s="86" t="s">
        <v>349</v>
      </c>
      <c r="N282" s="149" t="str">
        <f>IF(OR(J282="TBA",E282=0),"",E282*J282)</f>
        <v/>
      </c>
      <c r="O282" s="138"/>
      <c r="P282" s="139">
        <f>IF($B282="PA",$N282,0)</f>
        <v>0</v>
      </c>
      <c r="Q282" s="139">
        <f>IF($B282="PC",$N282,0)</f>
        <v>0</v>
      </c>
      <c r="R282" s="139" t="str">
        <f>IF($B282="LA",$N282,0)</f>
        <v/>
      </c>
      <c r="S282" s="139">
        <f>IF($B282="LC",$N282,0)</f>
        <v>0</v>
      </c>
      <c r="T282" s="139">
        <f>IF(P282&lt;&gt;"",(P282*(1-($N$2641))*(1-($O282+$N$2646))),0)</f>
        <v>0</v>
      </c>
      <c r="U282" s="139">
        <f>IF(Q282&lt;&gt;"",(Q282*(1-($N$2642))*(1-($O282+$N$2646))),0)</f>
        <v>0</v>
      </c>
      <c r="V282" s="139">
        <f>IF(R282&lt;&gt;"",(R282*(1-($N$2643))*(1-($O282+$N$2646))),0)</f>
        <v>0</v>
      </c>
      <c r="W282" s="139">
        <f>IF(S282&lt;&gt;"",(S282*(1-($N$2644))*(1-($O282+$N$2646))),0)</f>
        <v>0</v>
      </c>
      <c r="X282" s="150">
        <f>+SUM(T282:W282)</f>
        <v>0</v>
      </c>
      <c r="Y282" s="85"/>
      <c r="Z282" s="84"/>
      <c r="AA282" s="85"/>
    </row>
    <row r="283" spans="1:27" ht="14.1" customHeight="1" x14ac:dyDescent="0.3">
      <c r="A283" s="128">
        <v>167149</v>
      </c>
      <c r="B283" s="86" t="s">
        <v>39</v>
      </c>
      <c r="C283" s="86">
        <v>6</v>
      </c>
      <c r="D283" s="86">
        <v>0</v>
      </c>
      <c r="E283" s="137"/>
      <c r="F283" s="86" t="s">
        <v>101</v>
      </c>
      <c r="G283" s="86" t="s">
        <v>3889</v>
      </c>
      <c r="H283" s="86" t="s">
        <v>4577</v>
      </c>
      <c r="I283" s="86">
        <v>109</v>
      </c>
      <c r="J283" s="87">
        <v>10.25</v>
      </c>
      <c r="K283" s="88"/>
      <c r="L283" s="86" t="s">
        <v>4578</v>
      </c>
      <c r="M283" s="86" t="s">
        <v>349</v>
      </c>
      <c r="N283" s="149" t="str">
        <f>IF(OR(J283="TBA",E283=0),"",E283*J283)</f>
        <v/>
      </c>
      <c r="O283" s="138"/>
      <c r="P283" s="139">
        <f>IF($B283="PA",$N283,0)</f>
        <v>0</v>
      </c>
      <c r="Q283" s="139">
        <f>IF($B283="PC",$N283,0)</f>
        <v>0</v>
      </c>
      <c r="R283" s="139" t="str">
        <f>IF($B283="LA",$N283,0)</f>
        <v/>
      </c>
      <c r="S283" s="139">
        <f>IF($B283="LC",$N283,0)</f>
        <v>0</v>
      </c>
      <c r="T283" s="139">
        <f>IF(P283&lt;&gt;"",(P283*(1-($N$2641))*(1-($O283+$N$2646))),0)</f>
        <v>0</v>
      </c>
      <c r="U283" s="139">
        <f>IF(Q283&lt;&gt;"",(Q283*(1-($N$2642))*(1-($O283+$N$2646))),0)</f>
        <v>0</v>
      </c>
      <c r="V283" s="139">
        <f>IF(R283&lt;&gt;"",(R283*(1-($N$2643))*(1-($O283+$N$2646))),0)</f>
        <v>0</v>
      </c>
      <c r="W283" s="139">
        <f>IF(S283&lt;&gt;"",(S283*(1-($N$2644))*(1-($O283+$N$2646))),0)</f>
        <v>0</v>
      </c>
      <c r="X283" s="150">
        <f>+SUM(T283:W283)</f>
        <v>0</v>
      </c>
      <c r="Y283" s="85"/>
      <c r="Z283" s="84"/>
      <c r="AA283" s="85"/>
    </row>
    <row r="284" spans="1:27" ht="14.1" customHeight="1" x14ac:dyDescent="0.3">
      <c r="A284" s="128">
        <v>167259</v>
      </c>
      <c r="B284" s="86" t="s">
        <v>39</v>
      </c>
      <c r="C284" s="86">
        <v>12</v>
      </c>
      <c r="D284" s="86">
        <v>0</v>
      </c>
      <c r="E284" s="137"/>
      <c r="F284" s="86" t="s">
        <v>99</v>
      </c>
      <c r="G284" s="86" t="s">
        <v>1457</v>
      </c>
      <c r="H284" s="86" t="s">
        <v>4660</v>
      </c>
      <c r="I284" s="86">
        <v>52</v>
      </c>
      <c r="J284" s="87">
        <v>9.4</v>
      </c>
      <c r="K284" s="88"/>
      <c r="L284" s="86" t="s">
        <v>4661</v>
      </c>
      <c r="M284" s="86" t="s">
        <v>349</v>
      </c>
      <c r="N284" s="149" t="str">
        <f>IF(OR(J284="TBA",E284=0),"",E284*J284)</f>
        <v/>
      </c>
      <c r="O284" s="138"/>
      <c r="P284" s="139">
        <f>IF($B284="PA",$N284,0)</f>
        <v>0</v>
      </c>
      <c r="Q284" s="139">
        <f>IF($B284="PC",$N284,0)</f>
        <v>0</v>
      </c>
      <c r="R284" s="139" t="str">
        <f>IF($B284="LA",$N284,0)</f>
        <v/>
      </c>
      <c r="S284" s="139">
        <f>IF($B284="LC",$N284,0)</f>
        <v>0</v>
      </c>
      <c r="T284" s="139">
        <f>IF(P284&lt;&gt;"",(P284*(1-($N$2641))*(1-($O284+$N$2646))),0)</f>
        <v>0</v>
      </c>
      <c r="U284" s="139">
        <f>IF(Q284&lt;&gt;"",(Q284*(1-($N$2642))*(1-($O284+$N$2646))),0)</f>
        <v>0</v>
      </c>
      <c r="V284" s="139">
        <f>IF(R284&lt;&gt;"",(R284*(1-($N$2643))*(1-($O284+$N$2646))),0)</f>
        <v>0</v>
      </c>
      <c r="W284" s="139">
        <f>IF(S284&lt;&gt;"",(S284*(1-($N$2644))*(1-($O284+$N$2646))),0)</f>
        <v>0</v>
      </c>
      <c r="X284" s="150">
        <f>+SUM(T284:W284)</f>
        <v>0</v>
      </c>
      <c r="Y284" s="85"/>
      <c r="Z284" s="84"/>
      <c r="AA284" s="85"/>
    </row>
    <row r="285" spans="1:27" ht="14.1" customHeight="1" x14ac:dyDescent="0.3">
      <c r="A285" s="128">
        <v>167279</v>
      </c>
      <c r="B285" s="86" t="s">
        <v>39</v>
      </c>
      <c r="C285" s="86">
        <v>12</v>
      </c>
      <c r="D285" s="86">
        <v>0</v>
      </c>
      <c r="E285" s="137"/>
      <c r="F285" s="86" t="s">
        <v>99</v>
      </c>
      <c r="G285" s="86" t="s">
        <v>1452</v>
      </c>
      <c r="H285" s="86" t="s">
        <v>4651</v>
      </c>
      <c r="I285" s="86">
        <v>54</v>
      </c>
      <c r="J285" s="87">
        <v>7.45</v>
      </c>
      <c r="K285" s="88"/>
      <c r="L285" s="86" t="s">
        <v>4652</v>
      </c>
      <c r="M285" s="86" t="s">
        <v>349</v>
      </c>
      <c r="N285" s="149" t="str">
        <f>IF(OR(J285="TBA",E285=0),"",E285*J285)</f>
        <v/>
      </c>
      <c r="O285" s="138"/>
      <c r="P285" s="139">
        <f>IF($B285="PA",$N285,0)</f>
        <v>0</v>
      </c>
      <c r="Q285" s="139">
        <f>IF($B285="PC",$N285,0)</f>
        <v>0</v>
      </c>
      <c r="R285" s="139" t="str">
        <f>IF($B285="LA",$N285,0)</f>
        <v/>
      </c>
      <c r="S285" s="139">
        <f>IF($B285="LC",$N285,0)</f>
        <v>0</v>
      </c>
      <c r="T285" s="139">
        <f>IF(P285&lt;&gt;"",(P285*(1-($N$2641))*(1-($O285+$N$2646))),0)</f>
        <v>0</v>
      </c>
      <c r="U285" s="139">
        <f>IF(Q285&lt;&gt;"",(Q285*(1-($N$2642))*(1-($O285+$N$2646))),0)</f>
        <v>0</v>
      </c>
      <c r="V285" s="139">
        <f>IF(R285&lt;&gt;"",(R285*(1-($N$2643))*(1-($O285+$N$2646))),0)</f>
        <v>0</v>
      </c>
      <c r="W285" s="139">
        <f>IF(S285&lt;&gt;"",(S285*(1-($N$2644))*(1-($O285+$N$2646))),0)</f>
        <v>0</v>
      </c>
      <c r="X285" s="150">
        <f>+SUM(T285:W285)</f>
        <v>0</v>
      </c>
      <c r="Y285" s="85"/>
      <c r="Z285" s="84"/>
      <c r="AA285" s="85"/>
    </row>
    <row r="286" spans="1:27" ht="14.1" customHeight="1" x14ac:dyDescent="0.3">
      <c r="A286" s="128">
        <v>167289</v>
      </c>
      <c r="B286" s="86" t="s">
        <v>39</v>
      </c>
      <c r="C286" s="86">
        <v>6</v>
      </c>
      <c r="D286" s="86">
        <v>0</v>
      </c>
      <c r="E286" s="137"/>
      <c r="F286" s="86" t="s">
        <v>1571</v>
      </c>
      <c r="G286" s="86" t="s">
        <v>1649</v>
      </c>
      <c r="H286" s="86" t="s">
        <v>4653</v>
      </c>
      <c r="I286" s="86">
        <v>54</v>
      </c>
      <c r="J286" s="87">
        <v>22.3</v>
      </c>
      <c r="K286" s="88"/>
      <c r="L286" s="86" t="s">
        <v>4654</v>
      </c>
      <c r="M286" s="86" t="s">
        <v>349</v>
      </c>
      <c r="N286" s="149" t="str">
        <f>IF(OR(J286="TBA",E286=0),"",E286*J286)</f>
        <v/>
      </c>
      <c r="O286" s="138"/>
      <c r="P286" s="139">
        <f>IF($B286="PA",$N286,0)</f>
        <v>0</v>
      </c>
      <c r="Q286" s="139">
        <f>IF($B286="PC",$N286,0)</f>
        <v>0</v>
      </c>
      <c r="R286" s="139" t="str">
        <f>IF($B286="LA",$N286,0)</f>
        <v/>
      </c>
      <c r="S286" s="139">
        <f>IF($B286="LC",$N286,0)</f>
        <v>0</v>
      </c>
      <c r="T286" s="139">
        <f>IF(P286&lt;&gt;"",(P286*(1-($N$2641))*(1-($O286+$N$2646))),0)</f>
        <v>0</v>
      </c>
      <c r="U286" s="139">
        <f>IF(Q286&lt;&gt;"",(Q286*(1-($N$2642))*(1-($O286+$N$2646))),0)</f>
        <v>0</v>
      </c>
      <c r="V286" s="139">
        <f>IF(R286&lt;&gt;"",(R286*(1-($N$2643))*(1-($O286+$N$2646))),0)</f>
        <v>0</v>
      </c>
      <c r="W286" s="139">
        <f>IF(S286&lt;&gt;"",(S286*(1-($N$2644))*(1-($O286+$N$2646))),0)</f>
        <v>0</v>
      </c>
      <c r="X286" s="150">
        <f>+SUM(T286:W286)</f>
        <v>0</v>
      </c>
      <c r="Y286" s="85"/>
      <c r="Z286" s="84"/>
      <c r="AA286" s="85"/>
    </row>
    <row r="287" spans="1:27" ht="14.1" customHeight="1" x14ac:dyDescent="0.3">
      <c r="A287" s="128">
        <v>167299</v>
      </c>
      <c r="B287" s="86" t="s">
        <v>39</v>
      </c>
      <c r="C287" s="86">
        <v>24</v>
      </c>
      <c r="D287" s="86">
        <v>6</v>
      </c>
      <c r="E287" s="137"/>
      <c r="F287" s="86" t="s">
        <v>114</v>
      </c>
      <c r="G287" s="86" t="s">
        <v>1452</v>
      </c>
      <c r="H287" s="86" t="s">
        <v>4625</v>
      </c>
      <c r="I287" s="86">
        <v>66</v>
      </c>
      <c r="J287" s="87">
        <v>15.5</v>
      </c>
      <c r="K287" s="88"/>
      <c r="L287" s="86" t="s">
        <v>4626</v>
      </c>
      <c r="M287" s="86" t="s">
        <v>349</v>
      </c>
      <c r="N287" s="149" t="str">
        <f>IF(OR(J287="TBA",E287=0),"",E287*J287)</f>
        <v/>
      </c>
      <c r="O287" s="138"/>
      <c r="P287" s="139">
        <f>IF($B287="PA",$N287,0)</f>
        <v>0</v>
      </c>
      <c r="Q287" s="139">
        <f>IF($B287="PC",$N287,0)</f>
        <v>0</v>
      </c>
      <c r="R287" s="139" t="str">
        <f>IF($B287="LA",$N287,0)</f>
        <v/>
      </c>
      <c r="S287" s="139">
        <f>IF($B287="LC",$N287,0)</f>
        <v>0</v>
      </c>
      <c r="T287" s="139">
        <f>IF(P287&lt;&gt;"",(P287*(1-($N$2641))*(1-($O287+$N$2646))),0)</f>
        <v>0</v>
      </c>
      <c r="U287" s="139">
        <f>IF(Q287&lt;&gt;"",(Q287*(1-($N$2642))*(1-($O287+$N$2646))),0)</f>
        <v>0</v>
      </c>
      <c r="V287" s="139">
        <f>IF(R287&lt;&gt;"",(R287*(1-($N$2643))*(1-($O287+$N$2646))),0)</f>
        <v>0</v>
      </c>
      <c r="W287" s="139">
        <f>IF(S287&lt;&gt;"",(S287*(1-($N$2644))*(1-($O287+$N$2646))),0)</f>
        <v>0</v>
      </c>
      <c r="X287" s="150">
        <f>+SUM(T287:W287)</f>
        <v>0</v>
      </c>
      <c r="Y287" s="85"/>
      <c r="Z287" s="84"/>
      <c r="AA287" s="85"/>
    </row>
    <row r="288" spans="1:27" ht="14.1" customHeight="1" x14ac:dyDescent="0.3">
      <c r="A288" s="128">
        <v>167309</v>
      </c>
      <c r="B288" s="86" t="s">
        <v>39</v>
      </c>
      <c r="C288" s="86">
        <v>24</v>
      </c>
      <c r="D288" s="86">
        <v>6</v>
      </c>
      <c r="E288" s="137"/>
      <c r="F288" s="86" t="s">
        <v>114</v>
      </c>
      <c r="G288" s="86" t="s">
        <v>1452</v>
      </c>
      <c r="H288" s="86" t="s">
        <v>4627</v>
      </c>
      <c r="I288" s="86">
        <v>66</v>
      </c>
      <c r="J288" s="87">
        <v>15.5</v>
      </c>
      <c r="K288" s="88"/>
      <c r="L288" s="86" t="s">
        <v>4628</v>
      </c>
      <c r="M288" s="86" t="s">
        <v>349</v>
      </c>
      <c r="N288" s="149" t="str">
        <f>IF(OR(J288="TBA",E288=0),"",E288*J288)</f>
        <v/>
      </c>
      <c r="O288" s="138"/>
      <c r="P288" s="139">
        <f>IF($B288="PA",$N288,0)</f>
        <v>0</v>
      </c>
      <c r="Q288" s="139">
        <f>IF($B288="PC",$N288,0)</f>
        <v>0</v>
      </c>
      <c r="R288" s="139" t="str">
        <f>IF($B288="LA",$N288,0)</f>
        <v/>
      </c>
      <c r="S288" s="139">
        <f>IF($B288="LC",$N288,0)</f>
        <v>0</v>
      </c>
      <c r="T288" s="139">
        <f>IF(P288&lt;&gt;"",(P288*(1-($N$2641))*(1-($O288+$N$2646))),0)</f>
        <v>0</v>
      </c>
      <c r="U288" s="139">
        <f>IF(Q288&lt;&gt;"",(Q288*(1-($N$2642))*(1-($O288+$N$2646))),0)</f>
        <v>0</v>
      </c>
      <c r="V288" s="139">
        <f>IF(R288&lt;&gt;"",(R288*(1-($N$2643))*(1-($O288+$N$2646))),0)</f>
        <v>0</v>
      </c>
      <c r="W288" s="139">
        <f>IF(S288&lt;&gt;"",(S288*(1-($N$2644))*(1-($O288+$N$2646))),0)</f>
        <v>0</v>
      </c>
      <c r="X288" s="150">
        <f>+SUM(T288:W288)</f>
        <v>0</v>
      </c>
      <c r="Y288" s="85"/>
      <c r="Z288" s="84"/>
      <c r="AA288" s="85"/>
    </row>
    <row r="289" spans="1:27" ht="14.1" customHeight="1" x14ac:dyDescent="0.3">
      <c r="A289" s="128">
        <v>167319</v>
      </c>
      <c r="B289" s="86" t="s">
        <v>39</v>
      </c>
      <c r="C289" s="86">
        <v>24</v>
      </c>
      <c r="D289" s="86">
        <v>6</v>
      </c>
      <c r="E289" s="137"/>
      <c r="F289" s="86" t="s">
        <v>100</v>
      </c>
      <c r="G289" s="86" t="s">
        <v>1453</v>
      </c>
      <c r="H289" s="86" t="s">
        <v>4629</v>
      </c>
      <c r="I289" s="86">
        <v>66</v>
      </c>
      <c r="J289" s="87">
        <v>15.8</v>
      </c>
      <c r="K289" s="88"/>
      <c r="L289" s="86" t="s">
        <v>4630</v>
      </c>
      <c r="M289" s="86" t="s">
        <v>349</v>
      </c>
      <c r="N289" s="149" t="str">
        <f>IF(OR(J289="TBA",E289=0),"",E289*J289)</f>
        <v/>
      </c>
      <c r="O289" s="138"/>
      <c r="P289" s="139">
        <f>IF($B289="PA",$N289,0)</f>
        <v>0</v>
      </c>
      <c r="Q289" s="139">
        <f>IF($B289="PC",$N289,0)</f>
        <v>0</v>
      </c>
      <c r="R289" s="139" t="str">
        <f>IF($B289="LA",$N289,0)</f>
        <v/>
      </c>
      <c r="S289" s="139">
        <f>IF($B289="LC",$N289,0)</f>
        <v>0</v>
      </c>
      <c r="T289" s="139">
        <f>IF(P289&lt;&gt;"",(P289*(1-($N$2641))*(1-($O289+$N$2646))),0)</f>
        <v>0</v>
      </c>
      <c r="U289" s="139">
        <f>IF(Q289&lt;&gt;"",(Q289*(1-($N$2642))*(1-($O289+$N$2646))),0)</f>
        <v>0</v>
      </c>
      <c r="V289" s="139">
        <f>IF(R289&lt;&gt;"",(R289*(1-($N$2643))*(1-($O289+$N$2646))),0)</f>
        <v>0</v>
      </c>
      <c r="W289" s="139">
        <f>IF(S289&lt;&gt;"",(S289*(1-($N$2644))*(1-($O289+$N$2646))),0)</f>
        <v>0</v>
      </c>
      <c r="X289" s="150">
        <f>+SUM(T289:W289)</f>
        <v>0</v>
      </c>
      <c r="Y289" s="85"/>
      <c r="Z289" s="84"/>
      <c r="AA289" s="85"/>
    </row>
    <row r="290" spans="1:27" ht="14.1" customHeight="1" x14ac:dyDescent="0.3">
      <c r="A290" s="128">
        <v>167329</v>
      </c>
      <c r="B290" s="86" t="s">
        <v>39</v>
      </c>
      <c r="C290" s="86">
        <v>24</v>
      </c>
      <c r="D290" s="86">
        <v>6</v>
      </c>
      <c r="E290" s="137"/>
      <c r="F290" s="86" t="s">
        <v>100</v>
      </c>
      <c r="G290" s="86" t="s">
        <v>1453</v>
      </c>
      <c r="H290" s="86" t="s">
        <v>4631</v>
      </c>
      <c r="I290" s="86">
        <v>66</v>
      </c>
      <c r="J290" s="87">
        <v>15.8</v>
      </c>
      <c r="K290" s="88"/>
      <c r="L290" s="86" t="s">
        <v>4632</v>
      </c>
      <c r="M290" s="86" t="s">
        <v>349</v>
      </c>
      <c r="N290" s="149" t="str">
        <f>IF(OR(J290="TBA",E290=0),"",E290*J290)</f>
        <v/>
      </c>
      <c r="O290" s="138"/>
      <c r="P290" s="139">
        <f>IF($B290="PA",$N290,0)</f>
        <v>0</v>
      </c>
      <c r="Q290" s="139">
        <f>IF($B290="PC",$N290,0)</f>
        <v>0</v>
      </c>
      <c r="R290" s="139" t="str">
        <f>IF($B290="LA",$N290,0)</f>
        <v/>
      </c>
      <c r="S290" s="139">
        <f>IF($B290="LC",$N290,0)</f>
        <v>0</v>
      </c>
      <c r="T290" s="139">
        <f>IF(P290&lt;&gt;"",(P290*(1-($N$2641))*(1-($O290+$N$2646))),0)</f>
        <v>0</v>
      </c>
      <c r="U290" s="139">
        <f>IF(Q290&lt;&gt;"",(Q290*(1-($N$2642))*(1-($O290+$N$2646))),0)</f>
        <v>0</v>
      </c>
      <c r="V290" s="139">
        <f>IF(R290&lt;&gt;"",(R290*(1-($N$2643))*(1-($O290+$N$2646))),0)</f>
        <v>0</v>
      </c>
      <c r="W290" s="139">
        <f>IF(S290&lt;&gt;"",(S290*(1-($N$2644))*(1-($O290+$N$2646))),0)</f>
        <v>0</v>
      </c>
      <c r="X290" s="150">
        <f>+SUM(T290:W290)</f>
        <v>0</v>
      </c>
      <c r="Y290" s="85"/>
      <c r="Z290" s="84"/>
      <c r="AA290" s="85"/>
    </row>
    <row r="291" spans="1:27" ht="14.1" customHeight="1" x14ac:dyDescent="0.3">
      <c r="A291" s="128">
        <v>167489</v>
      </c>
      <c r="B291" s="86" t="s">
        <v>40</v>
      </c>
      <c r="C291" s="86">
        <v>12</v>
      </c>
      <c r="D291" s="86">
        <v>0</v>
      </c>
      <c r="E291" s="137"/>
      <c r="F291" s="86" t="s">
        <v>1571</v>
      </c>
      <c r="G291" s="86" t="s">
        <v>1649</v>
      </c>
      <c r="H291" s="86" t="s">
        <v>4646</v>
      </c>
      <c r="I291" s="86">
        <v>80</v>
      </c>
      <c r="J291" s="87">
        <v>22.3</v>
      </c>
      <c r="K291" s="88"/>
      <c r="L291" s="86" t="s">
        <v>4647</v>
      </c>
      <c r="M291" s="86" t="s">
        <v>349</v>
      </c>
      <c r="N291" s="149" t="str">
        <f>IF(OR(J291="TBA",E291=0),"",E291*J291)</f>
        <v/>
      </c>
      <c r="O291" s="138"/>
      <c r="P291" s="139">
        <f>IF($B291="PA",$N291,0)</f>
        <v>0</v>
      </c>
      <c r="Q291" s="139">
        <f>IF($B291="PC",$N291,0)</f>
        <v>0</v>
      </c>
      <c r="R291" s="139">
        <f>IF($B291="LA",$N291,0)</f>
        <v>0</v>
      </c>
      <c r="S291" s="139" t="str">
        <f>IF($B291="LC",$N291,0)</f>
        <v/>
      </c>
      <c r="T291" s="139">
        <f>IF(P291&lt;&gt;"",(P291*(1-($N$2641))*(1-($O291+$N$2646))),0)</f>
        <v>0</v>
      </c>
      <c r="U291" s="139">
        <f>IF(Q291&lt;&gt;"",(Q291*(1-($N$2642))*(1-($O291+$N$2646))),0)</f>
        <v>0</v>
      </c>
      <c r="V291" s="139">
        <f>IF(R291&lt;&gt;"",(R291*(1-($N$2643))*(1-($O291+$N$2646))),0)</f>
        <v>0</v>
      </c>
      <c r="W291" s="139">
        <f>IF(S291&lt;&gt;"",(S291*(1-($N$2644))*(1-($O291+$N$2646))),0)</f>
        <v>0</v>
      </c>
      <c r="X291" s="150">
        <f>+SUM(T291:W291)</f>
        <v>0</v>
      </c>
      <c r="Y291" s="85"/>
      <c r="Z291" s="84"/>
      <c r="AA291" s="85"/>
    </row>
    <row r="292" spans="1:27" ht="14.1" customHeight="1" x14ac:dyDescent="0.3">
      <c r="A292" s="128">
        <v>167499</v>
      </c>
      <c r="B292" s="86" t="s">
        <v>40</v>
      </c>
      <c r="C292" s="86">
        <v>8</v>
      </c>
      <c r="D292" s="86">
        <v>0</v>
      </c>
      <c r="E292" s="137"/>
      <c r="F292" s="86" t="s">
        <v>114</v>
      </c>
      <c r="G292" s="86" t="s">
        <v>1452</v>
      </c>
      <c r="H292" s="86" t="s">
        <v>4595</v>
      </c>
      <c r="I292" s="86">
        <v>35</v>
      </c>
      <c r="J292" s="87">
        <v>27.25</v>
      </c>
      <c r="K292" s="88"/>
      <c r="L292" s="86" t="s">
        <v>4596</v>
      </c>
      <c r="M292" s="86" t="s">
        <v>349</v>
      </c>
      <c r="N292" s="149" t="str">
        <f>IF(OR(J292="TBA",E292=0),"",E292*J292)</f>
        <v/>
      </c>
      <c r="O292" s="138"/>
      <c r="P292" s="139">
        <f>IF($B292="PA",$N292,0)</f>
        <v>0</v>
      </c>
      <c r="Q292" s="139">
        <f>IF($B292="PC",$N292,0)</f>
        <v>0</v>
      </c>
      <c r="R292" s="139">
        <f>IF($B292="LA",$N292,0)</f>
        <v>0</v>
      </c>
      <c r="S292" s="139" t="str">
        <f>IF($B292="LC",$N292,0)</f>
        <v/>
      </c>
      <c r="T292" s="139">
        <f>IF(P292&lt;&gt;"",(P292*(1-($N$2641))*(1-($O292+$N$2646))),0)</f>
        <v>0</v>
      </c>
      <c r="U292" s="139">
        <f>IF(Q292&lt;&gt;"",(Q292*(1-($N$2642))*(1-($O292+$N$2646))),0)</f>
        <v>0</v>
      </c>
      <c r="V292" s="139">
        <f>IF(R292&lt;&gt;"",(R292*(1-($N$2643))*(1-($O292+$N$2646))),0)</f>
        <v>0</v>
      </c>
      <c r="W292" s="139">
        <f>IF(S292&lt;&gt;"",(S292*(1-($N$2644))*(1-($O292+$N$2646))),0)</f>
        <v>0</v>
      </c>
      <c r="X292" s="150">
        <f>+SUM(T292:W292)</f>
        <v>0</v>
      </c>
      <c r="Y292" s="85"/>
      <c r="Z292" s="84"/>
      <c r="AA292" s="85"/>
    </row>
    <row r="293" spans="1:27" ht="14.1" customHeight="1" x14ac:dyDescent="0.3">
      <c r="A293" s="128">
        <v>171239</v>
      </c>
      <c r="B293" s="86" t="s">
        <v>39</v>
      </c>
      <c r="C293" s="86">
        <v>12</v>
      </c>
      <c r="D293" s="86">
        <v>0</v>
      </c>
      <c r="E293" s="137"/>
      <c r="F293" s="86" t="s">
        <v>114</v>
      </c>
      <c r="G293" s="86" t="s">
        <v>1452</v>
      </c>
      <c r="H293" s="86" t="s">
        <v>5448</v>
      </c>
      <c r="I293" s="86">
        <v>43</v>
      </c>
      <c r="J293" s="87">
        <v>5.45</v>
      </c>
      <c r="K293" s="88"/>
      <c r="L293" s="86" t="s">
        <v>5449</v>
      </c>
      <c r="M293" s="86" t="s">
        <v>349</v>
      </c>
      <c r="N293" s="149" t="str">
        <f>IF(OR(J293="TBA",E293=0),"",E293*J293)</f>
        <v/>
      </c>
      <c r="O293" s="138"/>
      <c r="P293" s="139">
        <f>IF($B293="PA",$N293,0)</f>
        <v>0</v>
      </c>
      <c r="Q293" s="139">
        <f>IF($B293="PC",$N293,0)</f>
        <v>0</v>
      </c>
      <c r="R293" s="139" t="str">
        <f>IF($B293="LA",$N293,0)</f>
        <v/>
      </c>
      <c r="S293" s="139">
        <f>IF($B293="LC",$N293,0)</f>
        <v>0</v>
      </c>
      <c r="T293" s="139">
        <f>IF(P293&lt;&gt;"",(P293*(1-($N$2641))*(1-($O293+$N$2646))),0)</f>
        <v>0</v>
      </c>
      <c r="U293" s="139">
        <f>IF(Q293&lt;&gt;"",(Q293*(1-($N$2642))*(1-($O293+$N$2646))),0)</f>
        <v>0</v>
      </c>
      <c r="V293" s="139">
        <f>IF(R293&lt;&gt;"",(R293*(1-($N$2643))*(1-($O293+$N$2646))),0)</f>
        <v>0</v>
      </c>
      <c r="W293" s="139">
        <f>IF(S293&lt;&gt;"",(S293*(1-($N$2644))*(1-($O293+$N$2646))),0)</f>
        <v>0</v>
      </c>
      <c r="X293" s="150">
        <f>+SUM(T293:W293)</f>
        <v>0</v>
      </c>
      <c r="Y293" s="85"/>
      <c r="Z293" s="84"/>
      <c r="AA293" s="85"/>
    </row>
    <row r="294" spans="1:27" ht="14.1" customHeight="1" x14ac:dyDescent="0.3">
      <c r="A294" s="128">
        <v>171269</v>
      </c>
      <c r="B294" s="86" t="s">
        <v>39</v>
      </c>
      <c r="C294" s="86">
        <v>6</v>
      </c>
      <c r="D294" s="86">
        <v>0</v>
      </c>
      <c r="E294" s="137"/>
      <c r="F294" s="86" t="s">
        <v>99</v>
      </c>
      <c r="G294" s="86" t="s">
        <v>1457</v>
      </c>
      <c r="H294" s="86" t="s">
        <v>4737</v>
      </c>
      <c r="I294" s="86">
        <v>77</v>
      </c>
      <c r="J294" s="87">
        <v>13.65</v>
      </c>
      <c r="K294" s="88"/>
      <c r="L294" s="86" t="s">
        <v>5410</v>
      </c>
      <c r="M294" s="86" t="s">
        <v>349</v>
      </c>
      <c r="N294" s="149" t="str">
        <f>IF(OR(J294="TBA",E294=0),"",E294*J294)</f>
        <v/>
      </c>
      <c r="O294" s="138"/>
      <c r="P294" s="139">
        <f>IF($B294="PA",$N294,0)</f>
        <v>0</v>
      </c>
      <c r="Q294" s="139">
        <f>IF($B294="PC",$N294,0)</f>
        <v>0</v>
      </c>
      <c r="R294" s="139" t="str">
        <f>IF($B294="LA",$N294,0)</f>
        <v/>
      </c>
      <c r="S294" s="139">
        <f>IF($B294="LC",$N294,0)</f>
        <v>0</v>
      </c>
      <c r="T294" s="139">
        <f>IF(P294&lt;&gt;"",(P294*(1-($N$2641))*(1-($O294+$N$2646))),0)</f>
        <v>0</v>
      </c>
      <c r="U294" s="139">
        <f>IF(Q294&lt;&gt;"",(Q294*(1-($N$2642))*(1-($O294+$N$2646))),0)</f>
        <v>0</v>
      </c>
      <c r="V294" s="139">
        <f>IF(R294&lt;&gt;"",(R294*(1-($N$2643))*(1-($O294+$N$2646))),0)</f>
        <v>0</v>
      </c>
      <c r="W294" s="139">
        <f>IF(S294&lt;&gt;"",(S294*(1-($N$2644))*(1-($O294+$N$2646))),0)</f>
        <v>0</v>
      </c>
      <c r="X294" s="150">
        <f>+SUM(T294:W294)</f>
        <v>0</v>
      </c>
      <c r="Y294" s="85"/>
      <c r="Z294" s="84"/>
      <c r="AA294" s="85"/>
    </row>
    <row r="295" spans="1:27" ht="14.1" customHeight="1" x14ac:dyDescent="0.3">
      <c r="A295" s="128">
        <v>171279</v>
      </c>
      <c r="B295" s="86" t="s">
        <v>39</v>
      </c>
      <c r="C295" s="86">
        <v>6</v>
      </c>
      <c r="D295" s="86">
        <v>0</v>
      </c>
      <c r="E295" s="137"/>
      <c r="F295" s="86" t="s">
        <v>99</v>
      </c>
      <c r="G295" s="86" t="s">
        <v>1457</v>
      </c>
      <c r="H295" s="86" t="s">
        <v>4738</v>
      </c>
      <c r="I295" s="86">
        <v>77</v>
      </c>
      <c r="J295" s="87">
        <v>13.65</v>
      </c>
      <c r="K295" s="88"/>
      <c r="L295" s="86" t="s">
        <v>5411</v>
      </c>
      <c r="M295" s="86" t="s">
        <v>349</v>
      </c>
      <c r="N295" s="149" t="str">
        <f>IF(OR(J295="TBA",E295=0),"",E295*J295)</f>
        <v/>
      </c>
      <c r="O295" s="138"/>
      <c r="P295" s="139">
        <f>IF($B295="PA",$N295,0)</f>
        <v>0</v>
      </c>
      <c r="Q295" s="139">
        <f>IF($B295="PC",$N295,0)</f>
        <v>0</v>
      </c>
      <c r="R295" s="139" t="str">
        <f>IF($B295="LA",$N295,0)</f>
        <v/>
      </c>
      <c r="S295" s="139">
        <f>IF($B295="LC",$N295,0)</f>
        <v>0</v>
      </c>
      <c r="T295" s="139">
        <f>IF(P295&lt;&gt;"",(P295*(1-($N$2641))*(1-($O295+$N$2646))),0)</f>
        <v>0</v>
      </c>
      <c r="U295" s="139">
        <f>IF(Q295&lt;&gt;"",(Q295*(1-($N$2642))*(1-($O295+$N$2646))),0)</f>
        <v>0</v>
      </c>
      <c r="V295" s="139">
        <f>IF(R295&lt;&gt;"",(R295*(1-($N$2643))*(1-($O295+$N$2646))),0)</f>
        <v>0</v>
      </c>
      <c r="W295" s="139">
        <f>IF(S295&lt;&gt;"",(S295*(1-($N$2644))*(1-($O295+$N$2646))),0)</f>
        <v>0</v>
      </c>
      <c r="X295" s="150">
        <f>+SUM(T295:W295)</f>
        <v>0</v>
      </c>
      <c r="Y295" s="85"/>
      <c r="Z295" s="84"/>
      <c r="AA295" s="85"/>
    </row>
    <row r="296" spans="1:27" ht="14.1" customHeight="1" x14ac:dyDescent="0.3">
      <c r="A296" s="128">
        <v>171499</v>
      </c>
      <c r="B296" s="86" t="s">
        <v>39</v>
      </c>
      <c r="C296" s="86">
        <v>24</v>
      </c>
      <c r="D296" s="86">
        <v>12</v>
      </c>
      <c r="E296" s="137"/>
      <c r="F296" s="86" t="s">
        <v>1571</v>
      </c>
      <c r="G296" s="86" t="s">
        <v>1649</v>
      </c>
      <c r="H296" s="86" t="s">
        <v>4182</v>
      </c>
      <c r="I296" s="86">
        <v>81</v>
      </c>
      <c r="J296" s="87">
        <v>7.4</v>
      </c>
      <c r="K296" s="88"/>
      <c r="L296" s="86" t="s">
        <v>4764</v>
      </c>
      <c r="M296" s="86" t="s">
        <v>349</v>
      </c>
      <c r="N296" s="149" t="str">
        <f>IF(OR(J296="TBA",E296=0),"",E296*J296)</f>
        <v/>
      </c>
      <c r="O296" s="138"/>
      <c r="P296" s="139">
        <f>IF($B296="PA",$N296,0)</f>
        <v>0</v>
      </c>
      <c r="Q296" s="139">
        <f>IF($B296="PC",$N296,0)</f>
        <v>0</v>
      </c>
      <c r="R296" s="139" t="str">
        <f>IF($B296="LA",$N296,0)</f>
        <v/>
      </c>
      <c r="S296" s="139">
        <f>IF($B296="LC",$N296,0)</f>
        <v>0</v>
      </c>
      <c r="T296" s="139">
        <f>IF(P296&lt;&gt;"",(P296*(1-($N$2641))*(1-($O296+$N$2646))),0)</f>
        <v>0</v>
      </c>
      <c r="U296" s="139">
        <f>IF(Q296&lt;&gt;"",(Q296*(1-($N$2642))*(1-($O296+$N$2646))),0)</f>
        <v>0</v>
      </c>
      <c r="V296" s="139">
        <f>IF(R296&lt;&gt;"",(R296*(1-($N$2643))*(1-($O296+$N$2646))),0)</f>
        <v>0</v>
      </c>
      <c r="W296" s="139">
        <f>IF(S296&lt;&gt;"",(S296*(1-($N$2644))*(1-($O296+$N$2646))),0)</f>
        <v>0</v>
      </c>
      <c r="X296" s="150">
        <f>+SUM(T296:W296)</f>
        <v>0</v>
      </c>
      <c r="Y296" s="85"/>
      <c r="Z296" s="84"/>
      <c r="AA296" s="85"/>
    </row>
    <row r="297" spans="1:27" ht="14.1" customHeight="1" x14ac:dyDescent="0.3">
      <c r="A297" s="128">
        <v>171509</v>
      </c>
      <c r="B297" s="86" t="s">
        <v>39</v>
      </c>
      <c r="C297" s="86">
        <v>24</v>
      </c>
      <c r="D297" s="86">
        <v>12</v>
      </c>
      <c r="E297" s="137"/>
      <c r="F297" s="86" t="s">
        <v>1571</v>
      </c>
      <c r="G297" s="86" t="s">
        <v>1649</v>
      </c>
      <c r="H297" s="86" t="s">
        <v>5132</v>
      </c>
      <c r="I297" s="86">
        <v>81</v>
      </c>
      <c r="J297" s="87">
        <v>7.4</v>
      </c>
      <c r="K297" s="88"/>
      <c r="L297" s="86" t="s">
        <v>4765</v>
      </c>
      <c r="M297" s="86" t="s">
        <v>349</v>
      </c>
      <c r="N297" s="149" t="str">
        <f>IF(OR(J297="TBA",E297=0),"",E297*J297)</f>
        <v/>
      </c>
      <c r="O297" s="138"/>
      <c r="P297" s="139">
        <f>IF($B297="PA",$N297,0)</f>
        <v>0</v>
      </c>
      <c r="Q297" s="139">
        <f>IF($B297="PC",$N297,0)</f>
        <v>0</v>
      </c>
      <c r="R297" s="139" t="str">
        <f>IF($B297="LA",$N297,0)</f>
        <v/>
      </c>
      <c r="S297" s="139">
        <f>IF($B297="LC",$N297,0)</f>
        <v>0</v>
      </c>
      <c r="T297" s="139">
        <f>IF(P297&lt;&gt;"",(P297*(1-($N$2641))*(1-($O297+$N$2646))),0)</f>
        <v>0</v>
      </c>
      <c r="U297" s="139">
        <f>IF(Q297&lt;&gt;"",(Q297*(1-($N$2642))*(1-($O297+$N$2646))),0)</f>
        <v>0</v>
      </c>
      <c r="V297" s="139">
        <f>IF(R297&lt;&gt;"",(R297*(1-($N$2643))*(1-($O297+$N$2646))),0)</f>
        <v>0</v>
      </c>
      <c r="W297" s="139">
        <f>IF(S297&lt;&gt;"",(S297*(1-($N$2644))*(1-($O297+$N$2646))),0)</f>
        <v>0</v>
      </c>
      <c r="X297" s="150">
        <f>+SUM(T297:W297)</f>
        <v>0</v>
      </c>
      <c r="Y297" s="85"/>
      <c r="Z297" s="84"/>
      <c r="AA297" s="85"/>
    </row>
    <row r="298" spans="1:27" ht="14.1" customHeight="1" x14ac:dyDescent="0.3">
      <c r="A298" s="128">
        <v>171519</v>
      </c>
      <c r="B298" s="86" t="s">
        <v>39</v>
      </c>
      <c r="C298" s="86">
        <v>24</v>
      </c>
      <c r="D298" s="86">
        <v>12</v>
      </c>
      <c r="E298" s="137"/>
      <c r="F298" s="86" t="s">
        <v>1571</v>
      </c>
      <c r="G298" s="86" t="s">
        <v>1649</v>
      </c>
      <c r="H298" s="86" t="s">
        <v>5133</v>
      </c>
      <c r="I298" s="86">
        <v>81</v>
      </c>
      <c r="J298" s="87">
        <v>7.4</v>
      </c>
      <c r="K298" s="88"/>
      <c r="L298" s="86" t="s">
        <v>4766</v>
      </c>
      <c r="M298" s="86" t="s">
        <v>349</v>
      </c>
      <c r="N298" s="149" t="str">
        <f>IF(OR(J298="TBA",E298=0),"",E298*J298)</f>
        <v/>
      </c>
      <c r="O298" s="138"/>
      <c r="P298" s="139">
        <f>IF($B298="PA",$N298,0)</f>
        <v>0</v>
      </c>
      <c r="Q298" s="139">
        <f>IF($B298="PC",$N298,0)</f>
        <v>0</v>
      </c>
      <c r="R298" s="139" t="str">
        <f>IF($B298="LA",$N298,0)</f>
        <v/>
      </c>
      <c r="S298" s="139">
        <f>IF($B298="LC",$N298,0)</f>
        <v>0</v>
      </c>
      <c r="T298" s="139">
        <f>IF(P298&lt;&gt;"",(P298*(1-($N$2641))*(1-($O298+$N$2646))),0)</f>
        <v>0</v>
      </c>
      <c r="U298" s="139">
        <f>IF(Q298&lt;&gt;"",(Q298*(1-($N$2642))*(1-($O298+$N$2646))),0)</f>
        <v>0</v>
      </c>
      <c r="V298" s="139">
        <f>IF(R298&lt;&gt;"",(R298*(1-($N$2643))*(1-($O298+$N$2646))),0)</f>
        <v>0</v>
      </c>
      <c r="W298" s="139">
        <f>IF(S298&lt;&gt;"",(S298*(1-($N$2644))*(1-($O298+$N$2646))),0)</f>
        <v>0</v>
      </c>
      <c r="X298" s="150">
        <f>+SUM(T298:W298)</f>
        <v>0</v>
      </c>
      <c r="Y298" s="85"/>
      <c r="Z298" s="84"/>
      <c r="AA298" s="85"/>
    </row>
    <row r="299" spans="1:27" ht="14.1" customHeight="1" x14ac:dyDescent="0.3">
      <c r="A299" s="128">
        <v>171529</v>
      </c>
      <c r="B299" s="86" t="s">
        <v>39</v>
      </c>
      <c r="C299" s="86">
        <v>24</v>
      </c>
      <c r="D299" s="86">
        <v>12</v>
      </c>
      <c r="E299" s="137"/>
      <c r="F299" s="86" t="s">
        <v>1571</v>
      </c>
      <c r="G299" s="86" t="s">
        <v>1649</v>
      </c>
      <c r="H299" s="86" t="s">
        <v>5134</v>
      </c>
      <c r="I299" s="86">
        <v>82</v>
      </c>
      <c r="J299" s="87">
        <v>7.4</v>
      </c>
      <c r="K299" s="88"/>
      <c r="L299" s="86" t="s">
        <v>4767</v>
      </c>
      <c r="M299" s="86" t="s">
        <v>349</v>
      </c>
      <c r="N299" s="149" t="str">
        <f>IF(OR(J299="TBA",E299=0),"",E299*J299)</f>
        <v/>
      </c>
      <c r="O299" s="138"/>
      <c r="P299" s="139">
        <f>IF($B299="PA",$N299,0)</f>
        <v>0</v>
      </c>
      <c r="Q299" s="139">
        <f>IF($B299="PC",$N299,0)</f>
        <v>0</v>
      </c>
      <c r="R299" s="139" t="str">
        <f>IF($B299="LA",$N299,0)</f>
        <v/>
      </c>
      <c r="S299" s="139">
        <f>IF($B299="LC",$N299,0)</f>
        <v>0</v>
      </c>
      <c r="T299" s="139">
        <f>IF(P299&lt;&gt;"",(P299*(1-($N$2641))*(1-($O299+$N$2646))),0)</f>
        <v>0</v>
      </c>
      <c r="U299" s="139">
        <f>IF(Q299&lt;&gt;"",(Q299*(1-($N$2642))*(1-($O299+$N$2646))),0)</f>
        <v>0</v>
      </c>
      <c r="V299" s="139">
        <f>IF(R299&lt;&gt;"",(R299*(1-($N$2643))*(1-($O299+$N$2646))),0)</f>
        <v>0</v>
      </c>
      <c r="W299" s="139">
        <f>IF(S299&lt;&gt;"",(S299*(1-($N$2644))*(1-($O299+$N$2646))),0)</f>
        <v>0</v>
      </c>
      <c r="X299" s="150">
        <f>+SUM(T299:W299)</f>
        <v>0</v>
      </c>
      <c r="Y299" s="85"/>
      <c r="Z299" s="84"/>
      <c r="AA299" s="85"/>
    </row>
    <row r="300" spans="1:27" ht="14.1" customHeight="1" x14ac:dyDescent="0.3">
      <c r="A300" s="128">
        <v>171559</v>
      </c>
      <c r="B300" s="86" t="s">
        <v>40</v>
      </c>
      <c r="C300" s="86">
        <v>12</v>
      </c>
      <c r="D300" s="86">
        <v>0</v>
      </c>
      <c r="E300" s="137"/>
      <c r="F300" s="86" t="s">
        <v>1571</v>
      </c>
      <c r="G300" s="86" t="s">
        <v>1649</v>
      </c>
      <c r="H300" s="86" t="s">
        <v>5497</v>
      </c>
      <c r="I300" s="86">
        <v>82</v>
      </c>
      <c r="J300" s="87">
        <v>16.2</v>
      </c>
      <c r="K300" s="88"/>
      <c r="L300" s="86" t="s">
        <v>5498</v>
      </c>
      <c r="M300" s="86" t="s">
        <v>349</v>
      </c>
      <c r="N300" s="149" t="str">
        <f>IF(OR(J300="TBA",E300=0),"",E300*J300)</f>
        <v/>
      </c>
      <c r="O300" s="138"/>
      <c r="P300" s="139">
        <f>IF($B300="PA",$N300,0)</f>
        <v>0</v>
      </c>
      <c r="Q300" s="139">
        <f>IF($B300="PC",$N300,0)</f>
        <v>0</v>
      </c>
      <c r="R300" s="139">
        <f>IF($B300="LA",$N300,0)</f>
        <v>0</v>
      </c>
      <c r="S300" s="139" t="str">
        <f>IF($B300="LC",$N300,0)</f>
        <v/>
      </c>
      <c r="T300" s="139">
        <f>IF(P300&lt;&gt;"",(P300*(1-($N$2641))*(1-($O300+$N$2646))),0)</f>
        <v>0</v>
      </c>
      <c r="U300" s="139">
        <f>IF(Q300&lt;&gt;"",(Q300*(1-($N$2642))*(1-($O300+$N$2646))),0)</f>
        <v>0</v>
      </c>
      <c r="V300" s="139">
        <f>IF(R300&lt;&gt;"",(R300*(1-($N$2643))*(1-($O300+$N$2646))),0)</f>
        <v>0</v>
      </c>
      <c r="W300" s="139">
        <f>IF(S300&lt;&gt;"",(S300*(1-($N$2644))*(1-($O300+$N$2646))),0)</f>
        <v>0</v>
      </c>
      <c r="X300" s="150">
        <f>+SUM(T300:W300)</f>
        <v>0</v>
      </c>
      <c r="Y300" s="85"/>
      <c r="Z300" s="84"/>
      <c r="AA300" s="85"/>
    </row>
    <row r="301" spans="1:27" ht="14.1" customHeight="1" x14ac:dyDescent="0.3">
      <c r="A301" s="128">
        <v>171569</v>
      </c>
      <c r="B301" s="86" t="s">
        <v>40</v>
      </c>
      <c r="C301" s="86">
        <v>12</v>
      </c>
      <c r="D301" s="86">
        <v>0</v>
      </c>
      <c r="E301" s="137"/>
      <c r="F301" s="86" t="s">
        <v>1571</v>
      </c>
      <c r="G301" s="86" t="s">
        <v>1649</v>
      </c>
      <c r="H301" s="86" t="s">
        <v>5499</v>
      </c>
      <c r="I301" s="86">
        <v>82</v>
      </c>
      <c r="J301" s="87">
        <v>16.2</v>
      </c>
      <c r="K301" s="88"/>
      <c r="L301" s="86" t="s">
        <v>5500</v>
      </c>
      <c r="M301" s="86" t="s">
        <v>349</v>
      </c>
      <c r="N301" s="149" t="str">
        <f>IF(OR(J301="TBA",E301=0),"",E301*J301)</f>
        <v/>
      </c>
      <c r="O301" s="138"/>
      <c r="P301" s="139">
        <f>IF($B301="PA",$N301,0)</f>
        <v>0</v>
      </c>
      <c r="Q301" s="139">
        <f>IF($B301="PC",$N301,0)</f>
        <v>0</v>
      </c>
      <c r="R301" s="139">
        <f>IF($B301="LA",$N301,0)</f>
        <v>0</v>
      </c>
      <c r="S301" s="139" t="str">
        <f>IF($B301="LC",$N301,0)</f>
        <v/>
      </c>
      <c r="T301" s="139">
        <f>IF(P301&lt;&gt;"",(P301*(1-($N$2641))*(1-($O301+$N$2646))),0)</f>
        <v>0</v>
      </c>
      <c r="U301" s="139">
        <f>IF(Q301&lt;&gt;"",(Q301*(1-($N$2642))*(1-($O301+$N$2646))),0)</f>
        <v>0</v>
      </c>
      <c r="V301" s="139">
        <f>IF(R301&lt;&gt;"",(R301*(1-($N$2643))*(1-($O301+$N$2646))),0)</f>
        <v>0</v>
      </c>
      <c r="W301" s="139">
        <f>IF(S301&lt;&gt;"",(S301*(1-($N$2644))*(1-($O301+$N$2646))),0)</f>
        <v>0</v>
      </c>
      <c r="X301" s="150">
        <f>+SUM(T301:W301)</f>
        <v>0</v>
      </c>
      <c r="Y301" s="85"/>
      <c r="Z301" s="84"/>
      <c r="AA301" s="85"/>
    </row>
    <row r="302" spans="1:27" ht="14.1" customHeight="1" x14ac:dyDescent="0.3">
      <c r="A302" s="128">
        <v>171589</v>
      </c>
      <c r="B302" s="86" t="s">
        <v>40</v>
      </c>
      <c r="C302" s="86">
        <v>24</v>
      </c>
      <c r="D302" s="86">
        <v>12</v>
      </c>
      <c r="E302" s="137"/>
      <c r="F302" s="86" t="s">
        <v>1571</v>
      </c>
      <c r="G302" s="86" t="s">
        <v>1649</v>
      </c>
      <c r="H302" s="86" t="s">
        <v>4768</v>
      </c>
      <c r="I302" s="86">
        <v>80</v>
      </c>
      <c r="J302" s="87">
        <v>22.3</v>
      </c>
      <c r="K302" s="88"/>
      <c r="L302" s="86" t="s">
        <v>5501</v>
      </c>
      <c r="M302" s="86" t="s">
        <v>349</v>
      </c>
      <c r="N302" s="149" t="str">
        <f>IF(OR(J302="TBA",E302=0),"",E302*J302)</f>
        <v/>
      </c>
      <c r="O302" s="138"/>
      <c r="P302" s="139">
        <f>IF($B302="PA",$N302,0)</f>
        <v>0</v>
      </c>
      <c r="Q302" s="139">
        <f>IF($B302="PC",$N302,0)</f>
        <v>0</v>
      </c>
      <c r="R302" s="139">
        <f>IF($B302="LA",$N302,0)</f>
        <v>0</v>
      </c>
      <c r="S302" s="139" t="str">
        <f>IF($B302="LC",$N302,0)</f>
        <v/>
      </c>
      <c r="T302" s="139">
        <f>IF(P302&lt;&gt;"",(P302*(1-($N$2641))*(1-($O302+$N$2646))),0)</f>
        <v>0</v>
      </c>
      <c r="U302" s="139">
        <f>IF(Q302&lt;&gt;"",(Q302*(1-($N$2642))*(1-($O302+$N$2646))),0)</f>
        <v>0</v>
      </c>
      <c r="V302" s="139">
        <f>IF(R302&lt;&gt;"",(R302*(1-($N$2643))*(1-($O302+$N$2646))),0)</f>
        <v>0</v>
      </c>
      <c r="W302" s="139">
        <f>IF(S302&lt;&gt;"",(S302*(1-($N$2644))*(1-($O302+$N$2646))),0)</f>
        <v>0</v>
      </c>
      <c r="X302" s="150">
        <f>+SUM(T302:W302)</f>
        <v>0</v>
      </c>
      <c r="Y302" s="85"/>
      <c r="Z302" s="84"/>
      <c r="AA302" s="85"/>
    </row>
    <row r="303" spans="1:27" ht="14.1" customHeight="1" x14ac:dyDescent="0.3">
      <c r="A303" s="128">
        <v>171679</v>
      </c>
      <c r="B303" s="86" t="s">
        <v>40</v>
      </c>
      <c r="C303" s="86">
        <v>8</v>
      </c>
      <c r="D303" s="86">
        <v>0</v>
      </c>
      <c r="E303" s="137"/>
      <c r="F303" s="86" t="s">
        <v>100</v>
      </c>
      <c r="G303" s="86" t="s">
        <v>1453</v>
      </c>
      <c r="H303" s="86" t="s">
        <v>4798</v>
      </c>
      <c r="I303" s="86">
        <v>59</v>
      </c>
      <c r="J303" s="87">
        <v>56.65</v>
      </c>
      <c r="K303" s="88"/>
      <c r="L303" s="86" t="s">
        <v>5550</v>
      </c>
      <c r="M303" s="86" t="s">
        <v>349</v>
      </c>
      <c r="N303" s="149" t="str">
        <f>IF(OR(J303="TBA",E303=0),"",E303*J303)</f>
        <v/>
      </c>
      <c r="O303" s="138"/>
      <c r="P303" s="139">
        <f>IF($B303="PA",$N303,0)</f>
        <v>0</v>
      </c>
      <c r="Q303" s="139">
        <f>IF($B303="PC",$N303,0)</f>
        <v>0</v>
      </c>
      <c r="R303" s="139">
        <f>IF($B303="LA",$N303,0)</f>
        <v>0</v>
      </c>
      <c r="S303" s="139" t="str">
        <f>IF($B303="LC",$N303,0)</f>
        <v/>
      </c>
      <c r="T303" s="139">
        <f>IF(P303&lt;&gt;"",(P303*(1-($N$2641))*(1-($O303+$N$2646))),0)</f>
        <v>0</v>
      </c>
      <c r="U303" s="139">
        <f>IF(Q303&lt;&gt;"",(Q303*(1-($N$2642))*(1-($O303+$N$2646))),0)</f>
        <v>0</v>
      </c>
      <c r="V303" s="139">
        <f>IF(R303&lt;&gt;"",(R303*(1-($N$2643))*(1-($O303+$N$2646))),0)</f>
        <v>0</v>
      </c>
      <c r="W303" s="139">
        <f>IF(S303&lt;&gt;"",(S303*(1-($N$2644))*(1-($O303+$N$2646))),0)</f>
        <v>0</v>
      </c>
      <c r="X303" s="150">
        <f>+SUM(T303:W303)</f>
        <v>0</v>
      </c>
      <c r="Y303" s="85"/>
      <c r="Z303" s="84"/>
      <c r="AA303" s="85"/>
    </row>
    <row r="304" spans="1:27" ht="14.1" customHeight="1" x14ac:dyDescent="0.3">
      <c r="A304" s="128">
        <v>171689</v>
      </c>
      <c r="B304" s="86" t="s">
        <v>40</v>
      </c>
      <c r="C304" s="86">
        <v>8</v>
      </c>
      <c r="D304" s="86">
        <v>0</v>
      </c>
      <c r="E304" s="137"/>
      <c r="F304" s="86" t="s">
        <v>100</v>
      </c>
      <c r="G304" s="86" t="s">
        <v>1453</v>
      </c>
      <c r="H304" s="86" t="s">
        <v>4799</v>
      </c>
      <c r="I304" s="86">
        <v>59</v>
      </c>
      <c r="J304" s="87">
        <v>56.65</v>
      </c>
      <c r="K304" s="88"/>
      <c r="L304" s="86" t="s">
        <v>4800</v>
      </c>
      <c r="M304" s="86" t="s">
        <v>349</v>
      </c>
      <c r="N304" s="149" t="str">
        <f>IF(OR(J304="TBA",E304=0),"",E304*J304)</f>
        <v/>
      </c>
      <c r="O304" s="138"/>
      <c r="P304" s="139">
        <f>IF($B304="PA",$N304,0)</f>
        <v>0</v>
      </c>
      <c r="Q304" s="139">
        <f>IF($B304="PC",$N304,0)</f>
        <v>0</v>
      </c>
      <c r="R304" s="139">
        <f>IF($B304="LA",$N304,0)</f>
        <v>0</v>
      </c>
      <c r="S304" s="139" t="str">
        <f>IF($B304="LC",$N304,0)</f>
        <v/>
      </c>
      <c r="T304" s="139">
        <f>IF(P304&lt;&gt;"",(P304*(1-($N$2641))*(1-($O304+$N$2646))),0)</f>
        <v>0</v>
      </c>
      <c r="U304" s="139">
        <f>IF(Q304&lt;&gt;"",(Q304*(1-($N$2642))*(1-($O304+$N$2646))),0)</f>
        <v>0</v>
      </c>
      <c r="V304" s="139">
        <f>IF(R304&lt;&gt;"",(R304*(1-($N$2643))*(1-($O304+$N$2646))),0)</f>
        <v>0</v>
      </c>
      <c r="W304" s="139">
        <f>IF(S304&lt;&gt;"",(S304*(1-($N$2644))*(1-($O304+$N$2646))),0)</f>
        <v>0</v>
      </c>
      <c r="X304" s="150">
        <f>+SUM(T304:W304)</f>
        <v>0</v>
      </c>
      <c r="Y304" s="85"/>
      <c r="Z304" s="84"/>
      <c r="AA304" s="85"/>
    </row>
    <row r="305" spans="1:27" ht="14.1" customHeight="1" x14ac:dyDescent="0.3">
      <c r="A305" s="128">
        <v>171709</v>
      </c>
      <c r="B305" s="86" t="s">
        <v>39</v>
      </c>
      <c r="C305" s="86">
        <v>6</v>
      </c>
      <c r="D305" s="86">
        <v>0</v>
      </c>
      <c r="E305" s="137"/>
      <c r="F305" s="86" t="s">
        <v>99</v>
      </c>
      <c r="G305" s="86" t="s">
        <v>1457</v>
      </c>
      <c r="H305" s="86" t="s">
        <v>4747</v>
      </c>
      <c r="I305" s="86">
        <v>85</v>
      </c>
      <c r="J305" s="87">
        <v>14.450000000000001</v>
      </c>
      <c r="K305" s="88"/>
      <c r="L305" s="86" t="s">
        <v>5357</v>
      </c>
      <c r="M305" s="86" t="s">
        <v>349</v>
      </c>
      <c r="N305" s="149" t="str">
        <f>IF(OR(J305="TBA",E305=0),"",E305*J305)</f>
        <v/>
      </c>
      <c r="O305" s="138"/>
      <c r="P305" s="139">
        <f>IF($B305="PA",$N305,0)</f>
        <v>0</v>
      </c>
      <c r="Q305" s="139">
        <f>IF($B305="PC",$N305,0)</f>
        <v>0</v>
      </c>
      <c r="R305" s="139" t="str">
        <f>IF($B305="LA",$N305,0)</f>
        <v/>
      </c>
      <c r="S305" s="139">
        <f>IF($B305="LC",$N305,0)</f>
        <v>0</v>
      </c>
      <c r="T305" s="139">
        <f>IF(P305&lt;&gt;"",(P305*(1-($N$2641))*(1-($O305+$N$2646))),0)</f>
        <v>0</v>
      </c>
      <c r="U305" s="139">
        <f>IF(Q305&lt;&gt;"",(Q305*(1-($N$2642))*(1-($O305+$N$2646))),0)</f>
        <v>0</v>
      </c>
      <c r="V305" s="139">
        <f>IF(R305&lt;&gt;"",(R305*(1-($N$2643))*(1-($O305+$N$2646))),0)</f>
        <v>0</v>
      </c>
      <c r="W305" s="139">
        <f>IF(S305&lt;&gt;"",(S305*(1-($N$2644))*(1-($O305+$N$2646))),0)</f>
        <v>0</v>
      </c>
      <c r="X305" s="150">
        <f>+SUM(T305:W305)</f>
        <v>0</v>
      </c>
      <c r="Y305" s="85"/>
      <c r="Z305" s="84"/>
      <c r="AA305" s="85"/>
    </row>
    <row r="306" spans="1:27" ht="14.1" customHeight="1" x14ac:dyDescent="0.3">
      <c r="A306" s="128">
        <v>171719</v>
      </c>
      <c r="B306" s="86" t="s">
        <v>39</v>
      </c>
      <c r="C306" s="86">
        <v>6</v>
      </c>
      <c r="D306" s="86">
        <v>0</v>
      </c>
      <c r="E306" s="137"/>
      <c r="F306" s="86" t="s">
        <v>99</v>
      </c>
      <c r="G306" s="86" t="s">
        <v>1457</v>
      </c>
      <c r="H306" s="86" t="s">
        <v>5358</v>
      </c>
      <c r="I306" s="86">
        <v>85</v>
      </c>
      <c r="J306" s="87">
        <v>17.25</v>
      </c>
      <c r="K306" s="88"/>
      <c r="L306" s="86" t="s">
        <v>4748</v>
      </c>
      <c r="M306" s="86" t="s">
        <v>349</v>
      </c>
      <c r="N306" s="149" t="str">
        <f>IF(OR(J306="TBA",E306=0),"",E306*J306)</f>
        <v/>
      </c>
      <c r="O306" s="138"/>
      <c r="P306" s="139">
        <f>IF($B306="PA",$N306,0)</f>
        <v>0</v>
      </c>
      <c r="Q306" s="139">
        <f>IF($B306="PC",$N306,0)</f>
        <v>0</v>
      </c>
      <c r="R306" s="139" t="str">
        <f>IF($B306="LA",$N306,0)</f>
        <v/>
      </c>
      <c r="S306" s="139">
        <f>IF($B306="LC",$N306,0)</f>
        <v>0</v>
      </c>
      <c r="T306" s="139">
        <f>IF(P306&lt;&gt;"",(P306*(1-($N$2641))*(1-($O306+$N$2646))),0)</f>
        <v>0</v>
      </c>
      <c r="U306" s="139">
        <f>IF(Q306&lt;&gt;"",(Q306*(1-($N$2642))*(1-($O306+$N$2646))),0)</f>
        <v>0</v>
      </c>
      <c r="V306" s="139">
        <f>IF(R306&lt;&gt;"",(R306*(1-($N$2643))*(1-($O306+$N$2646))),0)</f>
        <v>0</v>
      </c>
      <c r="W306" s="139">
        <f>IF(S306&lt;&gt;"",(S306*(1-($N$2644))*(1-($O306+$N$2646))),0)</f>
        <v>0</v>
      </c>
      <c r="X306" s="150">
        <f>+SUM(T306:W306)</f>
        <v>0</v>
      </c>
      <c r="Y306" s="85"/>
      <c r="Z306" s="84"/>
      <c r="AA306" s="85"/>
    </row>
    <row r="307" spans="1:27" ht="14.1" customHeight="1" x14ac:dyDescent="0.3">
      <c r="A307" s="128">
        <v>171749</v>
      </c>
      <c r="B307" s="86" t="s">
        <v>39</v>
      </c>
      <c r="C307" s="86">
        <v>12</v>
      </c>
      <c r="D307" s="86">
        <v>0</v>
      </c>
      <c r="E307" s="137"/>
      <c r="F307" s="86" t="s">
        <v>99</v>
      </c>
      <c r="G307" s="86" t="s">
        <v>1452</v>
      </c>
      <c r="H307" s="86" t="s">
        <v>4797</v>
      </c>
      <c r="I307" s="86">
        <v>54</v>
      </c>
      <c r="J307" s="87">
        <v>7.1000000000000005</v>
      </c>
      <c r="K307" s="88"/>
      <c r="L307" s="86" t="s">
        <v>5539</v>
      </c>
      <c r="M307" s="86" t="s">
        <v>349</v>
      </c>
      <c r="N307" s="149" t="str">
        <f>IF(OR(J307="TBA",E307=0),"",E307*J307)</f>
        <v/>
      </c>
      <c r="O307" s="138"/>
      <c r="P307" s="139">
        <f>IF($B307="PA",$N307,0)</f>
        <v>0</v>
      </c>
      <c r="Q307" s="139">
        <f>IF($B307="PC",$N307,0)</f>
        <v>0</v>
      </c>
      <c r="R307" s="139" t="str">
        <f>IF($B307="LA",$N307,0)</f>
        <v/>
      </c>
      <c r="S307" s="139">
        <f>IF($B307="LC",$N307,0)</f>
        <v>0</v>
      </c>
      <c r="T307" s="139">
        <f>IF(P307&lt;&gt;"",(P307*(1-($N$2641))*(1-($O307+$N$2646))),0)</f>
        <v>0</v>
      </c>
      <c r="U307" s="139">
        <f>IF(Q307&lt;&gt;"",(Q307*(1-($N$2642))*(1-($O307+$N$2646))),0)</f>
        <v>0</v>
      </c>
      <c r="V307" s="139">
        <f>IF(R307&lt;&gt;"",(R307*(1-($N$2643))*(1-($O307+$N$2646))),0)</f>
        <v>0</v>
      </c>
      <c r="W307" s="139">
        <f>IF(S307&lt;&gt;"",(S307*(1-($N$2644))*(1-($O307+$N$2646))),0)</f>
        <v>0</v>
      </c>
      <c r="X307" s="150">
        <f>+SUM(T307:W307)</f>
        <v>0</v>
      </c>
      <c r="Y307" s="85"/>
      <c r="Z307" s="84"/>
      <c r="AA307" s="85"/>
    </row>
    <row r="308" spans="1:27" ht="14.1" customHeight="1" x14ac:dyDescent="0.3">
      <c r="A308" s="128">
        <v>171849</v>
      </c>
      <c r="B308" s="86" t="s">
        <v>40</v>
      </c>
      <c r="C308" s="86">
        <v>24</v>
      </c>
      <c r="D308" s="86">
        <v>12</v>
      </c>
      <c r="E308" s="137"/>
      <c r="F308" s="86" t="s">
        <v>1571</v>
      </c>
      <c r="G308" s="86" t="s">
        <v>1649</v>
      </c>
      <c r="H308" s="86" t="s">
        <v>4753</v>
      </c>
      <c r="I308" s="86">
        <v>74</v>
      </c>
      <c r="J308" s="87">
        <v>21.25</v>
      </c>
      <c r="K308" s="88"/>
      <c r="L308" s="86" t="s">
        <v>5412</v>
      </c>
      <c r="M308" s="86" t="s">
        <v>349</v>
      </c>
      <c r="N308" s="149" t="str">
        <f>IF(OR(J308="TBA",E308=0),"",E308*J308)</f>
        <v/>
      </c>
      <c r="O308" s="138"/>
      <c r="P308" s="139">
        <f>IF($B308="PA",$N308,0)</f>
        <v>0</v>
      </c>
      <c r="Q308" s="139">
        <f>IF($B308="PC",$N308,0)</f>
        <v>0</v>
      </c>
      <c r="R308" s="139">
        <f>IF($B308="LA",$N308,0)</f>
        <v>0</v>
      </c>
      <c r="S308" s="139" t="str">
        <f>IF($B308="LC",$N308,0)</f>
        <v/>
      </c>
      <c r="T308" s="139">
        <f>IF(P308&lt;&gt;"",(P308*(1-($N$2641))*(1-($O308+$N$2646))),0)</f>
        <v>0</v>
      </c>
      <c r="U308" s="139">
        <f>IF(Q308&lt;&gt;"",(Q308*(1-($N$2642))*(1-($O308+$N$2646))),0)</f>
        <v>0</v>
      </c>
      <c r="V308" s="139">
        <f>IF(R308&lt;&gt;"",(R308*(1-($N$2643))*(1-($O308+$N$2646))),0)</f>
        <v>0</v>
      </c>
      <c r="W308" s="139">
        <f>IF(S308&lt;&gt;"",(S308*(1-($N$2644))*(1-($O308+$N$2646))),0)</f>
        <v>0</v>
      </c>
      <c r="X308" s="150">
        <f>+SUM(T308:W308)</f>
        <v>0</v>
      </c>
      <c r="Y308" s="85"/>
      <c r="Z308" s="84"/>
      <c r="AA308" s="85"/>
    </row>
    <row r="309" spans="1:27" ht="14.1" customHeight="1" x14ac:dyDescent="0.3">
      <c r="A309" s="128">
        <v>171879</v>
      </c>
      <c r="B309" s="86" t="s">
        <v>40</v>
      </c>
      <c r="C309" s="86">
        <v>10</v>
      </c>
      <c r="D309" s="86">
        <v>0</v>
      </c>
      <c r="E309" s="137"/>
      <c r="F309" s="86" t="s">
        <v>99</v>
      </c>
      <c r="G309" s="86" t="s">
        <v>1452</v>
      </c>
      <c r="H309" s="86" t="s">
        <v>4762</v>
      </c>
      <c r="I309" s="86">
        <v>74</v>
      </c>
      <c r="J309" s="87">
        <v>43.65</v>
      </c>
      <c r="K309" s="88"/>
      <c r="L309" s="86" t="s">
        <v>5419</v>
      </c>
      <c r="M309" s="86" t="s">
        <v>349</v>
      </c>
      <c r="N309" s="149" t="str">
        <f>IF(OR(J309="TBA",E309=0),"",E309*J309)</f>
        <v/>
      </c>
      <c r="O309" s="138"/>
      <c r="P309" s="139">
        <f>IF($B309="PA",$N309,0)</f>
        <v>0</v>
      </c>
      <c r="Q309" s="139">
        <f>IF($B309="PC",$N309,0)</f>
        <v>0</v>
      </c>
      <c r="R309" s="139">
        <f>IF($B309="LA",$N309,0)</f>
        <v>0</v>
      </c>
      <c r="S309" s="139" t="str">
        <f>IF($B309="LC",$N309,0)</f>
        <v/>
      </c>
      <c r="T309" s="139">
        <f>IF(P309&lt;&gt;"",(P309*(1-($N$2641))*(1-($O309+$N$2646))),0)</f>
        <v>0</v>
      </c>
      <c r="U309" s="139">
        <f>IF(Q309&lt;&gt;"",(Q309*(1-($N$2642))*(1-($O309+$N$2646))),0)</f>
        <v>0</v>
      </c>
      <c r="V309" s="139">
        <f>IF(R309&lt;&gt;"",(R309*(1-($N$2643))*(1-($O309+$N$2646))),0)</f>
        <v>0</v>
      </c>
      <c r="W309" s="139">
        <f>IF(S309&lt;&gt;"",(S309*(1-($N$2644))*(1-($O309+$N$2646))),0)</f>
        <v>0</v>
      </c>
      <c r="X309" s="150">
        <f>+SUM(T309:W309)</f>
        <v>0</v>
      </c>
      <c r="Y309" s="85"/>
      <c r="Z309" s="84"/>
      <c r="AA309" s="85"/>
    </row>
    <row r="310" spans="1:27" ht="14.1" customHeight="1" x14ac:dyDescent="0.3">
      <c r="A310" s="128">
        <v>171899</v>
      </c>
      <c r="B310" s="86" t="s">
        <v>40</v>
      </c>
      <c r="C310" s="86">
        <v>12</v>
      </c>
      <c r="D310" s="86">
        <v>0</v>
      </c>
      <c r="E310" s="137"/>
      <c r="F310" s="86" t="s">
        <v>1571</v>
      </c>
      <c r="G310" s="86" t="s">
        <v>1649</v>
      </c>
      <c r="H310" s="86" t="s">
        <v>5119</v>
      </c>
      <c r="I310" s="86">
        <v>74</v>
      </c>
      <c r="J310" s="87">
        <v>30.7</v>
      </c>
      <c r="K310" s="88"/>
      <c r="L310" s="86" t="s">
        <v>4763</v>
      </c>
      <c r="M310" s="86" t="s">
        <v>349</v>
      </c>
      <c r="N310" s="149" t="str">
        <f>IF(OR(J310="TBA",E310=0),"",E310*J310)</f>
        <v/>
      </c>
      <c r="O310" s="138"/>
      <c r="P310" s="139">
        <f>IF($B310="PA",$N310,0)</f>
        <v>0</v>
      </c>
      <c r="Q310" s="139">
        <f>IF($B310="PC",$N310,0)</f>
        <v>0</v>
      </c>
      <c r="R310" s="139">
        <f>IF($B310="LA",$N310,0)</f>
        <v>0</v>
      </c>
      <c r="S310" s="139" t="str">
        <f>IF($B310="LC",$N310,0)</f>
        <v/>
      </c>
      <c r="T310" s="139">
        <f>IF(P310&lt;&gt;"",(P310*(1-($N$2641))*(1-($O310+$N$2646))),0)</f>
        <v>0</v>
      </c>
      <c r="U310" s="139">
        <f>IF(Q310&lt;&gt;"",(Q310*(1-($N$2642))*(1-($O310+$N$2646))),0)</f>
        <v>0</v>
      </c>
      <c r="V310" s="139">
        <f>IF(R310&lt;&gt;"",(R310*(1-($N$2643))*(1-($O310+$N$2646))),0)</f>
        <v>0</v>
      </c>
      <c r="W310" s="139">
        <f>IF(S310&lt;&gt;"",(S310*(1-($N$2644))*(1-($O310+$N$2646))),0)</f>
        <v>0</v>
      </c>
      <c r="X310" s="150">
        <f>+SUM(T310:W310)</f>
        <v>0</v>
      </c>
      <c r="Y310" s="85"/>
      <c r="Z310" s="84"/>
      <c r="AA310" s="85"/>
    </row>
    <row r="311" spans="1:27" ht="14.1" customHeight="1" x14ac:dyDescent="0.3">
      <c r="A311" s="128">
        <v>171909</v>
      </c>
      <c r="B311" s="86" t="s">
        <v>39</v>
      </c>
      <c r="C311" s="86">
        <v>24</v>
      </c>
      <c r="D311" s="86">
        <v>12</v>
      </c>
      <c r="E311" s="137"/>
      <c r="F311" s="86" t="s">
        <v>99</v>
      </c>
      <c r="G311" s="86" t="s">
        <v>1452</v>
      </c>
      <c r="H311" s="86" t="s">
        <v>5334</v>
      </c>
      <c r="I311" s="86">
        <v>32</v>
      </c>
      <c r="J311" s="87">
        <v>11.200000000000001</v>
      </c>
      <c r="K311" s="88"/>
      <c r="L311" s="86" t="s">
        <v>4867</v>
      </c>
      <c r="M311" s="86" t="s">
        <v>349</v>
      </c>
      <c r="N311" s="149" t="str">
        <f>IF(OR(J311="TBA",E311=0),"",E311*J311)</f>
        <v/>
      </c>
      <c r="O311" s="138"/>
      <c r="P311" s="139">
        <f>IF($B311="PA",$N311,0)</f>
        <v>0</v>
      </c>
      <c r="Q311" s="139">
        <f>IF($B311="PC",$N311,0)</f>
        <v>0</v>
      </c>
      <c r="R311" s="139" t="str">
        <f>IF($B311="LA",$N311,0)</f>
        <v/>
      </c>
      <c r="S311" s="139">
        <f>IF($B311="LC",$N311,0)</f>
        <v>0</v>
      </c>
      <c r="T311" s="139">
        <f>IF(P311&lt;&gt;"",(P311*(1-($N$2641))*(1-($O311+$N$2646))),0)</f>
        <v>0</v>
      </c>
      <c r="U311" s="139">
        <f>IF(Q311&lt;&gt;"",(Q311*(1-($N$2642))*(1-($O311+$N$2646))),0)</f>
        <v>0</v>
      </c>
      <c r="V311" s="139">
        <f>IF(R311&lt;&gt;"",(R311*(1-($N$2643))*(1-($O311+$N$2646))),0)</f>
        <v>0</v>
      </c>
      <c r="W311" s="139">
        <f>IF(S311&lt;&gt;"",(S311*(1-($N$2644))*(1-($O311+$N$2646))),0)</f>
        <v>0</v>
      </c>
      <c r="X311" s="150">
        <f>+SUM(T311:W311)</f>
        <v>0</v>
      </c>
      <c r="Y311" s="85"/>
      <c r="Z311" s="84"/>
      <c r="AA311" s="85"/>
    </row>
    <row r="312" spans="1:27" ht="14.1" customHeight="1" x14ac:dyDescent="0.3">
      <c r="A312" s="128">
        <v>171999</v>
      </c>
      <c r="B312" s="86" t="s">
        <v>39</v>
      </c>
      <c r="C312" s="86">
        <v>12</v>
      </c>
      <c r="D312" s="86">
        <v>0</v>
      </c>
      <c r="E312" s="137"/>
      <c r="F312" s="86" t="s">
        <v>101</v>
      </c>
      <c r="G312" s="86" t="s">
        <v>1649</v>
      </c>
      <c r="H312" s="86" t="s">
        <v>4958</v>
      </c>
      <c r="I312" s="86">
        <v>66</v>
      </c>
      <c r="J312" s="87">
        <v>16.5</v>
      </c>
      <c r="K312" s="88"/>
      <c r="L312" s="86" t="s">
        <v>5496</v>
      </c>
      <c r="M312" s="86" t="s">
        <v>349</v>
      </c>
      <c r="N312" s="149" t="str">
        <f>IF(OR(J312="TBA",E312=0),"",E312*J312)</f>
        <v/>
      </c>
      <c r="O312" s="138"/>
      <c r="P312" s="139">
        <f>IF($B312="PA",$N312,0)</f>
        <v>0</v>
      </c>
      <c r="Q312" s="139">
        <f>IF($B312="PC",$N312,0)</f>
        <v>0</v>
      </c>
      <c r="R312" s="139" t="str">
        <f>IF($B312="LA",$N312,0)</f>
        <v/>
      </c>
      <c r="S312" s="139">
        <f>IF($B312="LC",$N312,0)</f>
        <v>0</v>
      </c>
      <c r="T312" s="139">
        <f>IF(P312&lt;&gt;"",(P312*(1-($N$2641))*(1-($O312+$N$2646))),0)</f>
        <v>0</v>
      </c>
      <c r="U312" s="139">
        <f>IF(Q312&lt;&gt;"",(Q312*(1-($N$2642))*(1-($O312+$N$2646))),0)</f>
        <v>0</v>
      </c>
      <c r="V312" s="139">
        <f>IF(R312&lt;&gt;"",(R312*(1-($N$2643))*(1-($O312+$N$2646))),0)</f>
        <v>0</v>
      </c>
      <c r="W312" s="139">
        <f>IF(S312&lt;&gt;"",(S312*(1-($N$2644))*(1-($O312+$N$2646))),0)</f>
        <v>0</v>
      </c>
      <c r="X312" s="150">
        <f>+SUM(T312:W312)</f>
        <v>0</v>
      </c>
      <c r="Y312" s="85"/>
      <c r="Z312" s="84"/>
      <c r="AA312" s="85"/>
    </row>
    <row r="313" spans="1:27" ht="14.1" customHeight="1" x14ac:dyDescent="0.3">
      <c r="A313" s="173">
        <v>172059</v>
      </c>
      <c r="B313" s="155" t="s">
        <v>39</v>
      </c>
      <c r="C313" s="155">
        <v>6</v>
      </c>
      <c r="D313" s="155">
        <v>0</v>
      </c>
      <c r="E313" s="156"/>
      <c r="F313" s="155" t="s">
        <v>99</v>
      </c>
      <c r="G313" s="155" t="s">
        <v>1457</v>
      </c>
      <c r="H313" s="155" t="s">
        <v>4948</v>
      </c>
      <c r="I313" s="155">
        <v>71</v>
      </c>
      <c r="J313" s="163">
        <v>16.5</v>
      </c>
      <c r="K313" s="164"/>
      <c r="L313" s="155" t="s">
        <v>4949</v>
      </c>
      <c r="M313" s="155" t="s">
        <v>349</v>
      </c>
      <c r="N313" s="165" t="str">
        <f>IF(OR(J313="TBA",E313=0),"",E313*J313)</f>
        <v/>
      </c>
      <c r="O313" s="157"/>
      <c r="P313" s="158">
        <f>IF($B313="PA",$N313,0)</f>
        <v>0</v>
      </c>
      <c r="Q313" s="158">
        <f>IF($B313="PC",$N313,0)</f>
        <v>0</v>
      </c>
      <c r="R313" s="158" t="str">
        <f>IF($B313="LA",$N313,0)</f>
        <v/>
      </c>
      <c r="S313" s="158">
        <f>IF($B313="LC",$N313,0)</f>
        <v>0</v>
      </c>
      <c r="T313" s="158">
        <f>IF(P313&lt;&gt;"",(P313*(1-($N$2641))*(1-($O313+$N$2646))),0)</f>
        <v>0</v>
      </c>
      <c r="U313" s="158">
        <f>IF(Q313&lt;&gt;"",(Q313*(1-($N$2642))*(1-($O313+$N$2646))),0)</f>
        <v>0</v>
      </c>
      <c r="V313" s="158">
        <f>IF(R313&lt;&gt;"",(R313*(1-($N$2643))*(1-($O313+$N$2646))),0)</f>
        <v>0</v>
      </c>
      <c r="W313" s="158">
        <f>IF(S313&lt;&gt;"",(S313*(1-($N$2644))*(1-($O313+$N$2646))),0)</f>
        <v>0</v>
      </c>
      <c r="X313" s="166">
        <f>+SUM(T313:W313)</f>
        <v>0</v>
      </c>
      <c r="Y313" s="85"/>
      <c r="Z313" s="84"/>
      <c r="AA313" s="85"/>
    </row>
    <row r="314" spans="1:27" ht="14.1" customHeight="1" x14ac:dyDescent="0.3">
      <c r="A314" s="128">
        <v>172469</v>
      </c>
      <c r="B314" s="86" t="s">
        <v>40</v>
      </c>
      <c r="C314" s="86">
        <v>24</v>
      </c>
      <c r="D314" s="86">
        <v>12</v>
      </c>
      <c r="E314" s="137"/>
      <c r="F314" s="86" t="s">
        <v>4805</v>
      </c>
      <c r="G314" s="86" t="s">
        <v>1459</v>
      </c>
      <c r="H314" s="86" t="s">
        <v>5129</v>
      </c>
      <c r="I314" s="86">
        <v>11</v>
      </c>
      <c r="J314" s="87">
        <v>19.25</v>
      </c>
      <c r="K314" s="88"/>
      <c r="L314" s="86" t="s">
        <v>4947</v>
      </c>
      <c r="M314" s="86" t="s">
        <v>349</v>
      </c>
      <c r="N314" s="149" t="str">
        <f>IF(OR(J314="TBA",E314=0),"",E314*J314)</f>
        <v/>
      </c>
      <c r="O314" s="138"/>
      <c r="P314" s="139">
        <f>IF($B314="PA",$N314,0)</f>
        <v>0</v>
      </c>
      <c r="Q314" s="139">
        <f>IF($B314="PC",$N314,0)</f>
        <v>0</v>
      </c>
      <c r="R314" s="139">
        <f>IF($B314="LA",$N314,0)</f>
        <v>0</v>
      </c>
      <c r="S314" s="139" t="str">
        <f>IF($B314="LC",$N314,0)</f>
        <v/>
      </c>
      <c r="T314" s="139">
        <f>IF(P314&lt;&gt;"",(P314*(1-($N$2641))*(1-($O314+$N$2646))),0)</f>
        <v>0</v>
      </c>
      <c r="U314" s="139">
        <f>IF(Q314&lt;&gt;"",(Q314*(1-($N$2642))*(1-($O314+$N$2646))),0)</f>
        <v>0</v>
      </c>
      <c r="V314" s="139">
        <f>IF(R314&lt;&gt;"",(R314*(1-($N$2643))*(1-($O314+$N$2646))),0)</f>
        <v>0</v>
      </c>
      <c r="W314" s="139">
        <f>IF(S314&lt;&gt;"",(S314*(1-($N$2644))*(1-($O314+$N$2646))),0)</f>
        <v>0</v>
      </c>
      <c r="X314" s="150">
        <f>+SUM(T314:W314)</f>
        <v>0</v>
      </c>
      <c r="Y314" s="85"/>
      <c r="Z314" s="84"/>
      <c r="AA314" s="85"/>
    </row>
    <row r="315" spans="1:27" ht="14.1" customHeight="1" x14ac:dyDescent="0.3">
      <c r="A315" s="128">
        <v>172489</v>
      </c>
      <c r="B315" s="86" t="s">
        <v>39</v>
      </c>
      <c r="C315" s="86">
        <v>10</v>
      </c>
      <c r="D315" s="86">
        <v>0</v>
      </c>
      <c r="E315" s="137"/>
      <c r="F315" s="86" t="s">
        <v>4805</v>
      </c>
      <c r="G315" s="86" t="s">
        <v>1457</v>
      </c>
      <c r="H315" s="86" t="s">
        <v>4809</v>
      </c>
      <c r="I315" s="86">
        <v>5</v>
      </c>
      <c r="J315" s="87">
        <v>10.1</v>
      </c>
      <c r="K315" s="88"/>
      <c r="L315" s="86" t="s">
        <v>4810</v>
      </c>
      <c r="M315" s="86" t="s">
        <v>349</v>
      </c>
      <c r="N315" s="149" t="str">
        <f>IF(OR(J315="TBA",E315=0),"",E315*J315)</f>
        <v/>
      </c>
      <c r="O315" s="138"/>
      <c r="P315" s="139">
        <f>IF($B315="PA",$N315,0)</f>
        <v>0</v>
      </c>
      <c r="Q315" s="139">
        <f>IF($B315="PC",$N315,0)</f>
        <v>0</v>
      </c>
      <c r="R315" s="139" t="str">
        <f>IF($B315="LA",$N315,0)</f>
        <v/>
      </c>
      <c r="S315" s="139">
        <f>IF($B315="LC",$N315,0)</f>
        <v>0</v>
      </c>
      <c r="T315" s="139">
        <f>IF(P315&lt;&gt;"",(P315*(1-($N$2641))*(1-($O315+$N$2646))),0)</f>
        <v>0</v>
      </c>
      <c r="U315" s="139">
        <f>IF(Q315&lt;&gt;"",(Q315*(1-($N$2642))*(1-($O315+$N$2646))),0)</f>
        <v>0</v>
      </c>
      <c r="V315" s="139">
        <f>IF(R315&lt;&gt;"",(R315*(1-($N$2643))*(1-($O315+$N$2646))),0)</f>
        <v>0</v>
      </c>
      <c r="W315" s="139">
        <f>IF(S315&lt;&gt;"",(S315*(1-($N$2644))*(1-($O315+$N$2646))),0)</f>
        <v>0</v>
      </c>
      <c r="X315" s="150">
        <f>+SUM(T315:W315)</f>
        <v>0</v>
      </c>
      <c r="Y315" s="85"/>
      <c r="Z315" s="84"/>
      <c r="AA315" s="85"/>
    </row>
    <row r="316" spans="1:27" ht="14.1" customHeight="1" x14ac:dyDescent="0.3">
      <c r="A316" s="128">
        <v>172609</v>
      </c>
      <c r="B316" s="86" t="s">
        <v>39</v>
      </c>
      <c r="C316" s="86">
        <v>6</v>
      </c>
      <c r="D316" s="86">
        <v>0</v>
      </c>
      <c r="E316" s="137"/>
      <c r="F316" s="86" t="s">
        <v>101</v>
      </c>
      <c r="G316" s="86" t="s">
        <v>1457</v>
      </c>
      <c r="H316" s="86" t="s">
        <v>5010</v>
      </c>
      <c r="I316" s="86">
        <v>123</v>
      </c>
      <c r="J316" s="87">
        <v>11.8</v>
      </c>
      <c r="K316" s="88"/>
      <c r="L316" s="86" t="s">
        <v>5646</v>
      </c>
      <c r="M316" s="86" t="s">
        <v>349</v>
      </c>
      <c r="N316" s="149" t="str">
        <f>IF(OR(J316="TBA",E316=0),"",E316*J316)</f>
        <v/>
      </c>
      <c r="O316" s="138"/>
      <c r="P316" s="139">
        <f>IF($B316="PA",$N316,0)</f>
        <v>0</v>
      </c>
      <c r="Q316" s="139">
        <f>IF($B316="PC",$N316,0)</f>
        <v>0</v>
      </c>
      <c r="R316" s="139" t="str">
        <f>IF($B316="LA",$N316,0)</f>
        <v/>
      </c>
      <c r="S316" s="139">
        <f>IF($B316="LC",$N316,0)</f>
        <v>0</v>
      </c>
      <c r="T316" s="139">
        <f>IF(P316&lt;&gt;"",(P316*(1-($N$2641))*(1-($O316+$N$2646))),0)</f>
        <v>0</v>
      </c>
      <c r="U316" s="139">
        <f>IF(Q316&lt;&gt;"",(Q316*(1-($N$2642))*(1-($O316+$N$2646))),0)</f>
        <v>0</v>
      </c>
      <c r="V316" s="139">
        <f>IF(R316&lt;&gt;"",(R316*(1-($N$2643))*(1-($O316+$N$2646))),0)</f>
        <v>0</v>
      </c>
      <c r="W316" s="139">
        <f>IF(S316&lt;&gt;"",(S316*(1-($N$2644))*(1-($O316+$N$2646))),0)</f>
        <v>0</v>
      </c>
      <c r="X316" s="150">
        <f>+SUM(T316:W316)</f>
        <v>0</v>
      </c>
      <c r="Y316" s="85"/>
      <c r="Z316" s="84"/>
      <c r="AA316" s="85"/>
    </row>
    <row r="317" spans="1:27" ht="14.1" customHeight="1" x14ac:dyDescent="0.3">
      <c r="A317" s="128">
        <v>172619</v>
      </c>
      <c r="B317" s="86" t="s">
        <v>39</v>
      </c>
      <c r="C317" s="86">
        <v>24</v>
      </c>
      <c r="D317" s="86">
        <v>0</v>
      </c>
      <c r="E317" s="137"/>
      <c r="F317" s="86" t="s">
        <v>101</v>
      </c>
      <c r="G317" s="86" t="s">
        <v>1453</v>
      </c>
      <c r="H317" s="86" t="s">
        <v>5011</v>
      </c>
      <c r="I317" s="86">
        <v>123</v>
      </c>
      <c r="J317" s="87">
        <v>8.25</v>
      </c>
      <c r="K317" s="88"/>
      <c r="L317" s="86" t="s">
        <v>5647</v>
      </c>
      <c r="M317" s="86" t="s">
        <v>349</v>
      </c>
      <c r="N317" s="149" t="str">
        <f>IF(OR(J317="TBA",E317=0),"",E317*J317)</f>
        <v/>
      </c>
      <c r="O317" s="138"/>
      <c r="P317" s="139">
        <f>IF($B317="PA",$N317,0)</f>
        <v>0</v>
      </c>
      <c r="Q317" s="139">
        <f>IF($B317="PC",$N317,0)</f>
        <v>0</v>
      </c>
      <c r="R317" s="139" t="str">
        <f>IF($B317="LA",$N317,0)</f>
        <v/>
      </c>
      <c r="S317" s="139">
        <f>IF($B317="LC",$N317,0)</f>
        <v>0</v>
      </c>
      <c r="T317" s="139">
        <f>IF(P317&lt;&gt;"",(P317*(1-($N$2641))*(1-($O317+$N$2646))),0)</f>
        <v>0</v>
      </c>
      <c r="U317" s="139">
        <f>IF(Q317&lt;&gt;"",(Q317*(1-($N$2642))*(1-($O317+$N$2646))),0)</f>
        <v>0</v>
      </c>
      <c r="V317" s="139">
        <f>IF(R317&lt;&gt;"",(R317*(1-($N$2643))*(1-($O317+$N$2646))),0)</f>
        <v>0</v>
      </c>
      <c r="W317" s="139">
        <f>IF(S317&lt;&gt;"",(S317*(1-($N$2644))*(1-($O317+$N$2646))),0)</f>
        <v>0</v>
      </c>
      <c r="X317" s="150">
        <f>+SUM(T317:W317)</f>
        <v>0</v>
      </c>
      <c r="Y317" s="85"/>
      <c r="Z317" s="84"/>
      <c r="AA317" s="85"/>
    </row>
    <row r="318" spans="1:27" ht="14.1" customHeight="1" x14ac:dyDescent="0.3">
      <c r="A318" s="128">
        <v>172659</v>
      </c>
      <c r="B318" s="86" t="s">
        <v>39</v>
      </c>
      <c r="C318" s="86">
        <v>4</v>
      </c>
      <c r="D318" s="86">
        <v>0</v>
      </c>
      <c r="E318" s="137"/>
      <c r="F318" s="86" t="s">
        <v>101</v>
      </c>
      <c r="G318" s="86" t="s">
        <v>1457</v>
      </c>
      <c r="H318" s="86" t="s">
        <v>6206</v>
      </c>
      <c r="I318" s="86">
        <v>123</v>
      </c>
      <c r="J318" s="87">
        <v>33.450000000000003</v>
      </c>
      <c r="K318" s="88"/>
      <c r="L318" s="86" t="s">
        <v>5029</v>
      </c>
      <c r="M318" s="86" t="s">
        <v>349</v>
      </c>
      <c r="N318" s="149" t="str">
        <f>IF(OR(J318="TBA",E318=0),"",E318*J318)</f>
        <v/>
      </c>
      <c r="O318" s="138"/>
      <c r="P318" s="139">
        <f>IF($B318="PA",$N318,0)</f>
        <v>0</v>
      </c>
      <c r="Q318" s="139">
        <f>IF($B318="PC",$N318,0)</f>
        <v>0</v>
      </c>
      <c r="R318" s="139" t="str">
        <f>IF($B318="LA",$N318,0)</f>
        <v/>
      </c>
      <c r="S318" s="139">
        <f>IF($B318="LC",$N318,0)</f>
        <v>0</v>
      </c>
      <c r="T318" s="139">
        <f>IF(P318&lt;&gt;"",(P318*(1-($N$2641))*(1-($O318+$N$2646))),0)</f>
        <v>0</v>
      </c>
      <c r="U318" s="139">
        <f>IF(Q318&lt;&gt;"",(Q318*(1-($N$2642))*(1-($O318+$N$2646))),0)</f>
        <v>0</v>
      </c>
      <c r="V318" s="139">
        <f>IF(R318&lt;&gt;"",(R318*(1-($N$2643))*(1-($O318+$N$2646))),0)</f>
        <v>0</v>
      </c>
      <c r="W318" s="139">
        <f>IF(S318&lt;&gt;"",(S318*(1-($N$2644))*(1-($O318+$N$2646))),0)</f>
        <v>0</v>
      </c>
      <c r="X318" s="150">
        <f>+SUM(T318:W318)</f>
        <v>0</v>
      </c>
      <c r="Y318" s="85"/>
      <c r="Z318" s="84"/>
      <c r="AA318" s="85"/>
    </row>
    <row r="319" spans="1:27" ht="14.1" customHeight="1" x14ac:dyDescent="0.3">
      <c r="A319" s="128">
        <v>172679</v>
      </c>
      <c r="B319" s="86" t="s">
        <v>39</v>
      </c>
      <c r="C319" s="86">
        <v>6</v>
      </c>
      <c r="D319" s="86">
        <v>0</v>
      </c>
      <c r="E319" s="137"/>
      <c r="F319" s="86" t="s">
        <v>101</v>
      </c>
      <c r="G319" s="86" t="s">
        <v>1452</v>
      </c>
      <c r="H319" s="86" t="s">
        <v>5030</v>
      </c>
      <c r="I319" s="86">
        <v>123</v>
      </c>
      <c r="J319" s="87">
        <v>6.45</v>
      </c>
      <c r="K319" s="88"/>
      <c r="L319" s="86" t="s">
        <v>5651</v>
      </c>
      <c r="M319" s="86" t="s">
        <v>349</v>
      </c>
      <c r="N319" s="149" t="str">
        <f>IF(OR(J319="TBA",E319=0),"",E319*J319)</f>
        <v/>
      </c>
      <c r="O319" s="138"/>
      <c r="P319" s="139">
        <f>IF($B319="PA",$N319,0)</f>
        <v>0</v>
      </c>
      <c r="Q319" s="139">
        <f>IF($B319="PC",$N319,0)</f>
        <v>0</v>
      </c>
      <c r="R319" s="139" t="str">
        <f>IF($B319="LA",$N319,0)</f>
        <v/>
      </c>
      <c r="S319" s="139">
        <f>IF($B319="LC",$N319,0)</f>
        <v>0</v>
      </c>
      <c r="T319" s="139">
        <f>IF(P319&lt;&gt;"",(P319*(1-($N$2641))*(1-($O319+$N$2646))),0)</f>
        <v>0</v>
      </c>
      <c r="U319" s="139">
        <f>IF(Q319&lt;&gt;"",(Q319*(1-($N$2642))*(1-($O319+$N$2646))),0)</f>
        <v>0</v>
      </c>
      <c r="V319" s="139">
        <f>IF(R319&lt;&gt;"",(R319*(1-($N$2643))*(1-($O319+$N$2646))),0)</f>
        <v>0</v>
      </c>
      <c r="W319" s="139">
        <f>IF(S319&lt;&gt;"",(S319*(1-($N$2644))*(1-($O319+$N$2646))),0)</f>
        <v>0</v>
      </c>
      <c r="X319" s="150">
        <f>+SUM(T319:W319)</f>
        <v>0</v>
      </c>
      <c r="Y319" s="85"/>
      <c r="Z319" s="84"/>
      <c r="AA319" s="85"/>
    </row>
    <row r="320" spans="1:27" ht="14.1" customHeight="1" x14ac:dyDescent="0.3">
      <c r="A320" s="128">
        <v>172689</v>
      </c>
      <c r="B320" s="86" t="s">
        <v>39</v>
      </c>
      <c r="C320" s="86">
        <v>6</v>
      </c>
      <c r="D320" s="86">
        <v>0</v>
      </c>
      <c r="E320" s="137"/>
      <c r="F320" s="86" t="s">
        <v>101</v>
      </c>
      <c r="G320" s="86" t="s">
        <v>1452</v>
      </c>
      <c r="H320" s="86" t="s">
        <v>5031</v>
      </c>
      <c r="I320" s="86">
        <v>123</v>
      </c>
      <c r="J320" s="87">
        <v>17.150000000000002</v>
      </c>
      <c r="K320" s="88"/>
      <c r="L320" s="86" t="s">
        <v>5032</v>
      </c>
      <c r="M320" s="86" t="s">
        <v>349</v>
      </c>
      <c r="N320" s="149" t="str">
        <f>IF(OR(J320="TBA",E320=0),"",E320*J320)</f>
        <v/>
      </c>
      <c r="O320" s="138"/>
      <c r="P320" s="139">
        <f>IF($B320="PA",$N320,0)</f>
        <v>0</v>
      </c>
      <c r="Q320" s="139">
        <f>IF($B320="PC",$N320,0)</f>
        <v>0</v>
      </c>
      <c r="R320" s="139" t="str">
        <f>IF($B320="LA",$N320,0)</f>
        <v/>
      </c>
      <c r="S320" s="139">
        <f>IF($B320="LC",$N320,0)</f>
        <v>0</v>
      </c>
      <c r="T320" s="139">
        <f>IF(P320&lt;&gt;"",(P320*(1-($N$2641))*(1-($O320+$N$2646))),0)</f>
        <v>0</v>
      </c>
      <c r="U320" s="139">
        <f>IF(Q320&lt;&gt;"",(Q320*(1-($N$2642))*(1-($O320+$N$2646))),0)</f>
        <v>0</v>
      </c>
      <c r="V320" s="139">
        <f>IF(R320&lt;&gt;"",(R320*(1-($N$2643))*(1-($O320+$N$2646))),0)</f>
        <v>0</v>
      </c>
      <c r="W320" s="139">
        <f>IF(S320&lt;&gt;"",(S320*(1-($N$2644))*(1-($O320+$N$2646))),0)</f>
        <v>0</v>
      </c>
      <c r="X320" s="150">
        <f>+SUM(T320:W320)</f>
        <v>0</v>
      </c>
      <c r="Y320" s="85"/>
      <c r="Z320" s="84"/>
      <c r="AA320" s="85"/>
    </row>
    <row r="321" spans="1:27" ht="14.1" customHeight="1" x14ac:dyDescent="0.3">
      <c r="A321" s="128">
        <v>172699</v>
      </c>
      <c r="B321" s="86" t="s">
        <v>40</v>
      </c>
      <c r="C321" s="86">
        <v>24</v>
      </c>
      <c r="D321" s="86">
        <v>12</v>
      </c>
      <c r="E321" s="137"/>
      <c r="F321" s="86" t="s">
        <v>4805</v>
      </c>
      <c r="G321" s="86" t="s">
        <v>1459</v>
      </c>
      <c r="H321" s="86" t="s">
        <v>4864</v>
      </c>
      <c r="I321" s="86">
        <v>22</v>
      </c>
      <c r="J321" s="87">
        <v>19.25</v>
      </c>
      <c r="K321" s="88"/>
      <c r="L321" s="86" t="s">
        <v>5315</v>
      </c>
      <c r="M321" s="86" t="s">
        <v>349</v>
      </c>
      <c r="N321" s="149" t="str">
        <f>IF(OR(J321="TBA",E321=0),"",E321*J321)</f>
        <v/>
      </c>
      <c r="O321" s="138"/>
      <c r="P321" s="139">
        <f>IF($B321="PA",$N321,0)</f>
        <v>0</v>
      </c>
      <c r="Q321" s="139">
        <f>IF($B321="PC",$N321,0)</f>
        <v>0</v>
      </c>
      <c r="R321" s="139">
        <f>IF($B321="LA",$N321,0)</f>
        <v>0</v>
      </c>
      <c r="S321" s="139" t="str">
        <f>IF($B321="LC",$N321,0)</f>
        <v/>
      </c>
      <c r="T321" s="139">
        <f>IF(P321&lt;&gt;"",(P321*(1-($N$2641))*(1-($O321+$N$2646))),0)</f>
        <v>0</v>
      </c>
      <c r="U321" s="139">
        <f>IF(Q321&lt;&gt;"",(Q321*(1-($N$2642))*(1-($O321+$N$2646))),0)</f>
        <v>0</v>
      </c>
      <c r="V321" s="139">
        <f>IF(R321&lt;&gt;"",(R321*(1-($N$2643))*(1-($O321+$N$2646))),0)</f>
        <v>0</v>
      </c>
      <c r="W321" s="139">
        <f>IF(S321&lt;&gt;"",(S321*(1-($N$2644))*(1-($O321+$N$2646))),0)</f>
        <v>0</v>
      </c>
      <c r="X321" s="150">
        <f>+SUM(T321:W321)</f>
        <v>0</v>
      </c>
      <c r="Y321" s="85"/>
      <c r="Z321" s="84"/>
      <c r="AA321" s="85"/>
    </row>
    <row r="322" spans="1:27" ht="14.1" customHeight="1" x14ac:dyDescent="0.3">
      <c r="A322" s="128">
        <v>172789</v>
      </c>
      <c r="B322" s="86" t="s">
        <v>39</v>
      </c>
      <c r="C322" s="86">
        <v>48</v>
      </c>
      <c r="D322" s="86">
        <v>0</v>
      </c>
      <c r="E322" s="137"/>
      <c r="F322" s="86" t="s">
        <v>100</v>
      </c>
      <c r="G322" s="86" t="s">
        <v>1453</v>
      </c>
      <c r="H322" s="86" t="s">
        <v>5260</v>
      </c>
      <c r="I322" s="86">
        <v>19</v>
      </c>
      <c r="J322" s="87">
        <v>9.5500000000000007</v>
      </c>
      <c r="K322" s="88"/>
      <c r="L322" s="86" t="s">
        <v>4847</v>
      </c>
      <c r="M322" s="86" t="s">
        <v>349</v>
      </c>
      <c r="N322" s="149" t="str">
        <f>IF(OR(J322="TBA",E322=0),"",E322*J322)</f>
        <v/>
      </c>
      <c r="O322" s="138"/>
      <c r="P322" s="139">
        <f>IF($B322="PA",$N322,0)</f>
        <v>0</v>
      </c>
      <c r="Q322" s="139">
        <f>IF($B322="PC",$N322,0)</f>
        <v>0</v>
      </c>
      <c r="R322" s="139" t="str">
        <f>IF($B322="LA",$N322,0)</f>
        <v/>
      </c>
      <c r="S322" s="139">
        <f>IF($B322="LC",$N322,0)</f>
        <v>0</v>
      </c>
      <c r="T322" s="139">
        <f>IF(P322&lt;&gt;"",(P322*(1-($N$2641))*(1-($O322+$N$2646))),0)</f>
        <v>0</v>
      </c>
      <c r="U322" s="139">
        <f>IF(Q322&lt;&gt;"",(Q322*(1-($N$2642))*(1-($O322+$N$2646))),0)</f>
        <v>0</v>
      </c>
      <c r="V322" s="139">
        <f>IF(R322&lt;&gt;"",(R322*(1-($N$2643))*(1-($O322+$N$2646))),0)</f>
        <v>0</v>
      </c>
      <c r="W322" s="139">
        <f>IF(S322&lt;&gt;"",(S322*(1-($N$2644))*(1-($O322+$N$2646))),0)</f>
        <v>0</v>
      </c>
      <c r="X322" s="150">
        <f>+SUM(T322:W322)</f>
        <v>0</v>
      </c>
      <c r="Y322" s="85"/>
      <c r="Z322" s="84"/>
      <c r="AA322" s="85"/>
    </row>
    <row r="323" spans="1:27" ht="14.1" customHeight="1" x14ac:dyDescent="0.3">
      <c r="A323" s="128">
        <v>172899</v>
      </c>
      <c r="B323" s="86" t="s">
        <v>39</v>
      </c>
      <c r="C323" s="86">
        <v>12</v>
      </c>
      <c r="D323" s="86">
        <v>0</v>
      </c>
      <c r="E323" s="137"/>
      <c r="F323" s="86" t="s">
        <v>1653</v>
      </c>
      <c r="G323" s="86" t="s">
        <v>5261</v>
      </c>
      <c r="H323" s="86" t="s">
        <v>4851</v>
      </c>
      <c r="I323" s="86">
        <v>132</v>
      </c>
      <c r="J323" s="87">
        <v>13.4</v>
      </c>
      <c r="K323" s="88"/>
      <c r="L323" s="86" t="s">
        <v>4852</v>
      </c>
      <c r="M323" s="86" t="s">
        <v>349</v>
      </c>
      <c r="N323" s="149" t="str">
        <f>IF(OR(J323="TBA",E323=0),"",E323*J323)</f>
        <v/>
      </c>
      <c r="O323" s="138"/>
      <c r="P323" s="139">
        <f>IF($B323="PA",$N323,0)</f>
        <v>0</v>
      </c>
      <c r="Q323" s="139">
        <f>IF($B323="PC",$N323,0)</f>
        <v>0</v>
      </c>
      <c r="R323" s="139" t="str">
        <f>IF($B323="LA",$N323,0)</f>
        <v/>
      </c>
      <c r="S323" s="139">
        <f>IF($B323="LC",$N323,0)</f>
        <v>0</v>
      </c>
      <c r="T323" s="139">
        <f>IF(P323&lt;&gt;"",(P323*(1-($N$2641))*(1-($O323+$N$2646))),0)</f>
        <v>0</v>
      </c>
      <c r="U323" s="139">
        <f>IF(Q323&lt;&gt;"",(Q323*(1-($N$2642))*(1-($O323+$N$2646))),0)</f>
        <v>0</v>
      </c>
      <c r="V323" s="139">
        <f>IF(R323&lt;&gt;"",(R323*(1-($N$2643))*(1-($O323+$N$2646))),0)</f>
        <v>0</v>
      </c>
      <c r="W323" s="139">
        <f>IF(S323&lt;&gt;"",(S323*(1-($N$2644))*(1-($O323+$N$2646))),0)</f>
        <v>0</v>
      </c>
      <c r="X323" s="150">
        <f>+SUM(T323:W323)</f>
        <v>0</v>
      </c>
      <c r="Y323" s="85"/>
      <c r="Z323" s="84"/>
      <c r="AA323" s="85"/>
    </row>
    <row r="324" spans="1:27" ht="14.1" customHeight="1" x14ac:dyDescent="0.3">
      <c r="A324" s="128">
        <v>172909</v>
      </c>
      <c r="B324" s="86" t="s">
        <v>39</v>
      </c>
      <c r="C324" s="86">
        <v>12</v>
      </c>
      <c r="D324" s="86">
        <v>0</v>
      </c>
      <c r="E324" s="137"/>
      <c r="F324" s="86" t="s">
        <v>1653</v>
      </c>
      <c r="G324" s="86" t="s">
        <v>5261</v>
      </c>
      <c r="H324" s="86" t="s">
        <v>4853</v>
      </c>
      <c r="I324" s="86">
        <v>132</v>
      </c>
      <c r="J324" s="87">
        <v>13.4</v>
      </c>
      <c r="K324" s="88"/>
      <c r="L324" s="86" t="s">
        <v>4854</v>
      </c>
      <c r="M324" s="86" t="s">
        <v>349</v>
      </c>
      <c r="N324" s="149" t="str">
        <f>IF(OR(J324="TBA",E324=0),"",E324*J324)</f>
        <v/>
      </c>
      <c r="O324" s="138"/>
      <c r="P324" s="139">
        <f>IF($B324="PA",$N324,0)</f>
        <v>0</v>
      </c>
      <c r="Q324" s="139">
        <f>IF($B324="PC",$N324,0)</f>
        <v>0</v>
      </c>
      <c r="R324" s="139" t="str">
        <f>IF($B324="LA",$N324,0)</f>
        <v/>
      </c>
      <c r="S324" s="139">
        <f>IF($B324="LC",$N324,0)</f>
        <v>0</v>
      </c>
      <c r="T324" s="139">
        <f>IF(P324&lt;&gt;"",(P324*(1-($N$2641))*(1-($O324+$N$2646))),0)</f>
        <v>0</v>
      </c>
      <c r="U324" s="139">
        <f>IF(Q324&lt;&gt;"",(Q324*(1-($N$2642))*(1-($O324+$N$2646))),0)</f>
        <v>0</v>
      </c>
      <c r="V324" s="139">
        <f>IF(R324&lt;&gt;"",(R324*(1-($N$2643))*(1-($O324+$N$2646))),0)</f>
        <v>0</v>
      </c>
      <c r="W324" s="139">
        <f>IF(S324&lt;&gt;"",(S324*(1-($N$2644))*(1-($O324+$N$2646))),0)</f>
        <v>0</v>
      </c>
      <c r="X324" s="150">
        <f>+SUM(T324:W324)</f>
        <v>0</v>
      </c>
      <c r="Y324" s="85"/>
      <c r="Z324" s="84"/>
      <c r="AA324" s="85"/>
    </row>
    <row r="325" spans="1:27" ht="14.1" customHeight="1" x14ac:dyDescent="0.3">
      <c r="A325" s="173">
        <v>172939</v>
      </c>
      <c r="B325" s="155" t="s">
        <v>39</v>
      </c>
      <c r="C325" s="155">
        <v>12</v>
      </c>
      <c r="D325" s="155">
        <v>0</v>
      </c>
      <c r="E325" s="156"/>
      <c r="F325" s="155" t="s">
        <v>1653</v>
      </c>
      <c r="G325" s="155" t="s">
        <v>5261</v>
      </c>
      <c r="H325" s="155" t="s">
        <v>4848</v>
      </c>
      <c r="I325" s="155">
        <v>144</v>
      </c>
      <c r="J325" s="163">
        <v>13.65</v>
      </c>
      <c r="K325" s="164"/>
      <c r="L325" s="155" t="s">
        <v>5906</v>
      </c>
      <c r="M325" s="155" t="s">
        <v>349</v>
      </c>
      <c r="N325" s="165" t="str">
        <f>IF(OR(J325="TBA",E325=0),"",E325*J325)</f>
        <v/>
      </c>
      <c r="O325" s="157"/>
      <c r="P325" s="158">
        <f>IF($B325="PA",$N325,0)</f>
        <v>0</v>
      </c>
      <c r="Q325" s="158">
        <f>IF($B325="PC",$N325,0)</f>
        <v>0</v>
      </c>
      <c r="R325" s="158" t="str">
        <f>IF($B325="LA",$N325,0)</f>
        <v/>
      </c>
      <c r="S325" s="158">
        <f>IF($B325="LC",$N325,0)</f>
        <v>0</v>
      </c>
      <c r="T325" s="158">
        <f>IF(P325&lt;&gt;"",(P325*(1-($N$2641))*(1-($O325+$N$2646))),0)</f>
        <v>0</v>
      </c>
      <c r="U325" s="158">
        <f>IF(Q325&lt;&gt;"",(Q325*(1-($N$2642))*(1-($O325+$N$2646))),0)</f>
        <v>0</v>
      </c>
      <c r="V325" s="158">
        <f>IF(R325&lt;&gt;"",(R325*(1-($N$2643))*(1-($O325+$N$2646))),0)</f>
        <v>0</v>
      </c>
      <c r="W325" s="158">
        <f>IF(S325&lt;&gt;"",(S325*(1-($N$2644))*(1-($O325+$N$2646))),0)</f>
        <v>0</v>
      </c>
      <c r="X325" s="166">
        <f>+SUM(T325:W325)</f>
        <v>0</v>
      </c>
      <c r="Y325" s="85"/>
      <c r="Z325" s="84"/>
      <c r="AA325" s="85"/>
    </row>
    <row r="326" spans="1:27" ht="14.1" customHeight="1" x14ac:dyDescent="0.3">
      <c r="A326" s="128">
        <v>172949</v>
      </c>
      <c r="B326" s="86" t="s">
        <v>39</v>
      </c>
      <c r="C326" s="86">
        <v>12</v>
      </c>
      <c r="D326" s="86">
        <v>0</v>
      </c>
      <c r="E326" s="137"/>
      <c r="F326" s="86" t="s">
        <v>1653</v>
      </c>
      <c r="G326" s="86" t="s">
        <v>5261</v>
      </c>
      <c r="H326" s="86" t="s">
        <v>4849</v>
      </c>
      <c r="I326" s="86">
        <v>144</v>
      </c>
      <c r="J326" s="87">
        <v>13.65</v>
      </c>
      <c r="K326" s="88"/>
      <c r="L326" s="86" t="s">
        <v>4850</v>
      </c>
      <c r="M326" s="86" t="s">
        <v>349</v>
      </c>
      <c r="N326" s="149" t="str">
        <f>IF(OR(J326="TBA",E326=0),"",E326*J326)</f>
        <v/>
      </c>
      <c r="O326" s="138"/>
      <c r="P326" s="139">
        <f>IF($B326="PA",$N326,0)</f>
        <v>0</v>
      </c>
      <c r="Q326" s="139">
        <f>IF($B326="PC",$N326,0)</f>
        <v>0</v>
      </c>
      <c r="R326" s="139" t="str">
        <f>IF($B326="LA",$N326,0)</f>
        <v/>
      </c>
      <c r="S326" s="139">
        <f>IF($B326="LC",$N326,0)</f>
        <v>0</v>
      </c>
      <c r="T326" s="139">
        <f>IF(P326&lt;&gt;"",(P326*(1-($N$2641))*(1-($O326+$N$2646))),0)</f>
        <v>0</v>
      </c>
      <c r="U326" s="139">
        <f>IF(Q326&lt;&gt;"",(Q326*(1-($N$2642))*(1-($O326+$N$2646))),0)</f>
        <v>0</v>
      </c>
      <c r="V326" s="139">
        <f>IF(R326&lt;&gt;"",(R326*(1-($N$2643))*(1-($O326+$N$2646))),0)</f>
        <v>0</v>
      </c>
      <c r="W326" s="139">
        <f>IF(S326&lt;&gt;"",(S326*(1-($N$2644))*(1-($O326+$N$2646))),0)</f>
        <v>0</v>
      </c>
      <c r="X326" s="150">
        <f>+SUM(T326:W326)</f>
        <v>0</v>
      </c>
      <c r="Y326" s="85"/>
      <c r="Z326" s="84"/>
      <c r="AA326" s="85"/>
    </row>
    <row r="327" spans="1:27" ht="14.1" customHeight="1" x14ac:dyDescent="0.3">
      <c r="A327" s="128">
        <v>173339</v>
      </c>
      <c r="B327" s="86" t="s">
        <v>39</v>
      </c>
      <c r="C327" s="86">
        <v>6</v>
      </c>
      <c r="D327" s="86">
        <v>0</v>
      </c>
      <c r="E327" s="137"/>
      <c r="F327" s="86" t="s">
        <v>101</v>
      </c>
      <c r="G327" s="86" t="s">
        <v>3889</v>
      </c>
      <c r="H327" s="86" t="s">
        <v>5069</v>
      </c>
      <c r="I327" s="86">
        <v>111</v>
      </c>
      <c r="J327" s="87">
        <v>11.4</v>
      </c>
      <c r="K327" s="88"/>
      <c r="L327" s="86" t="s">
        <v>5303</v>
      </c>
      <c r="M327" s="86" t="s">
        <v>349</v>
      </c>
      <c r="N327" s="149" t="str">
        <f>IF(OR(J327="TBA",E327=0),"",E327*J327)</f>
        <v/>
      </c>
      <c r="O327" s="138"/>
      <c r="P327" s="139">
        <f>IF($B327="PA",$N327,0)</f>
        <v>0</v>
      </c>
      <c r="Q327" s="139">
        <f>IF($B327="PC",$N327,0)</f>
        <v>0</v>
      </c>
      <c r="R327" s="139" t="str">
        <f>IF($B327="LA",$N327,0)</f>
        <v/>
      </c>
      <c r="S327" s="139">
        <f>IF($B327="LC",$N327,0)</f>
        <v>0</v>
      </c>
      <c r="T327" s="139">
        <f>IF(P327&lt;&gt;"",(P327*(1-($N$2641))*(1-($O327+$N$2646))),0)</f>
        <v>0</v>
      </c>
      <c r="U327" s="139">
        <f>IF(Q327&lt;&gt;"",(Q327*(1-($N$2642))*(1-($O327+$N$2646))),0)</f>
        <v>0</v>
      </c>
      <c r="V327" s="139">
        <f>IF(R327&lt;&gt;"",(R327*(1-($N$2643))*(1-($O327+$N$2646))),0)</f>
        <v>0</v>
      </c>
      <c r="W327" s="139">
        <f>IF(S327&lt;&gt;"",(S327*(1-($N$2644))*(1-($O327+$N$2646))),0)</f>
        <v>0</v>
      </c>
      <c r="X327" s="150">
        <f>+SUM(T327:W327)</f>
        <v>0</v>
      </c>
      <c r="Y327" s="85"/>
      <c r="Z327" s="84"/>
      <c r="AA327" s="85"/>
    </row>
    <row r="328" spans="1:27" ht="14.1" customHeight="1" x14ac:dyDescent="0.3">
      <c r="A328" s="128">
        <v>173349</v>
      </c>
      <c r="B328" s="86" t="s">
        <v>39</v>
      </c>
      <c r="C328" s="86">
        <v>12</v>
      </c>
      <c r="D328" s="86">
        <v>0</v>
      </c>
      <c r="E328" s="137"/>
      <c r="F328" s="86" t="s">
        <v>101</v>
      </c>
      <c r="G328" s="86" t="s">
        <v>1452</v>
      </c>
      <c r="H328" s="86" t="s">
        <v>5070</v>
      </c>
      <c r="I328" s="86">
        <v>111</v>
      </c>
      <c r="J328" s="87">
        <v>9.4500000000000011</v>
      </c>
      <c r="K328" s="88"/>
      <c r="L328" s="86" t="s">
        <v>5304</v>
      </c>
      <c r="M328" s="86" t="s">
        <v>349</v>
      </c>
      <c r="N328" s="149" t="str">
        <f>IF(OR(J328="TBA",E328=0),"",E328*J328)</f>
        <v/>
      </c>
      <c r="O328" s="138"/>
      <c r="P328" s="139">
        <f>IF($B328="PA",$N328,0)</f>
        <v>0</v>
      </c>
      <c r="Q328" s="139">
        <f>IF($B328="PC",$N328,0)</f>
        <v>0</v>
      </c>
      <c r="R328" s="139" t="str">
        <f>IF($B328="LA",$N328,0)</f>
        <v/>
      </c>
      <c r="S328" s="139">
        <f>IF($B328="LC",$N328,0)</f>
        <v>0</v>
      </c>
      <c r="T328" s="139">
        <f>IF(P328&lt;&gt;"",(P328*(1-($N$2641))*(1-($O328+$N$2646))),0)</f>
        <v>0</v>
      </c>
      <c r="U328" s="139">
        <f>IF(Q328&lt;&gt;"",(Q328*(1-($N$2642))*(1-($O328+$N$2646))),0)</f>
        <v>0</v>
      </c>
      <c r="V328" s="139">
        <f>IF(R328&lt;&gt;"",(R328*(1-($N$2643))*(1-($O328+$N$2646))),0)</f>
        <v>0</v>
      </c>
      <c r="W328" s="139">
        <f>IF(S328&lt;&gt;"",(S328*(1-($N$2644))*(1-($O328+$N$2646))),0)</f>
        <v>0</v>
      </c>
      <c r="X328" s="150">
        <f>+SUM(T328:W328)</f>
        <v>0</v>
      </c>
      <c r="Y328" s="85"/>
      <c r="Z328" s="84"/>
      <c r="AA328" s="85"/>
    </row>
    <row r="329" spans="1:27" ht="14.1" customHeight="1" x14ac:dyDescent="0.3">
      <c r="A329" s="128">
        <v>173359</v>
      </c>
      <c r="B329" s="86" t="s">
        <v>39</v>
      </c>
      <c r="C329" s="86">
        <v>12</v>
      </c>
      <c r="D329" s="86">
        <v>0</v>
      </c>
      <c r="E329" s="137"/>
      <c r="F329" s="86" t="s">
        <v>101</v>
      </c>
      <c r="G329" s="86" t="s">
        <v>1457</v>
      </c>
      <c r="H329" s="86" t="s">
        <v>5071</v>
      </c>
      <c r="I329" s="86">
        <v>111</v>
      </c>
      <c r="J329" s="87">
        <v>7.9</v>
      </c>
      <c r="K329" s="88"/>
      <c r="L329" s="86" t="s">
        <v>5072</v>
      </c>
      <c r="M329" s="86" t="s">
        <v>349</v>
      </c>
      <c r="N329" s="149" t="str">
        <f>IF(OR(J329="TBA",E329=0),"",E329*J329)</f>
        <v/>
      </c>
      <c r="O329" s="138"/>
      <c r="P329" s="139">
        <f>IF($B329="PA",$N329,0)</f>
        <v>0</v>
      </c>
      <c r="Q329" s="139">
        <f>IF($B329="PC",$N329,0)</f>
        <v>0</v>
      </c>
      <c r="R329" s="139" t="str">
        <f>IF($B329="LA",$N329,0)</f>
        <v/>
      </c>
      <c r="S329" s="139">
        <f>IF($B329="LC",$N329,0)</f>
        <v>0</v>
      </c>
      <c r="T329" s="139">
        <f>IF(P329&lt;&gt;"",(P329*(1-($N$2641))*(1-($O329+$N$2646))),0)</f>
        <v>0</v>
      </c>
      <c r="U329" s="139">
        <f>IF(Q329&lt;&gt;"",(Q329*(1-($N$2642))*(1-($O329+$N$2646))),0)</f>
        <v>0</v>
      </c>
      <c r="V329" s="139">
        <f>IF(R329&lt;&gt;"",(R329*(1-($N$2643))*(1-($O329+$N$2646))),0)</f>
        <v>0</v>
      </c>
      <c r="W329" s="139">
        <f>IF(S329&lt;&gt;"",(S329*(1-($N$2644))*(1-($O329+$N$2646))),0)</f>
        <v>0</v>
      </c>
      <c r="X329" s="150">
        <f>+SUM(T329:W329)</f>
        <v>0</v>
      </c>
      <c r="Y329" s="85"/>
      <c r="Z329" s="84"/>
      <c r="AA329" s="85"/>
    </row>
    <row r="330" spans="1:27" ht="14.1" customHeight="1" x14ac:dyDescent="0.3">
      <c r="A330" s="128">
        <v>173549</v>
      </c>
      <c r="B330" s="86" t="s">
        <v>40</v>
      </c>
      <c r="C330" s="86">
        <v>12</v>
      </c>
      <c r="D330" s="86">
        <v>0</v>
      </c>
      <c r="E330" s="137"/>
      <c r="F330" s="86" t="s">
        <v>99</v>
      </c>
      <c r="G330" s="86" t="s">
        <v>1452</v>
      </c>
      <c r="H330" s="86" t="s">
        <v>5144</v>
      </c>
      <c r="I330" s="86">
        <v>59</v>
      </c>
      <c r="J330" s="87">
        <v>44.6</v>
      </c>
      <c r="K330" s="88"/>
      <c r="L330" s="86" t="s">
        <v>5145</v>
      </c>
      <c r="M330" s="86" t="s">
        <v>349</v>
      </c>
      <c r="N330" s="149" t="str">
        <f>IF(OR(J330="TBA",E330=0),"",E330*J330)</f>
        <v/>
      </c>
      <c r="O330" s="157"/>
      <c r="P330" s="158">
        <f>IF($B330="PA",$N330,0)</f>
        <v>0</v>
      </c>
      <c r="Q330" s="158">
        <f>IF($B330="PC",$N330,0)</f>
        <v>0</v>
      </c>
      <c r="R330" s="158">
        <f>IF($B330="LA",$N330,0)</f>
        <v>0</v>
      </c>
      <c r="S330" s="158" t="str">
        <f>IF($B330="LC",$N330,0)</f>
        <v/>
      </c>
      <c r="T330" s="158">
        <f>IF(P330&lt;&gt;"",(P330*(1-($N$2641))*(1-($O330+$N$2646))),0)</f>
        <v>0</v>
      </c>
      <c r="U330" s="158">
        <f>IF(Q330&lt;&gt;"",(Q330*(1-($N$2642))*(1-($O330+$N$2646))),0)</f>
        <v>0</v>
      </c>
      <c r="V330" s="158">
        <f>IF(R330&lt;&gt;"",(R330*(1-($N$2643))*(1-($O330+$N$2646))),0)</f>
        <v>0</v>
      </c>
      <c r="W330" s="158">
        <f>IF(S330&lt;&gt;"",(S330*(1-($N$2644))*(1-($O330+$N$2646))),0)</f>
        <v>0</v>
      </c>
      <c r="X330" s="150">
        <f>+SUM(T330:W330)</f>
        <v>0</v>
      </c>
      <c r="Y330" s="85"/>
      <c r="Z330" s="84"/>
      <c r="AA330" s="85"/>
    </row>
    <row r="331" spans="1:27" ht="14.1" customHeight="1" x14ac:dyDescent="0.3">
      <c r="A331" s="173">
        <v>173639</v>
      </c>
      <c r="B331" s="155" t="s">
        <v>39</v>
      </c>
      <c r="C331" s="155">
        <v>6</v>
      </c>
      <c r="D331" s="155">
        <v>0</v>
      </c>
      <c r="E331" s="156"/>
      <c r="F331" s="155" t="s">
        <v>1571</v>
      </c>
      <c r="G331" s="155" t="s">
        <v>1649</v>
      </c>
      <c r="H331" s="155" t="s">
        <v>6164</v>
      </c>
      <c r="I331" s="155">
        <v>81</v>
      </c>
      <c r="J331" s="163">
        <v>11.75</v>
      </c>
      <c r="K331" s="164"/>
      <c r="L331" s="155" t="s">
        <v>6165</v>
      </c>
      <c r="M331" s="155" t="s">
        <v>349</v>
      </c>
      <c r="N331" s="165" t="str">
        <f>IF(OR(J331="TBA",E331=0),"",E331*J331)</f>
        <v/>
      </c>
      <c r="O331" s="157"/>
      <c r="P331" s="158">
        <f>IF($B331="PA",$N331,0)</f>
        <v>0</v>
      </c>
      <c r="Q331" s="158">
        <f>IF($B331="PC",$N331,0)</f>
        <v>0</v>
      </c>
      <c r="R331" s="158" t="str">
        <f>IF($B331="LA",$N331,0)</f>
        <v/>
      </c>
      <c r="S331" s="158">
        <f>IF($B331="LC",$N331,0)</f>
        <v>0</v>
      </c>
      <c r="T331" s="158">
        <f>IF(P331&lt;&gt;"",(P331*(1-($N$2641))*(1-($O331+$N$2646))),0)</f>
        <v>0</v>
      </c>
      <c r="U331" s="158">
        <f>IF(Q331&lt;&gt;"",(Q331*(1-($N$2642))*(1-($O331+$N$2646))),0)</f>
        <v>0</v>
      </c>
      <c r="V331" s="158">
        <f>IF(R331&lt;&gt;"",(R331*(1-($N$2643))*(1-($O331+$N$2646))),0)</f>
        <v>0</v>
      </c>
      <c r="W331" s="158">
        <f>IF(S331&lt;&gt;"",(S331*(1-($N$2644))*(1-($O331+$N$2646))),0)</f>
        <v>0</v>
      </c>
      <c r="X331" s="166">
        <f>+SUM(T331:W331)</f>
        <v>0</v>
      </c>
      <c r="Y331" s="85"/>
      <c r="Z331" s="84"/>
      <c r="AA331" s="85"/>
    </row>
    <row r="332" spans="1:27" ht="14.1" customHeight="1" x14ac:dyDescent="0.3">
      <c r="A332" s="128">
        <v>173769</v>
      </c>
      <c r="B332" s="86" t="s">
        <v>39</v>
      </c>
      <c r="C332" s="86">
        <v>8</v>
      </c>
      <c r="D332" s="86">
        <v>0</v>
      </c>
      <c r="E332" s="137"/>
      <c r="F332" s="86" t="s">
        <v>101</v>
      </c>
      <c r="G332" s="86" t="s">
        <v>1457</v>
      </c>
      <c r="H332" s="86" t="s">
        <v>5201</v>
      </c>
      <c r="I332" s="86">
        <v>123</v>
      </c>
      <c r="J332" s="87">
        <v>33.450000000000003</v>
      </c>
      <c r="K332" s="88"/>
      <c r="L332" s="86" t="s">
        <v>5202</v>
      </c>
      <c r="M332" s="86" t="s">
        <v>349</v>
      </c>
      <c r="N332" s="149" t="str">
        <f>IF(OR(J332="TBA",E332=0),"",E332*J332)</f>
        <v/>
      </c>
      <c r="O332" s="138"/>
      <c r="P332" s="139">
        <f>IF($B332="PA",$N332,0)</f>
        <v>0</v>
      </c>
      <c r="Q332" s="139">
        <f>IF($B332="PC",$N332,0)</f>
        <v>0</v>
      </c>
      <c r="R332" s="139" t="str">
        <f>IF($B332="LA",$N332,0)</f>
        <v/>
      </c>
      <c r="S332" s="139">
        <f>IF($B332="LC",$N332,0)</f>
        <v>0</v>
      </c>
      <c r="T332" s="139">
        <f>IF(P332&lt;&gt;"",(P332*(1-($N$2641))*(1-($O332+$N$2646))),0)</f>
        <v>0</v>
      </c>
      <c r="U332" s="139">
        <f>IF(Q332&lt;&gt;"",(Q332*(1-($N$2642))*(1-($O332+$N$2646))),0)</f>
        <v>0</v>
      </c>
      <c r="V332" s="139">
        <f>IF(R332&lt;&gt;"",(R332*(1-($N$2643))*(1-($O332+$N$2646))),0)</f>
        <v>0</v>
      </c>
      <c r="W332" s="139">
        <f>IF(S332&lt;&gt;"",(S332*(1-($N$2644))*(1-($O332+$N$2646))),0)</f>
        <v>0</v>
      </c>
      <c r="X332" s="150">
        <f>+SUM(T332:W332)</f>
        <v>0</v>
      </c>
      <c r="Y332" s="85"/>
      <c r="Z332" s="84"/>
      <c r="AA332" s="85"/>
    </row>
    <row r="333" spans="1:27" ht="14.1" customHeight="1" x14ac:dyDescent="0.3">
      <c r="A333" s="128">
        <v>173779</v>
      </c>
      <c r="B333" s="86" t="s">
        <v>39</v>
      </c>
      <c r="C333" s="86">
        <v>4</v>
      </c>
      <c r="D333" s="86">
        <v>0</v>
      </c>
      <c r="E333" s="137"/>
      <c r="F333" s="86" t="s">
        <v>101</v>
      </c>
      <c r="G333" s="86" t="s">
        <v>1457</v>
      </c>
      <c r="H333" s="86" t="s">
        <v>5203</v>
      </c>
      <c r="I333" s="86">
        <v>123</v>
      </c>
      <c r="J333" s="87">
        <v>33.450000000000003</v>
      </c>
      <c r="K333" s="88"/>
      <c r="L333" s="86" t="s">
        <v>5666</v>
      </c>
      <c r="M333" s="86" t="s">
        <v>349</v>
      </c>
      <c r="N333" s="149" t="str">
        <f>IF(OR(J333="TBA",E333=0),"",E333*J333)</f>
        <v/>
      </c>
      <c r="O333" s="138"/>
      <c r="P333" s="139">
        <f>IF($B333="PA",$N333,0)</f>
        <v>0</v>
      </c>
      <c r="Q333" s="139">
        <f>IF($B333="PC",$N333,0)</f>
        <v>0</v>
      </c>
      <c r="R333" s="139" t="str">
        <f>IF($B333="LA",$N333,0)</f>
        <v/>
      </c>
      <c r="S333" s="139">
        <f>IF($B333="LC",$N333,0)</f>
        <v>0</v>
      </c>
      <c r="T333" s="139">
        <f>IF(P333&lt;&gt;"",(P333*(1-($N$2641))*(1-($O333+$N$2646))),0)</f>
        <v>0</v>
      </c>
      <c r="U333" s="139">
        <f>IF(Q333&lt;&gt;"",(Q333*(1-($N$2642))*(1-($O333+$N$2646))),0)</f>
        <v>0</v>
      </c>
      <c r="V333" s="139">
        <f>IF(R333&lt;&gt;"",(R333*(1-($N$2643))*(1-($O333+$N$2646))),0)</f>
        <v>0</v>
      </c>
      <c r="W333" s="139">
        <f>IF(S333&lt;&gt;"",(S333*(1-($N$2644))*(1-($O333+$N$2646))),0)</f>
        <v>0</v>
      </c>
      <c r="X333" s="150">
        <f>+SUM(T333:W333)</f>
        <v>0</v>
      </c>
      <c r="Y333" s="85"/>
      <c r="Z333" s="84"/>
      <c r="AA333" s="85"/>
    </row>
    <row r="334" spans="1:27" ht="14.1" customHeight="1" x14ac:dyDescent="0.3">
      <c r="A334" s="128">
        <v>173919</v>
      </c>
      <c r="B334" s="86" t="s">
        <v>39</v>
      </c>
      <c r="C334" s="86">
        <v>4</v>
      </c>
      <c r="D334" s="86">
        <v>0</v>
      </c>
      <c r="E334" s="137"/>
      <c r="F334" s="86" t="s">
        <v>114</v>
      </c>
      <c r="G334" s="86" t="s">
        <v>1457</v>
      </c>
      <c r="H334" s="86" t="s">
        <v>5039</v>
      </c>
      <c r="I334" s="86">
        <v>19</v>
      </c>
      <c r="J334" s="87">
        <v>33.450000000000003</v>
      </c>
      <c r="K334" s="88"/>
      <c r="L334" s="86" t="s">
        <v>5040</v>
      </c>
      <c r="M334" s="86" t="s">
        <v>349</v>
      </c>
      <c r="N334" s="149" t="str">
        <f>IF(OR(J334="TBA",E334=0),"",E334*J334)</f>
        <v/>
      </c>
      <c r="O334" s="138"/>
      <c r="P334" s="139">
        <f>IF($B334="PA",$N334,0)</f>
        <v>0</v>
      </c>
      <c r="Q334" s="139">
        <f>IF($B334="PC",$N334,0)</f>
        <v>0</v>
      </c>
      <c r="R334" s="139" t="str">
        <f>IF($B334="LA",$N334,0)</f>
        <v/>
      </c>
      <c r="S334" s="139">
        <f>IF($B334="LC",$N334,0)</f>
        <v>0</v>
      </c>
      <c r="T334" s="139">
        <f>IF(P334&lt;&gt;"",(P334*(1-($N$2641))*(1-($O334+$N$2646))),0)</f>
        <v>0</v>
      </c>
      <c r="U334" s="139">
        <f>IF(Q334&lt;&gt;"",(Q334*(1-($N$2642))*(1-($O334+$N$2646))),0)</f>
        <v>0</v>
      </c>
      <c r="V334" s="139">
        <f>IF(R334&lt;&gt;"",(R334*(1-($N$2643))*(1-($O334+$N$2646))),0)</f>
        <v>0</v>
      </c>
      <c r="W334" s="139">
        <f>IF(S334&lt;&gt;"",(S334*(1-($N$2644))*(1-($O334+$N$2646))),0)</f>
        <v>0</v>
      </c>
      <c r="X334" s="150">
        <f>+SUM(T334:W334)</f>
        <v>0</v>
      </c>
      <c r="Y334" s="85"/>
      <c r="Z334" s="84"/>
      <c r="AA334" s="85"/>
    </row>
    <row r="335" spans="1:27" ht="14.1" customHeight="1" x14ac:dyDescent="0.3">
      <c r="A335" s="173">
        <v>174029</v>
      </c>
      <c r="B335" s="155" t="s">
        <v>39</v>
      </c>
      <c r="C335" s="155">
        <v>6</v>
      </c>
      <c r="D335" s="155">
        <v>0</v>
      </c>
      <c r="E335" s="156"/>
      <c r="F335" s="155" t="s">
        <v>1571</v>
      </c>
      <c r="G335" s="155" t="s">
        <v>1649</v>
      </c>
      <c r="H335" s="155" t="s">
        <v>6176</v>
      </c>
      <c r="I335" s="155">
        <v>42</v>
      </c>
      <c r="J335" s="163">
        <v>12</v>
      </c>
      <c r="K335" s="164"/>
      <c r="L335" s="155" t="s">
        <v>5143</v>
      </c>
      <c r="M335" s="155" t="s">
        <v>349</v>
      </c>
      <c r="N335" s="165" t="str">
        <f>IF(OR(J335="TBA",E335=0),"",E335*J335)</f>
        <v/>
      </c>
      <c r="O335" s="157"/>
      <c r="P335" s="158">
        <f>IF($B335="PA",$N335,0)</f>
        <v>0</v>
      </c>
      <c r="Q335" s="158">
        <f>IF($B335="PC",$N335,0)</f>
        <v>0</v>
      </c>
      <c r="R335" s="158" t="str">
        <f>IF($B335="LA",$N335,0)</f>
        <v/>
      </c>
      <c r="S335" s="158">
        <f>IF($B335="LC",$N335,0)</f>
        <v>0</v>
      </c>
      <c r="T335" s="158">
        <f>IF(P335&lt;&gt;"",(P335*(1-($N$2641))*(1-($O335+$N$2646))),0)</f>
        <v>0</v>
      </c>
      <c r="U335" s="158">
        <f>IF(Q335&lt;&gt;"",(Q335*(1-($N$2642))*(1-($O335+$N$2646))),0)</f>
        <v>0</v>
      </c>
      <c r="V335" s="158">
        <f>IF(R335&lt;&gt;"",(R335*(1-($N$2643))*(1-($O335+$N$2646))),0)</f>
        <v>0</v>
      </c>
      <c r="W335" s="158">
        <f>IF(S335&lt;&gt;"",(S335*(1-($N$2644))*(1-($O335+$N$2646))),0)</f>
        <v>0</v>
      </c>
      <c r="X335" s="166">
        <f>+SUM(T335:W335)</f>
        <v>0</v>
      </c>
      <c r="Y335" s="85"/>
      <c r="Z335" s="84"/>
      <c r="AA335" s="85"/>
    </row>
    <row r="336" spans="1:27" ht="14.1" customHeight="1" x14ac:dyDescent="0.3">
      <c r="A336" s="173">
        <v>174039</v>
      </c>
      <c r="B336" s="155" t="s">
        <v>39</v>
      </c>
      <c r="C336" s="155">
        <v>12</v>
      </c>
      <c r="D336" s="155">
        <v>0</v>
      </c>
      <c r="E336" s="156"/>
      <c r="F336" s="155" t="s">
        <v>101</v>
      </c>
      <c r="G336" s="155" t="s">
        <v>1452</v>
      </c>
      <c r="H336" s="155" t="s">
        <v>6177</v>
      </c>
      <c r="I336" s="155">
        <v>42</v>
      </c>
      <c r="J336" s="163">
        <v>14</v>
      </c>
      <c r="K336" s="164"/>
      <c r="L336" s="155" t="s">
        <v>6178</v>
      </c>
      <c r="M336" s="155" t="s">
        <v>349</v>
      </c>
      <c r="N336" s="165" t="str">
        <f>IF(OR(J336="TBA",E336=0),"",E336*J336)</f>
        <v/>
      </c>
      <c r="O336" s="157"/>
      <c r="P336" s="158">
        <f>IF($B336="PA",$N336,0)</f>
        <v>0</v>
      </c>
      <c r="Q336" s="158">
        <f>IF($B336="PC",$N336,0)</f>
        <v>0</v>
      </c>
      <c r="R336" s="158" t="str">
        <f>IF($B336="LA",$N336,0)</f>
        <v/>
      </c>
      <c r="S336" s="158">
        <f>IF($B336="LC",$N336,0)</f>
        <v>0</v>
      </c>
      <c r="T336" s="158">
        <f>IF(P336&lt;&gt;"",(P336*(1-($N$2641))*(1-($O336+$N$2646))),0)</f>
        <v>0</v>
      </c>
      <c r="U336" s="158">
        <f>IF(Q336&lt;&gt;"",(Q336*(1-($N$2642))*(1-($O336+$N$2646))),0)</f>
        <v>0</v>
      </c>
      <c r="V336" s="158">
        <f>IF(R336&lt;&gt;"",(R336*(1-($N$2643))*(1-($O336+$N$2646))),0)</f>
        <v>0</v>
      </c>
      <c r="W336" s="158">
        <f>IF(S336&lt;&gt;"",(S336*(1-($N$2644))*(1-($O336+$N$2646))),0)</f>
        <v>0</v>
      </c>
      <c r="X336" s="166">
        <f>+SUM(T336:W336)</f>
        <v>0</v>
      </c>
      <c r="Y336" s="85"/>
      <c r="Z336" s="84"/>
      <c r="AA336" s="85"/>
    </row>
    <row r="337" spans="1:27" ht="14.1" customHeight="1" x14ac:dyDescent="0.3">
      <c r="A337" s="173">
        <v>174159</v>
      </c>
      <c r="B337" s="155" t="s">
        <v>39</v>
      </c>
      <c r="C337" s="155">
        <v>96</v>
      </c>
      <c r="D337" s="155">
        <v>6</v>
      </c>
      <c r="E337" s="156"/>
      <c r="F337" s="155" t="s">
        <v>1571</v>
      </c>
      <c r="G337" s="155" t="s">
        <v>1649</v>
      </c>
      <c r="H337" s="155" t="s">
        <v>6024</v>
      </c>
      <c r="I337" s="155">
        <v>41</v>
      </c>
      <c r="J337" s="163">
        <v>6.5</v>
      </c>
      <c r="K337" s="164"/>
      <c r="L337" s="155" t="s">
        <v>6025</v>
      </c>
      <c r="M337" s="155" t="s">
        <v>349</v>
      </c>
      <c r="N337" s="165" t="str">
        <f>IF(OR(J337="TBA",E337=0),"",E337*J337)</f>
        <v/>
      </c>
      <c r="O337" s="157"/>
      <c r="P337" s="158">
        <f>IF($B337="PA",$N337,0)</f>
        <v>0</v>
      </c>
      <c r="Q337" s="158">
        <f>IF($B337="PC",$N337,0)</f>
        <v>0</v>
      </c>
      <c r="R337" s="158" t="str">
        <f>IF($B337="LA",$N337,0)</f>
        <v/>
      </c>
      <c r="S337" s="158">
        <f>IF($B337="LC",$N337,0)</f>
        <v>0</v>
      </c>
      <c r="T337" s="158">
        <f>IF(P337&lt;&gt;"",(P337*(1-($N$2641))*(1-($O337+$N$2646))),0)</f>
        <v>0</v>
      </c>
      <c r="U337" s="158">
        <f>IF(Q337&lt;&gt;"",(Q337*(1-($N$2642))*(1-($O337+$N$2646))),0)</f>
        <v>0</v>
      </c>
      <c r="V337" s="158">
        <f>IF(R337&lt;&gt;"",(R337*(1-($N$2643))*(1-($O337+$N$2646))),0)</f>
        <v>0</v>
      </c>
      <c r="W337" s="158">
        <f>IF(S337&lt;&gt;"",(S337*(1-($N$2644))*(1-($O337+$N$2646))),0)</f>
        <v>0</v>
      </c>
      <c r="X337" s="166">
        <f>+SUM(T337:W337)</f>
        <v>0</v>
      </c>
      <c r="Y337" s="85"/>
      <c r="Z337" s="84"/>
      <c r="AA337" s="85"/>
    </row>
    <row r="338" spans="1:27" ht="14.1" customHeight="1" x14ac:dyDescent="0.3">
      <c r="A338" s="173">
        <v>174169</v>
      </c>
      <c r="B338" s="155" t="s">
        <v>39</v>
      </c>
      <c r="C338" s="155">
        <v>96</v>
      </c>
      <c r="D338" s="155">
        <v>6</v>
      </c>
      <c r="E338" s="156"/>
      <c r="F338" s="155" t="s">
        <v>1571</v>
      </c>
      <c r="G338" s="155" t="s">
        <v>1649</v>
      </c>
      <c r="H338" s="155" t="s">
        <v>6026</v>
      </c>
      <c r="I338" s="155">
        <v>41</v>
      </c>
      <c r="J338" s="163">
        <v>6.5</v>
      </c>
      <c r="K338" s="164"/>
      <c r="L338" s="155" t="s">
        <v>5080</v>
      </c>
      <c r="M338" s="155" t="s">
        <v>349</v>
      </c>
      <c r="N338" s="165" t="str">
        <f>IF(OR(J338="TBA",E338=0),"",E338*J338)</f>
        <v/>
      </c>
      <c r="O338" s="157"/>
      <c r="P338" s="158">
        <f>IF($B338="PA",$N338,0)</f>
        <v>0</v>
      </c>
      <c r="Q338" s="158">
        <f>IF($B338="PC",$N338,0)</f>
        <v>0</v>
      </c>
      <c r="R338" s="158" t="str">
        <f>IF($B338="LA",$N338,0)</f>
        <v/>
      </c>
      <c r="S338" s="158">
        <f>IF($B338="LC",$N338,0)</f>
        <v>0</v>
      </c>
      <c r="T338" s="158">
        <f>IF(P338&lt;&gt;"",(P338*(1-($N$2641))*(1-($O338+$N$2646))),0)</f>
        <v>0</v>
      </c>
      <c r="U338" s="158">
        <f>IF(Q338&lt;&gt;"",(Q338*(1-($N$2642))*(1-($O338+$N$2646))),0)</f>
        <v>0</v>
      </c>
      <c r="V338" s="158">
        <f>IF(R338&lt;&gt;"",(R338*(1-($N$2643))*(1-($O338+$N$2646))),0)</f>
        <v>0</v>
      </c>
      <c r="W338" s="158">
        <f>IF(S338&lt;&gt;"",(S338*(1-($N$2644))*(1-($O338+$N$2646))),0)</f>
        <v>0</v>
      </c>
      <c r="X338" s="166">
        <f>+SUM(T338:W338)</f>
        <v>0</v>
      </c>
      <c r="Y338" s="85"/>
      <c r="Z338" s="84"/>
      <c r="AA338" s="85"/>
    </row>
    <row r="339" spans="1:27" ht="14.1" customHeight="1" x14ac:dyDescent="0.3">
      <c r="A339" s="173">
        <v>174179</v>
      </c>
      <c r="B339" s="155" t="s">
        <v>39</v>
      </c>
      <c r="C339" s="155">
        <v>96</v>
      </c>
      <c r="D339" s="155">
        <v>6</v>
      </c>
      <c r="E339" s="156"/>
      <c r="F339" s="155" t="s">
        <v>1571</v>
      </c>
      <c r="G339" s="155" t="s">
        <v>1649</v>
      </c>
      <c r="H339" s="155" t="s">
        <v>6027</v>
      </c>
      <c r="I339" s="155">
        <v>41</v>
      </c>
      <c r="J339" s="163">
        <v>6.5</v>
      </c>
      <c r="K339" s="164"/>
      <c r="L339" s="155" t="s">
        <v>5081</v>
      </c>
      <c r="M339" s="155" t="s">
        <v>349</v>
      </c>
      <c r="N339" s="165" t="str">
        <f>IF(OR(J339="TBA",E339=0),"",E339*J339)</f>
        <v/>
      </c>
      <c r="O339" s="157"/>
      <c r="P339" s="158">
        <f>IF($B339="PA",$N339,0)</f>
        <v>0</v>
      </c>
      <c r="Q339" s="158">
        <f>IF($B339="PC",$N339,0)</f>
        <v>0</v>
      </c>
      <c r="R339" s="158" t="str">
        <f>IF($B339="LA",$N339,0)</f>
        <v/>
      </c>
      <c r="S339" s="158">
        <f>IF($B339="LC",$N339,0)</f>
        <v>0</v>
      </c>
      <c r="T339" s="158">
        <f>IF(P339&lt;&gt;"",(P339*(1-($N$2641))*(1-($O339+$N$2646))),0)</f>
        <v>0</v>
      </c>
      <c r="U339" s="158">
        <f>IF(Q339&lt;&gt;"",(Q339*(1-($N$2642))*(1-($O339+$N$2646))),0)</f>
        <v>0</v>
      </c>
      <c r="V339" s="158">
        <f>IF(R339&lt;&gt;"",(R339*(1-($N$2643))*(1-($O339+$N$2646))),0)</f>
        <v>0</v>
      </c>
      <c r="W339" s="158">
        <f>IF(S339&lt;&gt;"",(S339*(1-($N$2644))*(1-($O339+$N$2646))),0)</f>
        <v>0</v>
      </c>
      <c r="X339" s="166">
        <f>+SUM(T339:W339)</f>
        <v>0</v>
      </c>
      <c r="Y339" s="85"/>
      <c r="Z339" s="84"/>
      <c r="AA339" s="85"/>
    </row>
    <row r="340" spans="1:27" ht="14.1" customHeight="1" x14ac:dyDescent="0.3">
      <c r="A340" s="173">
        <v>174189</v>
      </c>
      <c r="B340" s="155" t="s">
        <v>39</v>
      </c>
      <c r="C340" s="155">
        <v>96</v>
      </c>
      <c r="D340" s="155">
        <v>6</v>
      </c>
      <c r="E340" s="156"/>
      <c r="F340" s="155" t="s">
        <v>1571</v>
      </c>
      <c r="G340" s="155" t="s">
        <v>1649</v>
      </c>
      <c r="H340" s="155" t="s">
        <v>6028</v>
      </c>
      <c r="I340" s="155">
        <v>41</v>
      </c>
      <c r="J340" s="163">
        <v>6.5</v>
      </c>
      <c r="K340" s="164"/>
      <c r="L340" s="155" t="s">
        <v>6029</v>
      </c>
      <c r="M340" s="155" t="s">
        <v>349</v>
      </c>
      <c r="N340" s="165" t="str">
        <f>IF(OR(J340="TBA",E340=0),"",E340*J340)</f>
        <v/>
      </c>
      <c r="O340" s="157"/>
      <c r="P340" s="158">
        <f>IF($B340="PA",$N340,0)</f>
        <v>0</v>
      </c>
      <c r="Q340" s="158">
        <f>IF($B340="PC",$N340,0)</f>
        <v>0</v>
      </c>
      <c r="R340" s="158" t="str">
        <f>IF($B340="LA",$N340,0)</f>
        <v/>
      </c>
      <c r="S340" s="158">
        <f>IF($B340="LC",$N340,0)</f>
        <v>0</v>
      </c>
      <c r="T340" s="158">
        <f>IF(P340&lt;&gt;"",(P340*(1-($N$2641))*(1-($O340+$N$2646))),0)</f>
        <v>0</v>
      </c>
      <c r="U340" s="158">
        <f>IF(Q340&lt;&gt;"",(Q340*(1-($N$2642))*(1-($O340+$N$2646))),0)</f>
        <v>0</v>
      </c>
      <c r="V340" s="158">
        <f>IF(R340&lt;&gt;"",(R340*(1-($N$2643))*(1-($O340+$N$2646))),0)</f>
        <v>0</v>
      </c>
      <c r="W340" s="158">
        <f>IF(S340&lt;&gt;"",(S340*(1-($N$2644))*(1-($O340+$N$2646))),0)</f>
        <v>0</v>
      </c>
      <c r="X340" s="166">
        <f>+SUM(T340:W340)</f>
        <v>0</v>
      </c>
      <c r="Y340" s="85"/>
      <c r="Z340" s="84"/>
      <c r="AA340" s="85"/>
    </row>
    <row r="341" spans="1:27" ht="14.1" customHeight="1" x14ac:dyDescent="0.3">
      <c r="A341" s="173">
        <v>174199</v>
      </c>
      <c r="B341" s="155" t="s">
        <v>39</v>
      </c>
      <c r="C341" s="155">
        <v>48</v>
      </c>
      <c r="D341" s="155">
        <v>4</v>
      </c>
      <c r="E341" s="156"/>
      <c r="F341" s="155" t="s">
        <v>1571</v>
      </c>
      <c r="G341" s="155" t="s">
        <v>1649</v>
      </c>
      <c r="H341" s="155" t="s">
        <v>6030</v>
      </c>
      <c r="I341" s="155">
        <v>41</v>
      </c>
      <c r="J341" s="163">
        <v>4.25</v>
      </c>
      <c r="K341" s="164"/>
      <c r="L341" s="155" t="s">
        <v>6031</v>
      </c>
      <c r="M341" s="155" t="s">
        <v>349</v>
      </c>
      <c r="N341" s="165" t="str">
        <f>IF(OR(J341="TBA",E341=0),"",E341*J341)</f>
        <v/>
      </c>
      <c r="O341" s="157"/>
      <c r="P341" s="158">
        <f>IF($B341="PA",$N341,0)</f>
        <v>0</v>
      </c>
      <c r="Q341" s="158">
        <f>IF($B341="PC",$N341,0)</f>
        <v>0</v>
      </c>
      <c r="R341" s="158" t="str">
        <f>IF($B341="LA",$N341,0)</f>
        <v/>
      </c>
      <c r="S341" s="158">
        <f>IF($B341="LC",$N341,0)</f>
        <v>0</v>
      </c>
      <c r="T341" s="158">
        <f>IF(P341&lt;&gt;"",(P341*(1-($N$2641))*(1-($O341+$N$2646))),0)</f>
        <v>0</v>
      </c>
      <c r="U341" s="158">
        <f>IF(Q341&lt;&gt;"",(Q341*(1-($N$2642))*(1-($O341+$N$2646))),0)</f>
        <v>0</v>
      </c>
      <c r="V341" s="158">
        <f>IF(R341&lt;&gt;"",(R341*(1-($N$2643))*(1-($O341+$N$2646))),0)</f>
        <v>0</v>
      </c>
      <c r="W341" s="158">
        <f>IF(S341&lt;&gt;"",(S341*(1-($N$2644))*(1-($O341+$N$2646))),0)</f>
        <v>0</v>
      </c>
      <c r="X341" s="166">
        <f>+SUM(T341:W341)</f>
        <v>0</v>
      </c>
      <c r="Y341" s="85"/>
      <c r="Z341" s="84"/>
      <c r="AA341" s="85"/>
    </row>
    <row r="342" spans="1:27" ht="14.1" customHeight="1" x14ac:dyDescent="0.3">
      <c r="A342" s="173">
        <v>174209</v>
      </c>
      <c r="B342" s="155" t="s">
        <v>39</v>
      </c>
      <c r="C342" s="155">
        <v>48</v>
      </c>
      <c r="D342" s="155">
        <v>4</v>
      </c>
      <c r="E342" s="156"/>
      <c r="F342" s="155" t="s">
        <v>1571</v>
      </c>
      <c r="G342" s="155" t="s">
        <v>1649</v>
      </c>
      <c r="H342" s="155" t="s">
        <v>6032</v>
      </c>
      <c r="I342" s="155">
        <v>41</v>
      </c>
      <c r="J342" s="163">
        <v>4.25</v>
      </c>
      <c r="K342" s="164"/>
      <c r="L342" s="155" t="s">
        <v>6033</v>
      </c>
      <c r="M342" s="155" t="s">
        <v>349</v>
      </c>
      <c r="N342" s="165" t="str">
        <f>IF(OR(J342="TBA",E342=0),"",E342*J342)</f>
        <v/>
      </c>
      <c r="O342" s="157"/>
      <c r="P342" s="158">
        <f>IF($B342="PA",$N342,0)</f>
        <v>0</v>
      </c>
      <c r="Q342" s="158">
        <f>IF($B342="PC",$N342,0)</f>
        <v>0</v>
      </c>
      <c r="R342" s="158" t="str">
        <f>IF($B342="LA",$N342,0)</f>
        <v/>
      </c>
      <c r="S342" s="158">
        <f>IF($B342="LC",$N342,0)</f>
        <v>0</v>
      </c>
      <c r="T342" s="158">
        <f>IF(P342&lt;&gt;"",(P342*(1-($N$2641))*(1-($O342+$N$2646))),0)</f>
        <v>0</v>
      </c>
      <c r="U342" s="158">
        <f>IF(Q342&lt;&gt;"",(Q342*(1-($N$2642))*(1-($O342+$N$2646))),0)</f>
        <v>0</v>
      </c>
      <c r="V342" s="158">
        <f>IF(R342&lt;&gt;"",(R342*(1-($N$2643))*(1-($O342+$N$2646))),0)</f>
        <v>0</v>
      </c>
      <c r="W342" s="158">
        <f>IF(S342&lt;&gt;"",(S342*(1-($N$2644))*(1-($O342+$N$2646))),0)</f>
        <v>0</v>
      </c>
      <c r="X342" s="166">
        <f>+SUM(T342:W342)</f>
        <v>0</v>
      </c>
      <c r="Y342" s="85"/>
      <c r="Z342" s="84"/>
      <c r="AA342" s="85"/>
    </row>
    <row r="343" spans="1:27" ht="14.1" customHeight="1" x14ac:dyDescent="0.3">
      <c r="A343" s="173">
        <v>174219</v>
      </c>
      <c r="B343" s="155" t="s">
        <v>39</v>
      </c>
      <c r="C343" s="155">
        <v>48</v>
      </c>
      <c r="D343" s="155">
        <v>4</v>
      </c>
      <c r="E343" s="156"/>
      <c r="F343" s="155" t="s">
        <v>1571</v>
      </c>
      <c r="G343" s="155" t="s">
        <v>1649</v>
      </c>
      <c r="H343" s="155" t="s">
        <v>6034</v>
      </c>
      <c r="I343" s="155">
        <v>41</v>
      </c>
      <c r="J343" s="163">
        <v>4.25</v>
      </c>
      <c r="K343" s="164"/>
      <c r="L343" s="155" t="s">
        <v>6035</v>
      </c>
      <c r="M343" s="155" t="s">
        <v>349</v>
      </c>
      <c r="N343" s="165" t="str">
        <f>IF(OR(J343="TBA",E343=0),"",E343*J343)</f>
        <v/>
      </c>
      <c r="O343" s="157"/>
      <c r="P343" s="158">
        <f>IF($B343="PA",$N343,0)</f>
        <v>0</v>
      </c>
      <c r="Q343" s="158">
        <f>IF($B343="PC",$N343,0)</f>
        <v>0</v>
      </c>
      <c r="R343" s="158" t="str">
        <f>IF($B343="LA",$N343,0)</f>
        <v/>
      </c>
      <c r="S343" s="158">
        <f>IF($B343="LC",$N343,0)</f>
        <v>0</v>
      </c>
      <c r="T343" s="158">
        <f>IF(P343&lt;&gt;"",(P343*(1-($N$2641))*(1-($O343+$N$2646))),0)</f>
        <v>0</v>
      </c>
      <c r="U343" s="158">
        <f>IF(Q343&lt;&gt;"",(Q343*(1-($N$2642))*(1-($O343+$N$2646))),0)</f>
        <v>0</v>
      </c>
      <c r="V343" s="158">
        <f>IF(R343&lt;&gt;"",(R343*(1-($N$2643))*(1-($O343+$N$2646))),0)</f>
        <v>0</v>
      </c>
      <c r="W343" s="158">
        <f>IF(S343&lt;&gt;"",(S343*(1-($N$2644))*(1-($O343+$N$2646))),0)</f>
        <v>0</v>
      </c>
      <c r="X343" s="166">
        <f>+SUM(T343:W343)</f>
        <v>0</v>
      </c>
      <c r="Y343" s="85"/>
      <c r="Z343" s="84"/>
      <c r="AA343" s="85"/>
    </row>
    <row r="344" spans="1:27" ht="14.1" customHeight="1" x14ac:dyDescent="0.3">
      <c r="A344" s="173">
        <v>174229</v>
      </c>
      <c r="B344" s="155" t="s">
        <v>39</v>
      </c>
      <c r="C344" s="155">
        <v>48</v>
      </c>
      <c r="D344" s="155">
        <v>4</v>
      </c>
      <c r="E344" s="156"/>
      <c r="F344" s="155" t="s">
        <v>1571</v>
      </c>
      <c r="G344" s="155" t="s">
        <v>1649</v>
      </c>
      <c r="H344" s="155" t="s">
        <v>6036</v>
      </c>
      <c r="I344" s="155">
        <v>41</v>
      </c>
      <c r="J344" s="163">
        <v>4.25</v>
      </c>
      <c r="K344" s="164"/>
      <c r="L344" s="155" t="s">
        <v>5082</v>
      </c>
      <c r="M344" s="155" t="s">
        <v>349</v>
      </c>
      <c r="N344" s="165" t="str">
        <f>IF(OR(J344="TBA",E344=0),"",E344*J344)</f>
        <v/>
      </c>
      <c r="O344" s="157"/>
      <c r="P344" s="158">
        <f>IF($B344="PA",$N344,0)</f>
        <v>0</v>
      </c>
      <c r="Q344" s="158">
        <f>IF($B344="PC",$N344,0)</f>
        <v>0</v>
      </c>
      <c r="R344" s="158" t="str">
        <f>IF($B344="LA",$N344,0)</f>
        <v/>
      </c>
      <c r="S344" s="158">
        <f>IF($B344="LC",$N344,0)</f>
        <v>0</v>
      </c>
      <c r="T344" s="158">
        <f>IF(P344&lt;&gt;"",(P344*(1-($N$2641))*(1-($O344+$N$2646))),0)</f>
        <v>0</v>
      </c>
      <c r="U344" s="158">
        <f>IF(Q344&lt;&gt;"",(Q344*(1-($N$2642))*(1-($O344+$N$2646))),0)</f>
        <v>0</v>
      </c>
      <c r="V344" s="158">
        <f>IF(R344&lt;&gt;"",(R344*(1-($N$2643))*(1-($O344+$N$2646))),0)</f>
        <v>0</v>
      </c>
      <c r="W344" s="158">
        <f>IF(S344&lt;&gt;"",(S344*(1-($N$2644))*(1-($O344+$N$2646))),0)</f>
        <v>0</v>
      </c>
      <c r="X344" s="166">
        <f>+SUM(T344:W344)</f>
        <v>0</v>
      </c>
      <c r="Y344" s="85"/>
      <c r="Z344" s="84"/>
      <c r="AA344" s="85"/>
    </row>
    <row r="345" spans="1:27" ht="14.1" customHeight="1" x14ac:dyDescent="0.3">
      <c r="A345" s="173">
        <v>174349</v>
      </c>
      <c r="B345" s="155" t="s">
        <v>39</v>
      </c>
      <c r="C345" s="155">
        <v>10</v>
      </c>
      <c r="D345" s="155">
        <v>0</v>
      </c>
      <c r="E345" s="156"/>
      <c r="F345" s="155" t="s">
        <v>114</v>
      </c>
      <c r="G345" s="155" t="s">
        <v>1457</v>
      </c>
      <c r="H345" s="155" t="s">
        <v>6037</v>
      </c>
      <c r="I345" s="155">
        <v>42</v>
      </c>
      <c r="J345" s="163">
        <v>10.1</v>
      </c>
      <c r="K345" s="164"/>
      <c r="L345" s="155" t="s">
        <v>5083</v>
      </c>
      <c r="M345" s="155" t="s">
        <v>349</v>
      </c>
      <c r="N345" s="165" t="str">
        <f>IF(OR(J345="TBA",E345=0),"",E345*J345)</f>
        <v/>
      </c>
      <c r="O345" s="157"/>
      <c r="P345" s="158">
        <f>IF($B345="PA",$N345,0)</f>
        <v>0</v>
      </c>
      <c r="Q345" s="158">
        <f>IF($B345="PC",$N345,0)</f>
        <v>0</v>
      </c>
      <c r="R345" s="158" t="str">
        <f>IF($B345="LA",$N345,0)</f>
        <v/>
      </c>
      <c r="S345" s="158">
        <f>IF($B345="LC",$N345,0)</f>
        <v>0</v>
      </c>
      <c r="T345" s="158">
        <f>IF(P345&lt;&gt;"",(P345*(1-($N$2641))*(1-($O345+$N$2646))),0)</f>
        <v>0</v>
      </c>
      <c r="U345" s="158">
        <f>IF(Q345&lt;&gt;"",(Q345*(1-($N$2642))*(1-($O345+$N$2646))),0)</f>
        <v>0</v>
      </c>
      <c r="V345" s="158">
        <f>IF(R345&lt;&gt;"",(R345*(1-($N$2643))*(1-($O345+$N$2646))),0)</f>
        <v>0</v>
      </c>
      <c r="W345" s="158">
        <f>IF(S345&lt;&gt;"",(S345*(1-($N$2644))*(1-($O345+$N$2646))),0)</f>
        <v>0</v>
      </c>
      <c r="X345" s="166">
        <f>+SUM(T345:W345)</f>
        <v>0</v>
      </c>
      <c r="Y345" s="85"/>
      <c r="Z345" s="84"/>
      <c r="AA345" s="85"/>
    </row>
    <row r="346" spans="1:27" ht="14.1" customHeight="1" x14ac:dyDescent="0.3">
      <c r="A346" s="128">
        <v>174359</v>
      </c>
      <c r="B346" s="86" t="s">
        <v>39</v>
      </c>
      <c r="C346" s="86">
        <v>12</v>
      </c>
      <c r="D346" s="86">
        <v>0</v>
      </c>
      <c r="E346" s="137"/>
      <c r="F346" s="86" t="s">
        <v>100</v>
      </c>
      <c r="G346" s="86" t="s">
        <v>1453</v>
      </c>
      <c r="H346" s="86" t="s">
        <v>5046</v>
      </c>
      <c r="I346" s="86">
        <v>132</v>
      </c>
      <c r="J346" s="87">
        <v>15.450000000000001</v>
      </c>
      <c r="K346" s="88"/>
      <c r="L346" s="86" t="s">
        <v>5047</v>
      </c>
      <c r="M346" s="86" t="s">
        <v>349</v>
      </c>
      <c r="N346" s="149" t="str">
        <f>IF(OR(J346="TBA",E346=0),"",E346*J346)</f>
        <v/>
      </c>
      <c r="O346" s="138"/>
      <c r="P346" s="139">
        <f>IF($B346="PA",$N346,0)</f>
        <v>0</v>
      </c>
      <c r="Q346" s="139">
        <f>IF($B346="PC",$N346,0)</f>
        <v>0</v>
      </c>
      <c r="R346" s="139" t="str">
        <f>IF($B346="LA",$N346,0)</f>
        <v/>
      </c>
      <c r="S346" s="139">
        <f>IF($B346="LC",$N346,0)</f>
        <v>0</v>
      </c>
      <c r="T346" s="139">
        <f>IF(P346&lt;&gt;"",(P346*(1-($N$2641))*(1-($O346+$N$2646))),0)</f>
        <v>0</v>
      </c>
      <c r="U346" s="139">
        <f>IF(Q346&lt;&gt;"",(Q346*(1-($N$2642))*(1-($O346+$N$2646))),0)</f>
        <v>0</v>
      </c>
      <c r="V346" s="139">
        <f>IF(R346&lt;&gt;"",(R346*(1-($N$2643))*(1-($O346+$N$2646))),0)</f>
        <v>0</v>
      </c>
      <c r="W346" s="139">
        <f>IF(S346&lt;&gt;"",(S346*(1-($N$2644))*(1-($O346+$N$2646))),0)</f>
        <v>0</v>
      </c>
      <c r="X346" s="150">
        <f>+SUM(T346:W346)</f>
        <v>0</v>
      </c>
      <c r="Y346" s="85"/>
      <c r="Z346" s="84"/>
      <c r="AA346" s="85"/>
    </row>
    <row r="347" spans="1:27" ht="14.1" customHeight="1" x14ac:dyDescent="0.3">
      <c r="A347" s="128">
        <v>174369</v>
      </c>
      <c r="B347" s="86" t="s">
        <v>39</v>
      </c>
      <c r="C347" s="86">
        <v>12</v>
      </c>
      <c r="D347" s="86">
        <v>0</v>
      </c>
      <c r="E347" s="137"/>
      <c r="F347" s="86" t="s">
        <v>100</v>
      </c>
      <c r="G347" s="86" t="s">
        <v>1453</v>
      </c>
      <c r="H347" s="86" t="s">
        <v>5048</v>
      </c>
      <c r="I347" s="86">
        <v>132</v>
      </c>
      <c r="J347" s="87">
        <v>15.450000000000001</v>
      </c>
      <c r="K347" s="88"/>
      <c r="L347" s="86" t="s">
        <v>5049</v>
      </c>
      <c r="M347" s="86" t="s">
        <v>349</v>
      </c>
      <c r="N347" s="149" t="str">
        <f>IF(OR(J347="TBA",E347=0),"",E347*J347)</f>
        <v/>
      </c>
      <c r="O347" s="138"/>
      <c r="P347" s="139">
        <f>IF($B347="PA",$N347,0)</f>
        <v>0</v>
      </c>
      <c r="Q347" s="139">
        <f>IF($B347="PC",$N347,0)</f>
        <v>0</v>
      </c>
      <c r="R347" s="139" t="str">
        <f>IF($B347="LA",$N347,0)</f>
        <v/>
      </c>
      <c r="S347" s="139">
        <f>IF($B347="LC",$N347,0)</f>
        <v>0</v>
      </c>
      <c r="T347" s="139">
        <f>IF(P347&lt;&gt;"",(P347*(1-($N$2641))*(1-($O347+$N$2646))),0)</f>
        <v>0</v>
      </c>
      <c r="U347" s="139">
        <f>IF(Q347&lt;&gt;"",(Q347*(1-($N$2642))*(1-($O347+$N$2646))),0)</f>
        <v>0</v>
      </c>
      <c r="V347" s="139">
        <f>IF(R347&lt;&gt;"",(R347*(1-($N$2643))*(1-($O347+$N$2646))),0)</f>
        <v>0</v>
      </c>
      <c r="W347" s="139">
        <f>IF(S347&lt;&gt;"",(S347*(1-($N$2644))*(1-($O347+$N$2646))),0)</f>
        <v>0</v>
      </c>
      <c r="X347" s="150">
        <f>+SUM(T347:W347)</f>
        <v>0</v>
      </c>
      <c r="Y347" s="85"/>
      <c r="Z347" s="84"/>
      <c r="AA347" s="85"/>
    </row>
    <row r="348" spans="1:27" ht="14.1" customHeight="1" x14ac:dyDescent="0.3">
      <c r="A348" s="128">
        <v>174799</v>
      </c>
      <c r="B348" s="86" t="s">
        <v>39</v>
      </c>
      <c r="C348" s="86">
        <v>24</v>
      </c>
      <c r="D348" s="86">
        <v>12</v>
      </c>
      <c r="E348" s="137"/>
      <c r="F348" s="86" t="s">
        <v>1571</v>
      </c>
      <c r="G348" s="86" t="s">
        <v>1649</v>
      </c>
      <c r="H348" s="86" t="s">
        <v>5361</v>
      </c>
      <c r="I348" s="86">
        <v>88</v>
      </c>
      <c r="J348" s="87">
        <v>7.95</v>
      </c>
      <c r="K348" s="88"/>
      <c r="L348" s="86" t="s">
        <v>5362</v>
      </c>
      <c r="M348" s="86" t="s">
        <v>349</v>
      </c>
      <c r="N348" s="149" t="str">
        <f>IF(OR(J348="TBA",E348=0),"",E348*J348)</f>
        <v/>
      </c>
      <c r="O348" s="138"/>
      <c r="P348" s="139">
        <f>IF($B348="PA",$N348,0)</f>
        <v>0</v>
      </c>
      <c r="Q348" s="139">
        <f>IF($B348="PC",$N348,0)</f>
        <v>0</v>
      </c>
      <c r="R348" s="139" t="str">
        <f>IF($B348="LA",$N348,0)</f>
        <v/>
      </c>
      <c r="S348" s="139">
        <f>IF($B348="LC",$N348,0)</f>
        <v>0</v>
      </c>
      <c r="T348" s="139">
        <f>IF(P348&lt;&gt;"",(P348*(1-($N$2641))*(1-($O348+$N$2646))),0)</f>
        <v>0</v>
      </c>
      <c r="U348" s="139">
        <f>IF(Q348&lt;&gt;"",(Q348*(1-($N$2642))*(1-($O348+$N$2646))),0)</f>
        <v>0</v>
      </c>
      <c r="V348" s="139">
        <f>IF(R348&lt;&gt;"",(R348*(1-($N$2643))*(1-($O348+$N$2646))),0)</f>
        <v>0</v>
      </c>
      <c r="W348" s="139">
        <f>IF(S348&lt;&gt;"",(S348*(1-($N$2644))*(1-($O348+$N$2646))),0)</f>
        <v>0</v>
      </c>
      <c r="X348" s="150">
        <f>+SUM(T348:W348)</f>
        <v>0</v>
      </c>
      <c r="Y348" s="85"/>
      <c r="Z348" s="84"/>
      <c r="AA348" s="85"/>
    </row>
    <row r="349" spans="1:27" ht="14.1" customHeight="1" x14ac:dyDescent="0.3">
      <c r="A349" s="128">
        <v>174809</v>
      </c>
      <c r="B349" s="86" t="s">
        <v>39</v>
      </c>
      <c r="C349" s="86">
        <v>24</v>
      </c>
      <c r="D349" s="86">
        <v>12</v>
      </c>
      <c r="E349" s="137"/>
      <c r="F349" s="86" t="s">
        <v>1571</v>
      </c>
      <c r="G349" s="86" t="s">
        <v>1649</v>
      </c>
      <c r="H349" s="86" t="s">
        <v>5363</v>
      </c>
      <c r="I349" s="86">
        <v>88</v>
      </c>
      <c r="J349" s="87">
        <v>7.95</v>
      </c>
      <c r="K349" s="88"/>
      <c r="L349" s="86" t="s">
        <v>5364</v>
      </c>
      <c r="M349" s="86" t="s">
        <v>349</v>
      </c>
      <c r="N349" s="149" t="str">
        <f>IF(OR(J349="TBA",E349=0),"",E349*J349)</f>
        <v/>
      </c>
      <c r="O349" s="138"/>
      <c r="P349" s="139">
        <f>IF($B349="PA",$N349,0)</f>
        <v>0</v>
      </c>
      <c r="Q349" s="139">
        <f>IF($B349="PC",$N349,0)</f>
        <v>0</v>
      </c>
      <c r="R349" s="139" t="str">
        <f>IF($B349="LA",$N349,0)</f>
        <v/>
      </c>
      <c r="S349" s="139">
        <f>IF($B349="LC",$N349,0)</f>
        <v>0</v>
      </c>
      <c r="T349" s="139">
        <f>IF(P349&lt;&gt;"",(P349*(1-($N$2641))*(1-($O349+$N$2646))),0)</f>
        <v>0</v>
      </c>
      <c r="U349" s="139">
        <f>IF(Q349&lt;&gt;"",(Q349*(1-($N$2642))*(1-($O349+$N$2646))),0)</f>
        <v>0</v>
      </c>
      <c r="V349" s="139">
        <f>IF(R349&lt;&gt;"",(R349*(1-($N$2643))*(1-($O349+$N$2646))),0)</f>
        <v>0</v>
      </c>
      <c r="W349" s="139">
        <f>IF(S349&lt;&gt;"",(S349*(1-($N$2644))*(1-($O349+$N$2646))),0)</f>
        <v>0</v>
      </c>
      <c r="X349" s="150">
        <f>+SUM(T349:W349)</f>
        <v>0</v>
      </c>
      <c r="Y349" s="85"/>
      <c r="Z349" s="84"/>
      <c r="AA349" s="85"/>
    </row>
    <row r="350" spans="1:27" ht="14.1" customHeight="1" x14ac:dyDescent="0.3">
      <c r="A350" s="128">
        <v>175079</v>
      </c>
      <c r="B350" s="86" t="s">
        <v>39</v>
      </c>
      <c r="C350" s="86">
        <v>10</v>
      </c>
      <c r="D350" s="86">
        <v>0</v>
      </c>
      <c r="E350" s="137"/>
      <c r="F350" s="86" t="s">
        <v>114</v>
      </c>
      <c r="G350" s="86" t="s">
        <v>1457</v>
      </c>
      <c r="H350" s="86" t="s">
        <v>3916</v>
      </c>
      <c r="I350" s="86">
        <v>132</v>
      </c>
      <c r="J350" s="87">
        <v>10.1</v>
      </c>
      <c r="K350" s="88"/>
      <c r="L350" s="86" t="s">
        <v>5305</v>
      </c>
      <c r="M350" s="86" t="s">
        <v>349</v>
      </c>
      <c r="N350" s="149" t="str">
        <f>IF(OR(J350="TBA",E350=0),"",E350*J350)</f>
        <v/>
      </c>
      <c r="O350" s="138"/>
      <c r="P350" s="139">
        <f>IF($B350="PA",$N350,0)</f>
        <v>0</v>
      </c>
      <c r="Q350" s="139">
        <f>IF($B350="PC",$N350,0)</f>
        <v>0</v>
      </c>
      <c r="R350" s="139" t="str">
        <f>IF($B350="LA",$N350,0)</f>
        <v/>
      </c>
      <c r="S350" s="139">
        <f>IF($B350="LC",$N350,0)</f>
        <v>0</v>
      </c>
      <c r="T350" s="139">
        <f>IF(P350&lt;&gt;"",(P350*(1-($N$2641))*(1-($O350+$N$2646))),0)</f>
        <v>0</v>
      </c>
      <c r="U350" s="139">
        <f>IF(Q350&lt;&gt;"",(Q350*(1-($N$2642))*(1-($O350+$N$2646))),0)</f>
        <v>0</v>
      </c>
      <c r="V350" s="139">
        <f>IF(R350&lt;&gt;"",(R350*(1-($N$2643))*(1-($O350+$N$2646))),0)</f>
        <v>0</v>
      </c>
      <c r="W350" s="139">
        <f>IF(S350&lt;&gt;"",(S350*(1-($N$2644))*(1-($O350+$N$2646))),0)</f>
        <v>0</v>
      </c>
      <c r="X350" s="150">
        <f>+SUM(T350:W350)</f>
        <v>0</v>
      </c>
      <c r="Y350" s="85"/>
      <c r="Z350" s="84"/>
      <c r="AA350" s="85"/>
    </row>
    <row r="351" spans="1:27" ht="14.1" customHeight="1" x14ac:dyDescent="0.3">
      <c r="A351" s="128">
        <v>175089</v>
      </c>
      <c r="B351" s="86" t="s">
        <v>39</v>
      </c>
      <c r="C351" s="86">
        <v>10</v>
      </c>
      <c r="D351" s="86">
        <v>0</v>
      </c>
      <c r="E351" s="137"/>
      <c r="F351" s="86" t="s">
        <v>114</v>
      </c>
      <c r="G351" s="86" t="s">
        <v>1457</v>
      </c>
      <c r="H351" s="86" t="s">
        <v>5306</v>
      </c>
      <c r="I351" s="86">
        <v>19</v>
      </c>
      <c r="J351" s="87">
        <v>10.1</v>
      </c>
      <c r="K351" s="88"/>
      <c r="L351" s="86" t="s">
        <v>5307</v>
      </c>
      <c r="M351" s="86" t="s">
        <v>349</v>
      </c>
      <c r="N351" s="149" t="str">
        <f>IF(OR(J351="TBA",E351=0),"",E351*J351)</f>
        <v/>
      </c>
      <c r="O351" s="138"/>
      <c r="P351" s="139">
        <f>IF($B351="PA",$N351,0)</f>
        <v>0</v>
      </c>
      <c r="Q351" s="139">
        <f>IF($B351="PC",$N351,0)</f>
        <v>0</v>
      </c>
      <c r="R351" s="139" t="str">
        <f>IF($B351="LA",$N351,0)</f>
        <v/>
      </c>
      <c r="S351" s="139">
        <f>IF($B351="LC",$N351,0)</f>
        <v>0</v>
      </c>
      <c r="T351" s="139">
        <f>IF(P351&lt;&gt;"",(P351*(1-($N$2641))*(1-($O351+$N$2646))),0)</f>
        <v>0</v>
      </c>
      <c r="U351" s="139">
        <f>IF(Q351&lt;&gt;"",(Q351*(1-($N$2642))*(1-($O351+$N$2646))),0)</f>
        <v>0</v>
      </c>
      <c r="V351" s="139">
        <f>IF(R351&lt;&gt;"",(R351*(1-($N$2643))*(1-($O351+$N$2646))),0)</f>
        <v>0</v>
      </c>
      <c r="W351" s="139">
        <f>IF(S351&lt;&gt;"",(S351*(1-($N$2644))*(1-($O351+$N$2646))),0)</f>
        <v>0</v>
      </c>
      <c r="X351" s="150">
        <f>+SUM(T351:W351)</f>
        <v>0</v>
      </c>
      <c r="Y351" s="85"/>
      <c r="Z351" s="84"/>
      <c r="AA351" s="85"/>
    </row>
    <row r="352" spans="1:27" ht="14.1" customHeight="1" x14ac:dyDescent="0.3">
      <c r="A352" s="128">
        <v>175099</v>
      </c>
      <c r="B352" s="86" t="s">
        <v>39</v>
      </c>
      <c r="C352" s="86">
        <v>10</v>
      </c>
      <c r="D352" s="86">
        <v>0</v>
      </c>
      <c r="E352" s="137"/>
      <c r="F352" s="86" t="s">
        <v>114</v>
      </c>
      <c r="G352" s="86" t="s">
        <v>1457</v>
      </c>
      <c r="H352" s="86" t="s">
        <v>5308</v>
      </c>
      <c r="I352" s="86">
        <v>111</v>
      </c>
      <c r="J352" s="87">
        <v>10.1</v>
      </c>
      <c r="K352" s="88"/>
      <c r="L352" s="86" t="s">
        <v>5309</v>
      </c>
      <c r="M352" s="86" t="s">
        <v>349</v>
      </c>
      <c r="N352" s="149" t="str">
        <f>IF(OR(J352="TBA",E352=0),"",E352*J352)</f>
        <v/>
      </c>
      <c r="O352" s="138"/>
      <c r="P352" s="139">
        <f>IF($B352="PA",$N352,0)</f>
        <v>0</v>
      </c>
      <c r="Q352" s="139">
        <f>IF($B352="PC",$N352,0)</f>
        <v>0</v>
      </c>
      <c r="R352" s="139" t="str">
        <f>IF($B352="LA",$N352,0)</f>
        <v/>
      </c>
      <c r="S352" s="139">
        <f>IF($B352="LC",$N352,0)</f>
        <v>0</v>
      </c>
      <c r="T352" s="139">
        <f>IF(P352&lt;&gt;"",(P352*(1-($N$2641))*(1-($O352+$N$2646))),0)</f>
        <v>0</v>
      </c>
      <c r="U352" s="139">
        <f>IF(Q352&lt;&gt;"",(Q352*(1-($N$2642))*(1-($O352+$N$2646))),0)</f>
        <v>0</v>
      </c>
      <c r="V352" s="139">
        <f>IF(R352&lt;&gt;"",(R352*(1-($N$2643))*(1-($O352+$N$2646))),0)</f>
        <v>0</v>
      </c>
      <c r="W352" s="139">
        <f>IF(S352&lt;&gt;"",(S352*(1-($N$2644))*(1-($O352+$N$2646))),0)</f>
        <v>0</v>
      </c>
      <c r="X352" s="150">
        <f>+SUM(T352:W352)</f>
        <v>0</v>
      </c>
      <c r="Y352" s="85"/>
      <c r="Z352" s="84"/>
      <c r="AA352" s="85"/>
    </row>
    <row r="353" spans="1:27" ht="14.1" customHeight="1" x14ac:dyDescent="0.3">
      <c r="A353" s="128">
        <v>175109</v>
      </c>
      <c r="B353" s="86" t="s">
        <v>39</v>
      </c>
      <c r="C353" s="86">
        <v>10</v>
      </c>
      <c r="D353" s="86">
        <v>0</v>
      </c>
      <c r="E353" s="137"/>
      <c r="F353" s="86" t="s">
        <v>114</v>
      </c>
      <c r="G353" s="86" t="s">
        <v>1457</v>
      </c>
      <c r="H353" s="86" t="s">
        <v>5310</v>
      </c>
      <c r="I353" s="86">
        <v>20</v>
      </c>
      <c r="J353" s="87">
        <v>10.1</v>
      </c>
      <c r="K353" s="88"/>
      <c r="L353" s="86" t="s">
        <v>5311</v>
      </c>
      <c r="M353" s="86" t="s">
        <v>349</v>
      </c>
      <c r="N353" s="149" t="str">
        <f>IF(OR(J353="TBA",E353=0),"",E353*J353)</f>
        <v/>
      </c>
      <c r="O353" s="138"/>
      <c r="P353" s="139">
        <f>IF($B353="PA",$N353,0)</f>
        <v>0</v>
      </c>
      <c r="Q353" s="139">
        <f>IF($B353="PC",$N353,0)</f>
        <v>0</v>
      </c>
      <c r="R353" s="139" t="str">
        <f>IF($B353="LA",$N353,0)</f>
        <v/>
      </c>
      <c r="S353" s="139">
        <f>IF($B353="LC",$N353,0)</f>
        <v>0</v>
      </c>
      <c r="T353" s="139">
        <f>IF(P353&lt;&gt;"",(P353*(1-($N$2641))*(1-($O353+$N$2646))),0)</f>
        <v>0</v>
      </c>
      <c r="U353" s="139">
        <f>IF(Q353&lt;&gt;"",(Q353*(1-($N$2642))*(1-($O353+$N$2646))),0)</f>
        <v>0</v>
      </c>
      <c r="V353" s="139">
        <f>IF(R353&lt;&gt;"",(R353*(1-($N$2643))*(1-($O353+$N$2646))),0)</f>
        <v>0</v>
      </c>
      <c r="W353" s="139">
        <f>IF(S353&lt;&gt;"",(S353*(1-($N$2644))*(1-($O353+$N$2646))),0)</f>
        <v>0</v>
      </c>
      <c r="X353" s="150">
        <f>+SUM(T353:W353)</f>
        <v>0</v>
      </c>
      <c r="Y353" s="85"/>
      <c r="Z353" s="84"/>
      <c r="AA353" s="85"/>
    </row>
    <row r="354" spans="1:27" ht="14.1" customHeight="1" x14ac:dyDescent="0.3">
      <c r="A354" s="128">
        <v>175119</v>
      </c>
      <c r="B354" s="86" t="s">
        <v>39</v>
      </c>
      <c r="C354" s="86">
        <v>10</v>
      </c>
      <c r="D354" s="86">
        <v>0</v>
      </c>
      <c r="E354" s="137"/>
      <c r="F354" s="86" t="s">
        <v>114</v>
      </c>
      <c r="G354" s="86" t="s">
        <v>1457</v>
      </c>
      <c r="H354" s="86" t="s">
        <v>5312</v>
      </c>
      <c r="I354" s="86">
        <v>96</v>
      </c>
      <c r="J354" s="87">
        <v>10.1</v>
      </c>
      <c r="K354" s="88"/>
      <c r="L354" s="86" t="s">
        <v>5313</v>
      </c>
      <c r="M354" s="86" t="s">
        <v>349</v>
      </c>
      <c r="N354" s="149" t="str">
        <f>IF(OR(J354="TBA",E354=0),"",E354*J354)</f>
        <v/>
      </c>
      <c r="O354" s="138"/>
      <c r="P354" s="139">
        <f>IF($B354="PA",$N354,0)</f>
        <v>0</v>
      </c>
      <c r="Q354" s="139">
        <f>IF($B354="PC",$N354,0)</f>
        <v>0</v>
      </c>
      <c r="R354" s="139" t="str">
        <f>IF($B354="LA",$N354,0)</f>
        <v/>
      </c>
      <c r="S354" s="139">
        <f>IF($B354="LC",$N354,0)</f>
        <v>0</v>
      </c>
      <c r="T354" s="139">
        <f>IF(P354&lt;&gt;"",(P354*(1-($N$2641))*(1-($O354+$N$2646))),0)</f>
        <v>0</v>
      </c>
      <c r="U354" s="139">
        <f>IF(Q354&lt;&gt;"",(Q354*(1-($N$2642))*(1-($O354+$N$2646))),0)</f>
        <v>0</v>
      </c>
      <c r="V354" s="139">
        <f>IF(R354&lt;&gt;"",(R354*(1-($N$2643))*(1-($O354+$N$2646))),0)</f>
        <v>0</v>
      </c>
      <c r="W354" s="139">
        <f>IF(S354&lt;&gt;"",(S354*(1-($N$2644))*(1-($O354+$N$2646))),0)</f>
        <v>0</v>
      </c>
      <c r="X354" s="150">
        <f>+SUM(T354:W354)</f>
        <v>0</v>
      </c>
      <c r="Y354" s="85"/>
      <c r="Z354" s="84"/>
      <c r="AA354" s="85"/>
    </row>
    <row r="355" spans="1:27" ht="14.1" customHeight="1" x14ac:dyDescent="0.3">
      <c r="A355" s="173">
        <v>175129</v>
      </c>
      <c r="B355" s="155" t="s">
        <v>39</v>
      </c>
      <c r="C355" s="155">
        <v>10</v>
      </c>
      <c r="D355" s="155">
        <v>0</v>
      </c>
      <c r="E355" s="156"/>
      <c r="F355" s="155" t="s">
        <v>114</v>
      </c>
      <c r="G355" s="155" t="s">
        <v>1457</v>
      </c>
      <c r="H355" s="155" t="s">
        <v>5314</v>
      </c>
      <c r="I355" s="155">
        <v>27</v>
      </c>
      <c r="J355" s="163">
        <v>8.5500000000000007</v>
      </c>
      <c r="K355" s="164"/>
      <c r="L355" s="155" t="s">
        <v>5918</v>
      </c>
      <c r="M355" s="155" t="s">
        <v>349</v>
      </c>
      <c r="N355" s="165" t="str">
        <f>IF(OR(J355="TBA",E355=0),"",E355*J355)</f>
        <v/>
      </c>
      <c r="O355" s="138"/>
      <c r="P355" s="139">
        <f>IF($B355="PA",$N355,0)</f>
        <v>0</v>
      </c>
      <c r="Q355" s="139">
        <f>IF($B355="PC",$N355,0)</f>
        <v>0</v>
      </c>
      <c r="R355" s="139" t="str">
        <f>IF($B355="LA",$N355,0)</f>
        <v/>
      </c>
      <c r="S355" s="139">
        <f>IF($B355="LC",$N355,0)</f>
        <v>0</v>
      </c>
      <c r="T355" s="139">
        <f>IF(P355&lt;&gt;"",(P355*(1-($N$2641))*(1-($O355+$N$2646))),0)</f>
        <v>0</v>
      </c>
      <c r="U355" s="139">
        <f>IF(Q355&lt;&gt;"",(Q355*(1-($N$2642))*(1-($O355+$N$2646))),0)</f>
        <v>0</v>
      </c>
      <c r="V355" s="139">
        <f>IF(R355&lt;&gt;"",(R355*(1-($N$2643))*(1-($O355+$N$2646))),0)</f>
        <v>0</v>
      </c>
      <c r="W355" s="139">
        <f>IF(S355&lt;&gt;"",(S355*(1-($N$2644))*(1-($O355+$N$2646))),0)</f>
        <v>0</v>
      </c>
      <c r="X355" s="166">
        <f>+SUM(T355:W355)</f>
        <v>0</v>
      </c>
      <c r="Y355" s="85"/>
      <c r="Z355" s="84"/>
      <c r="AA355" s="85"/>
    </row>
    <row r="356" spans="1:27" ht="14.1" customHeight="1" x14ac:dyDescent="0.3">
      <c r="A356" s="128">
        <v>175199</v>
      </c>
      <c r="B356" s="86" t="s">
        <v>39</v>
      </c>
      <c r="C356" s="86">
        <v>12</v>
      </c>
      <c r="D356" s="86">
        <v>0</v>
      </c>
      <c r="E356" s="137"/>
      <c r="F356" s="86" t="s">
        <v>1571</v>
      </c>
      <c r="G356" s="86" t="s">
        <v>1649</v>
      </c>
      <c r="H356" s="86" t="s">
        <v>5490</v>
      </c>
      <c r="I356" s="86">
        <v>68</v>
      </c>
      <c r="J356" s="87">
        <v>10.9</v>
      </c>
      <c r="K356" s="88"/>
      <c r="L356" s="86" t="s">
        <v>5491</v>
      </c>
      <c r="M356" s="86" t="s">
        <v>349</v>
      </c>
      <c r="N356" s="149" t="str">
        <f>IF(OR(J356="TBA",E356=0),"",E356*J356)</f>
        <v/>
      </c>
      <c r="O356" s="138"/>
      <c r="P356" s="139">
        <f>IF($B356="PA",$N356,0)</f>
        <v>0</v>
      </c>
      <c r="Q356" s="139">
        <f>IF($B356="PC",$N356,0)</f>
        <v>0</v>
      </c>
      <c r="R356" s="139" t="str">
        <f>IF($B356="LA",$N356,0)</f>
        <v/>
      </c>
      <c r="S356" s="139">
        <f>IF($B356="LC",$N356,0)</f>
        <v>0</v>
      </c>
      <c r="T356" s="139">
        <f>IF(P356&lt;&gt;"",(P356*(1-($N$2641))*(1-($O356+$N$2646))),0)</f>
        <v>0</v>
      </c>
      <c r="U356" s="139">
        <f>IF(Q356&lt;&gt;"",(Q356*(1-($N$2642))*(1-($O356+$N$2646))),0)</f>
        <v>0</v>
      </c>
      <c r="V356" s="139">
        <f>IF(R356&lt;&gt;"",(R356*(1-($N$2643))*(1-($O356+$N$2646))),0)</f>
        <v>0</v>
      </c>
      <c r="W356" s="139">
        <f>IF(S356&lt;&gt;"",(S356*(1-($N$2644))*(1-($O356+$N$2646))),0)</f>
        <v>0</v>
      </c>
      <c r="X356" s="150">
        <f>+SUM(T356:W356)</f>
        <v>0</v>
      </c>
      <c r="Y356" s="85"/>
      <c r="Z356" s="84"/>
      <c r="AA356" s="85"/>
    </row>
    <row r="357" spans="1:27" ht="14.1" customHeight="1" x14ac:dyDescent="0.3">
      <c r="A357" s="128">
        <v>175209</v>
      </c>
      <c r="B357" s="86" t="s">
        <v>39</v>
      </c>
      <c r="C357" s="86">
        <v>12</v>
      </c>
      <c r="D357" s="86">
        <v>0</v>
      </c>
      <c r="E357" s="137"/>
      <c r="F357" s="86" t="s">
        <v>1571</v>
      </c>
      <c r="G357" s="86" t="s">
        <v>1649</v>
      </c>
      <c r="H357" s="86" t="s">
        <v>5492</v>
      </c>
      <c r="I357" s="86">
        <v>68</v>
      </c>
      <c r="J357" s="87">
        <v>10.9</v>
      </c>
      <c r="K357" s="88"/>
      <c r="L357" s="86" t="s">
        <v>5493</v>
      </c>
      <c r="M357" s="86" t="s">
        <v>349</v>
      </c>
      <c r="N357" s="149" t="str">
        <f>IF(OR(J357="TBA",E357=0),"",E357*J357)</f>
        <v/>
      </c>
      <c r="O357" s="138"/>
      <c r="P357" s="139">
        <f>IF($B357="PA",$N357,0)</f>
        <v>0</v>
      </c>
      <c r="Q357" s="139">
        <f>IF($B357="PC",$N357,0)</f>
        <v>0</v>
      </c>
      <c r="R357" s="139" t="str">
        <f>IF($B357="LA",$N357,0)</f>
        <v/>
      </c>
      <c r="S357" s="139">
        <f>IF($B357="LC",$N357,0)</f>
        <v>0</v>
      </c>
      <c r="T357" s="139">
        <f>IF(P357&lt;&gt;"",(P357*(1-($N$2641))*(1-($O357+$N$2646))),0)</f>
        <v>0</v>
      </c>
      <c r="U357" s="139">
        <f>IF(Q357&lt;&gt;"",(Q357*(1-($N$2642))*(1-($O357+$N$2646))),0)</f>
        <v>0</v>
      </c>
      <c r="V357" s="139">
        <f>IF(R357&lt;&gt;"",(R357*(1-($N$2643))*(1-($O357+$N$2646))),0)</f>
        <v>0</v>
      </c>
      <c r="W357" s="139">
        <f>IF(S357&lt;&gt;"",(S357*(1-($N$2644))*(1-($O357+$N$2646))),0)</f>
        <v>0</v>
      </c>
      <c r="X357" s="150">
        <f>+SUM(T357:W357)</f>
        <v>0</v>
      </c>
      <c r="Y357" s="85"/>
      <c r="Z357" s="84"/>
      <c r="AA357" s="85"/>
    </row>
    <row r="358" spans="1:27" ht="14.1" customHeight="1" x14ac:dyDescent="0.3">
      <c r="A358" s="128">
        <v>175219</v>
      </c>
      <c r="B358" s="86" t="s">
        <v>39</v>
      </c>
      <c r="C358" s="86">
        <v>12</v>
      </c>
      <c r="D358" s="86">
        <v>0</v>
      </c>
      <c r="E358" s="137"/>
      <c r="F358" s="86" t="s">
        <v>1571</v>
      </c>
      <c r="G358" s="86" t="s">
        <v>1649</v>
      </c>
      <c r="H358" s="86" t="s">
        <v>5494</v>
      </c>
      <c r="I358" s="86">
        <v>68</v>
      </c>
      <c r="J358" s="87">
        <v>10.9</v>
      </c>
      <c r="K358" s="88"/>
      <c r="L358" s="86" t="s">
        <v>5495</v>
      </c>
      <c r="M358" s="86" t="s">
        <v>349</v>
      </c>
      <c r="N358" s="149" t="str">
        <f>IF(OR(J358="TBA",E358=0),"",E358*J358)</f>
        <v/>
      </c>
      <c r="O358" s="138"/>
      <c r="P358" s="139">
        <f>IF($B358="PA",$N358,0)</f>
        <v>0</v>
      </c>
      <c r="Q358" s="139">
        <f>IF($B358="PC",$N358,0)</f>
        <v>0</v>
      </c>
      <c r="R358" s="139" t="str">
        <f>IF($B358="LA",$N358,0)</f>
        <v/>
      </c>
      <c r="S358" s="139">
        <f>IF($B358="LC",$N358,0)</f>
        <v>0</v>
      </c>
      <c r="T358" s="139">
        <f>IF(P358&lt;&gt;"",(P358*(1-($N$2641))*(1-($O358+$N$2646))),0)</f>
        <v>0</v>
      </c>
      <c r="U358" s="139">
        <f>IF(Q358&lt;&gt;"",(Q358*(1-($N$2642))*(1-($O358+$N$2646))),0)</f>
        <v>0</v>
      </c>
      <c r="V358" s="139">
        <f>IF(R358&lt;&gt;"",(R358*(1-($N$2643))*(1-($O358+$N$2646))),0)</f>
        <v>0</v>
      </c>
      <c r="W358" s="139">
        <f>IF(S358&lt;&gt;"",(S358*(1-($N$2644))*(1-($O358+$N$2646))),0)</f>
        <v>0</v>
      </c>
      <c r="X358" s="150">
        <f>+SUM(T358:W358)</f>
        <v>0</v>
      </c>
      <c r="Y358" s="85"/>
      <c r="Z358" s="84"/>
      <c r="AA358" s="85"/>
    </row>
    <row r="359" spans="1:27" ht="14.1" customHeight="1" x14ac:dyDescent="0.3">
      <c r="A359" s="128">
        <v>197949</v>
      </c>
      <c r="B359" s="86" t="s">
        <v>40</v>
      </c>
      <c r="C359" s="86">
        <v>10</v>
      </c>
      <c r="D359" s="86">
        <v>0</v>
      </c>
      <c r="E359" s="137"/>
      <c r="F359" s="86" t="s">
        <v>114</v>
      </c>
      <c r="G359" s="86" t="s">
        <v>1452</v>
      </c>
      <c r="H359" s="86" t="s">
        <v>5219</v>
      </c>
      <c r="I359" s="86">
        <v>86</v>
      </c>
      <c r="J359" s="87">
        <v>43.65</v>
      </c>
      <c r="K359" s="88"/>
      <c r="L359" s="86" t="s">
        <v>5220</v>
      </c>
      <c r="M359" s="86" t="s">
        <v>349</v>
      </c>
      <c r="N359" s="149" t="str">
        <f>IF(OR(J359="TBA",E359=0),"",E359*J359)</f>
        <v/>
      </c>
      <c r="O359" s="138"/>
      <c r="P359" s="139">
        <f>IF($B359="PA",$N359,0)</f>
        <v>0</v>
      </c>
      <c r="Q359" s="139">
        <f>IF($B359="PC",$N359,0)</f>
        <v>0</v>
      </c>
      <c r="R359" s="139">
        <f>IF($B359="LA",$N359,0)</f>
        <v>0</v>
      </c>
      <c r="S359" s="139" t="str">
        <f>IF($B359="LC",$N359,0)</f>
        <v/>
      </c>
      <c r="T359" s="139">
        <f>IF(P359&lt;&gt;"",(P359*(1-($N$2641))*(1-($O359+$N$2646))),0)</f>
        <v>0</v>
      </c>
      <c r="U359" s="139">
        <f>IF(Q359&lt;&gt;"",(Q359*(1-($N$2642))*(1-($O359+$N$2646))),0)</f>
        <v>0</v>
      </c>
      <c r="V359" s="139">
        <f>IF(R359&lt;&gt;"",(R359*(1-($N$2643))*(1-($O359+$N$2646))),0)</f>
        <v>0</v>
      </c>
      <c r="W359" s="139">
        <f>IF(S359&lt;&gt;"",(S359*(1-($N$2644))*(1-($O359+$N$2646))),0)</f>
        <v>0</v>
      </c>
      <c r="X359" s="150">
        <f>+SUM(T359:W359)</f>
        <v>0</v>
      </c>
      <c r="Y359" s="85"/>
      <c r="Z359" s="84"/>
      <c r="AA359" s="85"/>
    </row>
    <row r="360" spans="1:27" ht="14.1" customHeight="1" x14ac:dyDescent="0.3">
      <c r="A360" s="128">
        <v>197959</v>
      </c>
      <c r="B360" s="86" t="s">
        <v>40</v>
      </c>
      <c r="C360" s="86">
        <v>8</v>
      </c>
      <c r="D360" s="86">
        <v>0</v>
      </c>
      <c r="E360" s="137"/>
      <c r="F360" s="86" t="s">
        <v>100</v>
      </c>
      <c r="G360" s="86" t="s">
        <v>1453</v>
      </c>
      <c r="H360" s="86" t="s">
        <v>5221</v>
      </c>
      <c r="I360" s="86">
        <v>86</v>
      </c>
      <c r="J360" s="87">
        <v>54.85</v>
      </c>
      <c r="K360" s="88"/>
      <c r="L360" s="86" t="s">
        <v>5222</v>
      </c>
      <c r="M360" s="86" t="s">
        <v>349</v>
      </c>
      <c r="N360" s="149" t="str">
        <f>IF(OR(J360="TBA",E360=0),"",E360*J360)</f>
        <v/>
      </c>
      <c r="O360" s="138"/>
      <c r="P360" s="139">
        <f>IF($B360="PA",$N360,0)</f>
        <v>0</v>
      </c>
      <c r="Q360" s="139">
        <f>IF($B360="PC",$N360,0)</f>
        <v>0</v>
      </c>
      <c r="R360" s="139">
        <f>IF($B360="LA",$N360,0)</f>
        <v>0</v>
      </c>
      <c r="S360" s="139" t="str">
        <f>IF($B360="LC",$N360,0)</f>
        <v/>
      </c>
      <c r="T360" s="139">
        <f>IF(P360&lt;&gt;"",(P360*(1-($N$2641))*(1-($O360+$N$2646))),0)</f>
        <v>0</v>
      </c>
      <c r="U360" s="139">
        <f>IF(Q360&lt;&gt;"",(Q360*(1-($N$2642))*(1-($O360+$N$2646))),0)</f>
        <v>0</v>
      </c>
      <c r="V360" s="139">
        <f>IF(R360&lt;&gt;"",(R360*(1-($N$2643))*(1-($O360+$N$2646))),0)</f>
        <v>0</v>
      </c>
      <c r="W360" s="139">
        <f>IF(S360&lt;&gt;"",(S360*(1-($N$2644))*(1-($O360+$N$2646))),0)</f>
        <v>0</v>
      </c>
      <c r="X360" s="150">
        <f>+SUM(T360:W360)</f>
        <v>0</v>
      </c>
      <c r="Y360" s="85"/>
      <c r="Z360" s="84"/>
      <c r="AA360" s="85"/>
    </row>
    <row r="361" spans="1:27" ht="14.1" customHeight="1" x14ac:dyDescent="0.3">
      <c r="A361" s="128">
        <v>197969</v>
      </c>
      <c r="B361" s="86" t="s">
        <v>39</v>
      </c>
      <c r="C361" s="86">
        <v>12</v>
      </c>
      <c r="D361" s="86">
        <v>0</v>
      </c>
      <c r="E361" s="137"/>
      <c r="F361" s="86" t="s">
        <v>1571</v>
      </c>
      <c r="G361" s="86" t="s">
        <v>1649</v>
      </c>
      <c r="H361" s="86" t="s">
        <v>5223</v>
      </c>
      <c r="I361" s="86">
        <v>86</v>
      </c>
      <c r="J361" s="87">
        <v>5.9</v>
      </c>
      <c r="K361" s="88"/>
      <c r="L361" s="86" t="s">
        <v>5224</v>
      </c>
      <c r="M361" s="86" t="s">
        <v>349</v>
      </c>
      <c r="N361" s="149" t="str">
        <f>IF(OR(J361="TBA",E361=0),"",E361*J361)</f>
        <v/>
      </c>
      <c r="O361" s="138"/>
      <c r="P361" s="139">
        <f>IF($B361="PA",$N361,0)</f>
        <v>0</v>
      </c>
      <c r="Q361" s="139">
        <f>IF($B361="PC",$N361,0)</f>
        <v>0</v>
      </c>
      <c r="R361" s="139" t="str">
        <f>IF($B361="LA",$N361,0)</f>
        <v/>
      </c>
      <c r="S361" s="139">
        <f>IF($B361="LC",$N361,0)</f>
        <v>0</v>
      </c>
      <c r="T361" s="139">
        <f>IF(P361&lt;&gt;"",(P361*(1-($N$2641))*(1-($O361+$N$2646))),0)</f>
        <v>0</v>
      </c>
      <c r="U361" s="139">
        <f>IF(Q361&lt;&gt;"",(Q361*(1-($N$2642))*(1-($O361+$N$2646))),0)</f>
        <v>0</v>
      </c>
      <c r="V361" s="139">
        <f>IF(R361&lt;&gt;"",(R361*(1-($N$2643))*(1-($O361+$N$2646))),0)</f>
        <v>0</v>
      </c>
      <c r="W361" s="139">
        <f>IF(S361&lt;&gt;"",(S361*(1-($N$2644))*(1-($O361+$N$2646))),0)</f>
        <v>0</v>
      </c>
      <c r="X361" s="150">
        <f>+SUM(T361:W361)</f>
        <v>0</v>
      </c>
      <c r="Y361" s="85"/>
      <c r="Z361" s="84"/>
      <c r="AA361" s="85"/>
    </row>
    <row r="362" spans="1:27" ht="14.1" customHeight="1" x14ac:dyDescent="0.3">
      <c r="A362" s="128">
        <v>197979</v>
      </c>
      <c r="B362" s="86" t="s">
        <v>39</v>
      </c>
      <c r="C362" s="86">
        <v>12</v>
      </c>
      <c r="D362" s="86">
        <v>0</v>
      </c>
      <c r="E362" s="137"/>
      <c r="F362" s="86" t="s">
        <v>1571</v>
      </c>
      <c r="G362" s="86" t="s">
        <v>1649</v>
      </c>
      <c r="H362" s="86" t="s">
        <v>5225</v>
      </c>
      <c r="I362" s="86">
        <v>86</v>
      </c>
      <c r="J362" s="87">
        <v>5.9</v>
      </c>
      <c r="K362" s="88"/>
      <c r="L362" s="86" t="s">
        <v>5226</v>
      </c>
      <c r="M362" s="86" t="s">
        <v>349</v>
      </c>
      <c r="N362" s="149" t="str">
        <f>IF(OR(J362="TBA",E362=0),"",E362*J362)</f>
        <v/>
      </c>
      <c r="O362" s="138"/>
      <c r="P362" s="139">
        <f>IF($B362="PA",$N362,0)</f>
        <v>0</v>
      </c>
      <c r="Q362" s="139">
        <f>IF($B362="PC",$N362,0)</f>
        <v>0</v>
      </c>
      <c r="R362" s="139" t="str">
        <f>IF($B362="LA",$N362,0)</f>
        <v/>
      </c>
      <c r="S362" s="139">
        <f>IF($B362="LC",$N362,0)</f>
        <v>0</v>
      </c>
      <c r="T362" s="139">
        <f>IF(P362&lt;&gt;"",(P362*(1-($N$2641))*(1-($O362+$N$2646))),0)</f>
        <v>0</v>
      </c>
      <c r="U362" s="139">
        <f>IF(Q362&lt;&gt;"",(Q362*(1-($N$2642))*(1-($O362+$N$2646))),0)</f>
        <v>0</v>
      </c>
      <c r="V362" s="139">
        <f>IF(R362&lt;&gt;"",(R362*(1-($N$2643))*(1-($O362+$N$2646))),0)</f>
        <v>0</v>
      </c>
      <c r="W362" s="139">
        <f>IF(S362&lt;&gt;"",(S362*(1-($N$2644))*(1-($O362+$N$2646))),0)</f>
        <v>0</v>
      </c>
      <c r="X362" s="150">
        <f>+SUM(T362:W362)</f>
        <v>0</v>
      </c>
      <c r="Y362" s="85"/>
      <c r="Z362" s="84"/>
      <c r="AA362" s="85"/>
    </row>
    <row r="363" spans="1:27" ht="14.1" customHeight="1" x14ac:dyDescent="0.3">
      <c r="A363" s="128">
        <v>197999</v>
      </c>
      <c r="B363" s="86" t="s">
        <v>39</v>
      </c>
      <c r="C363" s="86">
        <v>6</v>
      </c>
      <c r="D363" s="86">
        <v>0</v>
      </c>
      <c r="E363" s="137"/>
      <c r="F363" s="86" t="s">
        <v>99</v>
      </c>
      <c r="G363" s="86" t="s">
        <v>1457</v>
      </c>
      <c r="H363" s="86" t="s">
        <v>5230</v>
      </c>
      <c r="I363" s="86">
        <v>53</v>
      </c>
      <c r="J363" s="87">
        <v>10.6</v>
      </c>
      <c r="K363" s="88"/>
      <c r="L363" s="86" t="s">
        <v>5231</v>
      </c>
      <c r="M363" s="86" t="s">
        <v>349</v>
      </c>
      <c r="N363" s="149" t="str">
        <f>IF(OR(J363="TBA",E363=0),"",E363*J363)</f>
        <v/>
      </c>
      <c r="O363" s="138"/>
      <c r="P363" s="139">
        <f>IF($B363="PA",$N363,0)</f>
        <v>0</v>
      </c>
      <c r="Q363" s="139">
        <f>IF($B363="PC",$N363,0)</f>
        <v>0</v>
      </c>
      <c r="R363" s="139" t="str">
        <f>IF($B363="LA",$N363,0)</f>
        <v/>
      </c>
      <c r="S363" s="139">
        <f>IF($B363="LC",$N363,0)</f>
        <v>0</v>
      </c>
      <c r="T363" s="139">
        <f>IF(P363&lt;&gt;"",(P363*(1-($N$2641))*(1-($O363+$N$2646))),0)</f>
        <v>0</v>
      </c>
      <c r="U363" s="139">
        <f>IF(Q363&lt;&gt;"",(Q363*(1-($N$2642))*(1-($O363+$N$2646))),0)</f>
        <v>0</v>
      </c>
      <c r="V363" s="139">
        <f>IF(R363&lt;&gt;"",(R363*(1-($N$2643))*(1-($O363+$N$2646))),0)</f>
        <v>0</v>
      </c>
      <c r="W363" s="139">
        <f>IF(S363&lt;&gt;"",(S363*(1-($N$2644))*(1-($O363+$N$2646))),0)</f>
        <v>0</v>
      </c>
      <c r="X363" s="150">
        <f>+SUM(T363:W363)</f>
        <v>0</v>
      </c>
      <c r="Y363" s="85"/>
      <c r="Z363" s="84"/>
      <c r="AA363" s="85"/>
    </row>
    <row r="364" spans="1:27" ht="14.1" customHeight="1" x14ac:dyDescent="0.3">
      <c r="A364" s="128">
        <v>198009</v>
      </c>
      <c r="B364" s="86" t="s">
        <v>39</v>
      </c>
      <c r="C364" s="86">
        <v>6</v>
      </c>
      <c r="D364" s="86">
        <v>0</v>
      </c>
      <c r="E364" s="137"/>
      <c r="F364" s="86" t="s">
        <v>99</v>
      </c>
      <c r="G364" s="86" t="s">
        <v>1457</v>
      </c>
      <c r="H364" s="86" t="s">
        <v>5232</v>
      </c>
      <c r="I364" s="86">
        <v>53</v>
      </c>
      <c r="J364" s="87">
        <v>19.45</v>
      </c>
      <c r="K364" s="88"/>
      <c r="L364" s="86" t="s">
        <v>5233</v>
      </c>
      <c r="M364" s="86" t="s">
        <v>349</v>
      </c>
      <c r="N364" s="149" t="str">
        <f>IF(OR(J364="TBA",E364=0),"",E364*J364)</f>
        <v/>
      </c>
      <c r="O364" s="138"/>
      <c r="P364" s="139">
        <f>IF($B364="PA",$N364,0)</f>
        <v>0</v>
      </c>
      <c r="Q364" s="139">
        <f>IF($B364="PC",$N364,0)</f>
        <v>0</v>
      </c>
      <c r="R364" s="139" t="str">
        <f>IF($B364="LA",$N364,0)</f>
        <v/>
      </c>
      <c r="S364" s="139">
        <f>IF($B364="LC",$N364,0)</f>
        <v>0</v>
      </c>
      <c r="T364" s="139">
        <f>IF(P364&lt;&gt;"",(P364*(1-($N$2641))*(1-($O364+$N$2646))),0)</f>
        <v>0</v>
      </c>
      <c r="U364" s="139">
        <f>IF(Q364&lt;&gt;"",(Q364*(1-($N$2642))*(1-($O364+$N$2646))),0)</f>
        <v>0</v>
      </c>
      <c r="V364" s="139">
        <f>IF(R364&lt;&gt;"",(R364*(1-($N$2643))*(1-($O364+$N$2646))),0)</f>
        <v>0</v>
      </c>
      <c r="W364" s="139">
        <f>IF(S364&lt;&gt;"",(S364*(1-($N$2644))*(1-($O364+$N$2646))),0)</f>
        <v>0</v>
      </c>
      <c r="X364" s="150">
        <f>+SUM(T364:W364)</f>
        <v>0</v>
      </c>
      <c r="Y364" s="85"/>
      <c r="Z364" s="84"/>
      <c r="AA364" s="85"/>
    </row>
    <row r="365" spans="1:27" ht="14.1" customHeight="1" x14ac:dyDescent="0.3">
      <c r="A365" s="128">
        <v>198019</v>
      </c>
      <c r="B365" s="86" t="s">
        <v>39</v>
      </c>
      <c r="C365" s="86">
        <v>12</v>
      </c>
      <c r="D365" s="86">
        <v>0</v>
      </c>
      <c r="E365" s="137"/>
      <c r="F365" s="86" t="s">
        <v>99</v>
      </c>
      <c r="G365" s="86" t="s">
        <v>1452</v>
      </c>
      <c r="H365" s="86" t="s">
        <v>5851</v>
      </c>
      <c r="I365" s="86">
        <v>53</v>
      </c>
      <c r="J365" s="87">
        <v>5.5</v>
      </c>
      <c r="K365" s="88"/>
      <c r="L365" s="86" t="s">
        <v>5234</v>
      </c>
      <c r="M365" s="86" t="s">
        <v>349</v>
      </c>
      <c r="N365" s="149" t="str">
        <f>IF(OR(J365="TBA",E365=0),"",E365*J365)</f>
        <v/>
      </c>
      <c r="O365" s="138"/>
      <c r="P365" s="139">
        <f>IF($B365="PA",$N365,0)</f>
        <v>0</v>
      </c>
      <c r="Q365" s="139">
        <f>IF($B365="PC",$N365,0)</f>
        <v>0</v>
      </c>
      <c r="R365" s="139" t="str">
        <f>IF($B365="LA",$N365,0)</f>
        <v/>
      </c>
      <c r="S365" s="139">
        <f>IF($B365="LC",$N365,0)</f>
        <v>0</v>
      </c>
      <c r="T365" s="139">
        <f>IF(P365&lt;&gt;"",(P365*(1-($N$2641))*(1-($O365+$N$2646))),0)</f>
        <v>0</v>
      </c>
      <c r="U365" s="139">
        <f>IF(Q365&lt;&gt;"",(Q365*(1-($N$2642))*(1-($O365+$N$2646))),0)</f>
        <v>0</v>
      </c>
      <c r="V365" s="139">
        <f>IF(R365&lt;&gt;"",(R365*(1-($N$2643))*(1-($O365+$N$2646))),0)</f>
        <v>0</v>
      </c>
      <c r="W365" s="139">
        <f>IF(S365&lt;&gt;"",(S365*(1-($N$2644))*(1-($O365+$N$2646))),0)</f>
        <v>0</v>
      </c>
      <c r="X365" s="150">
        <f>+SUM(T365:W365)</f>
        <v>0</v>
      </c>
      <c r="Y365" s="85"/>
      <c r="Z365" s="84"/>
      <c r="AA365" s="85"/>
    </row>
    <row r="366" spans="1:27" ht="14.1" customHeight="1" x14ac:dyDescent="0.3">
      <c r="A366" s="128">
        <v>198029</v>
      </c>
      <c r="B366" s="86" t="s">
        <v>39</v>
      </c>
      <c r="C366" s="86">
        <v>6</v>
      </c>
      <c r="D366" s="86">
        <v>0</v>
      </c>
      <c r="E366" s="137"/>
      <c r="F366" s="86" t="s">
        <v>99</v>
      </c>
      <c r="G366" s="86" t="s">
        <v>1457</v>
      </c>
      <c r="H366" s="86" t="s">
        <v>5235</v>
      </c>
      <c r="I366" s="86">
        <v>53</v>
      </c>
      <c r="J366" s="87">
        <v>10.6</v>
      </c>
      <c r="K366" s="88"/>
      <c r="L366" s="86" t="s">
        <v>5236</v>
      </c>
      <c r="M366" s="86" t="s">
        <v>349</v>
      </c>
      <c r="N366" s="149" t="str">
        <f>IF(OR(J366="TBA",E366=0),"",E366*J366)</f>
        <v/>
      </c>
      <c r="O366" s="138"/>
      <c r="P366" s="139">
        <f>IF($B366="PA",$N366,0)</f>
        <v>0</v>
      </c>
      <c r="Q366" s="139">
        <f>IF($B366="PC",$N366,0)</f>
        <v>0</v>
      </c>
      <c r="R366" s="139" t="str">
        <f>IF($B366="LA",$N366,0)</f>
        <v/>
      </c>
      <c r="S366" s="139">
        <f>IF($B366="LC",$N366,0)</f>
        <v>0</v>
      </c>
      <c r="T366" s="139">
        <f>IF(P366&lt;&gt;"",(P366*(1-($N$2641))*(1-($O366+$N$2646))),0)</f>
        <v>0</v>
      </c>
      <c r="U366" s="139">
        <f>IF(Q366&lt;&gt;"",(Q366*(1-($N$2642))*(1-($O366+$N$2646))),0)</f>
        <v>0</v>
      </c>
      <c r="V366" s="139">
        <f>IF(R366&lt;&gt;"",(R366*(1-($N$2643))*(1-($O366+$N$2646))),0)</f>
        <v>0</v>
      </c>
      <c r="W366" s="139">
        <f>IF(S366&lt;&gt;"",(S366*(1-($N$2644))*(1-($O366+$N$2646))),0)</f>
        <v>0</v>
      </c>
      <c r="X366" s="150">
        <f>+SUM(T366:W366)</f>
        <v>0</v>
      </c>
      <c r="Y366" s="85"/>
      <c r="Z366" s="84"/>
      <c r="AA366" s="85"/>
    </row>
    <row r="367" spans="1:27" ht="14.1" customHeight="1" x14ac:dyDescent="0.3">
      <c r="A367" s="128">
        <v>198039</v>
      </c>
      <c r="B367" s="86" t="s">
        <v>39</v>
      </c>
      <c r="C367" s="86">
        <v>6</v>
      </c>
      <c r="D367" s="86">
        <v>0</v>
      </c>
      <c r="E367" s="137"/>
      <c r="F367" s="86" t="s">
        <v>99</v>
      </c>
      <c r="G367" s="86" t="s">
        <v>1457</v>
      </c>
      <c r="H367" s="86" t="s">
        <v>5237</v>
      </c>
      <c r="I367" s="86">
        <v>53</v>
      </c>
      <c r="J367" s="87">
        <v>11.8</v>
      </c>
      <c r="K367" s="88"/>
      <c r="L367" s="86" t="s">
        <v>5238</v>
      </c>
      <c r="M367" s="86" t="s">
        <v>349</v>
      </c>
      <c r="N367" s="149" t="str">
        <f>IF(OR(J367="TBA",E367=0),"",E367*J367)</f>
        <v/>
      </c>
      <c r="O367" s="138"/>
      <c r="P367" s="139">
        <f>IF($B367="PA",$N367,0)</f>
        <v>0</v>
      </c>
      <c r="Q367" s="139">
        <f>IF($B367="PC",$N367,0)</f>
        <v>0</v>
      </c>
      <c r="R367" s="139" t="str">
        <f>IF($B367="LA",$N367,0)</f>
        <v/>
      </c>
      <c r="S367" s="139">
        <f>IF($B367="LC",$N367,0)</f>
        <v>0</v>
      </c>
      <c r="T367" s="139">
        <f>IF(P367&lt;&gt;"",(P367*(1-($N$2641))*(1-($O367+$N$2646))),0)</f>
        <v>0</v>
      </c>
      <c r="U367" s="139">
        <f>IF(Q367&lt;&gt;"",(Q367*(1-($N$2642))*(1-($O367+$N$2646))),0)</f>
        <v>0</v>
      </c>
      <c r="V367" s="139">
        <f>IF(R367&lt;&gt;"",(R367*(1-($N$2643))*(1-($O367+$N$2646))),0)</f>
        <v>0</v>
      </c>
      <c r="W367" s="139">
        <f>IF(S367&lt;&gt;"",(S367*(1-($N$2644))*(1-($O367+$N$2646))),0)</f>
        <v>0</v>
      </c>
      <c r="X367" s="150">
        <f>+SUM(T367:W367)</f>
        <v>0</v>
      </c>
      <c r="Y367" s="85"/>
      <c r="Z367" s="84"/>
      <c r="AA367" s="85"/>
    </row>
    <row r="368" spans="1:27" ht="14.1" customHeight="1" x14ac:dyDescent="0.3">
      <c r="A368" s="173">
        <v>198049</v>
      </c>
      <c r="B368" s="155" t="s">
        <v>39</v>
      </c>
      <c r="C368" s="155">
        <v>6</v>
      </c>
      <c r="D368" s="155">
        <v>0</v>
      </c>
      <c r="E368" s="156"/>
      <c r="F368" s="155" t="s">
        <v>99</v>
      </c>
      <c r="G368" s="155" t="s">
        <v>1452</v>
      </c>
      <c r="H368" s="155" t="s">
        <v>5239</v>
      </c>
      <c r="I368" s="155">
        <v>53</v>
      </c>
      <c r="J368" s="163">
        <v>20.650000000000002</v>
      </c>
      <c r="K368" s="164"/>
      <c r="L368" s="155" t="s">
        <v>5240</v>
      </c>
      <c r="M368" s="155" t="s">
        <v>349</v>
      </c>
      <c r="N368" s="165" t="str">
        <f>IF(OR(J368="TBA",E368=0),"",E368*J368)</f>
        <v/>
      </c>
      <c r="O368" s="157"/>
      <c r="P368" s="158">
        <f>IF($B368="PA",$N368,0)</f>
        <v>0</v>
      </c>
      <c r="Q368" s="158">
        <f>IF($B368="PC",$N368,0)</f>
        <v>0</v>
      </c>
      <c r="R368" s="158" t="str">
        <f>IF($B368="LA",$N368,0)</f>
        <v/>
      </c>
      <c r="S368" s="158">
        <f>IF($B368="LC",$N368,0)</f>
        <v>0</v>
      </c>
      <c r="T368" s="158">
        <f>IF(P368&lt;&gt;"",(P368*(1-($N$2641))*(1-($O368+$N$2646))),0)</f>
        <v>0</v>
      </c>
      <c r="U368" s="158">
        <f>IF(Q368&lt;&gt;"",(Q368*(1-($N$2642))*(1-($O368+$N$2646))),0)</f>
        <v>0</v>
      </c>
      <c r="V368" s="158">
        <f>IF(R368&lt;&gt;"",(R368*(1-($N$2643))*(1-($O368+$N$2646))),0)</f>
        <v>0</v>
      </c>
      <c r="W368" s="158">
        <f>IF(S368&lt;&gt;"",(S368*(1-($N$2644))*(1-($O368+$N$2646))),0)</f>
        <v>0</v>
      </c>
      <c r="X368" s="166">
        <f>+SUM(T368:W368)</f>
        <v>0</v>
      </c>
      <c r="Y368" s="85"/>
      <c r="Z368" s="84"/>
      <c r="AA368" s="85"/>
    </row>
    <row r="369" spans="1:27" ht="14.1" customHeight="1" x14ac:dyDescent="0.3">
      <c r="A369" s="128">
        <v>198059</v>
      </c>
      <c r="B369" s="86" t="s">
        <v>39</v>
      </c>
      <c r="C369" s="86">
        <v>6</v>
      </c>
      <c r="D369" s="86">
        <v>0</v>
      </c>
      <c r="E369" s="137"/>
      <c r="F369" s="86" t="s">
        <v>101</v>
      </c>
      <c r="G369" s="86" t="s">
        <v>1452</v>
      </c>
      <c r="H369" s="86" t="s">
        <v>5241</v>
      </c>
      <c r="I369" s="86">
        <v>53</v>
      </c>
      <c r="J369" s="87">
        <v>21.25</v>
      </c>
      <c r="K369" s="88"/>
      <c r="L369" s="86" t="s">
        <v>5242</v>
      </c>
      <c r="M369" s="86" t="s">
        <v>349</v>
      </c>
      <c r="N369" s="149" t="str">
        <f>IF(OR(J369="TBA",E369=0),"",E369*J369)</f>
        <v/>
      </c>
      <c r="O369" s="138"/>
      <c r="P369" s="139">
        <f>IF($B369="PA",$N369,0)</f>
        <v>0</v>
      </c>
      <c r="Q369" s="139">
        <f>IF($B369="PC",$N369,0)</f>
        <v>0</v>
      </c>
      <c r="R369" s="139" t="str">
        <f>IF($B369="LA",$N369,0)</f>
        <v/>
      </c>
      <c r="S369" s="139">
        <f>IF($B369="LC",$N369,0)</f>
        <v>0</v>
      </c>
      <c r="T369" s="139">
        <f>IF(P369&lt;&gt;"",(P369*(1-($N$2641))*(1-($O369+$N$2646))),0)</f>
        <v>0</v>
      </c>
      <c r="U369" s="139">
        <f>IF(Q369&lt;&gt;"",(Q369*(1-($N$2642))*(1-($O369+$N$2646))),0)</f>
        <v>0</v>
      </c>
      <c r="V369" s="139">
        <f>IF(R369&lt;&gt;"",(R369*(1-($N$2643))*(1-($O369+$N$2646))),0)</f>
        <v>0</v>
      </c>
      <c r="W369" s="139">
        <f>IF(S369&lt;&gt;"",(S369*(1-($N$2644))*(1-($O369+$N$2646))),0)</f>
        <v>0</v>
      </c>
      <c r="X369" s="150">
        <f>+SUM(T369:W369)</f>
        <v>0</v>
      </c>
      <c r="Y369" s="85"/>
      <c r="Z369" s="84"/>
      <c r="AA369" s="85"/>
    </row>
    <row r="370" spans="1:27" ht="14.1" customHeight="1" x14ac:dyDescent="0.3">
      <c r="A370" s="128">
        <v>198069</v>
      </c>
      <c r="B370" s="86" t="s">
        <v>39</v>
      </c>
      <c r="C370" s="86">
        <v>6</v>
      </c>
      <c r="D370" s="86">
        <v>0</v>
      </c>
      <c r="E370" s="137"/>
      <c r="F370" s="86" t="s">
        <v>101</v>
      </c>
      <c r="G370" s="86" t="s">
        <v>1457</v>
      </c>
      <c r="H370" s="86" t="s">
        <v>5243</v>
      </c>
      <c r="I370" s="86">
        <v>53</v>
      </c>
      <c r="J370" s="87">
        <v>10.6</v>
      </c>
      <c r="K370" s="88"/>
      <c r="L370" s="86" t="s">
        <v>5244</v>
      </c>
      <c r="M370" s="86" t="s">
        <v>349</v>
      </c>
      <c r="N370" s="149" t="str">
        <f>IF(OR(J370="TBA",E370=0),"",E370*J370)</f>
        <v/>
      </c>
      <c r="O370" s="138"/>
      <c r="P370" s="139">
        <f>IF($B370="PA",$N370,0)</f>
        <v>0</v>
      </c>
      <c r="Q370" s="139">
        <f>IF($B370="PC",$N370,0)</f>
        <v>0</v>
      </c>
      <c r="R370" s="139" t="str">
        <f>IF($B370="LA",$N370,0)</f>
        <v/>
      </c>
      <c r="S370" s="139">
        <f>IF($B370="LC",$N370,0)</f>
        <v>0</v>
      </c>
      <c r="T370" s="139">
        <f>IF(P370&lt;&gt;"",(P370*(1-($N$2641))*(1-($O370+$N$2646))),0)</f>
        <v>0</v>
      </c>
      <c r="U370" s="139">
        <f>IF(Q370&lt;&gt;"",(Q370*(1-($N$2642))*(1-($O370+$N$2646))),0)</f>
        <v>0</v>
      </c>
      <c r="V370" s="139">
        <f>IF(R370&lt;&gt;"",(R370*(1-($N$2643))*(1-($O370+$N$2646))),0)</f>
        <v>0</v>
      </c>
      <c r="W370" s="139">
        <f>IF(S370&lt;&gt;"",(S370*(1-($N$2644))*(1-($O370+$N$2646))),0)</f>
        <v>0</v>
      </c>
      <c r="X370" s="150">
        <f>+SUM(T370:W370)</f>
        <v>0</v>
      </c>
      <c r="Y370" s="85"/>
      <c r="Z370" s="84"/>
      <c r="AA370" s="85"/>
    </row>
    <row r="371" spans="1:27" ht="14.1" customHeight="1" x14ac:dyDescent="0.3">
      <c r="A371" s="128">
        <v>198079</v>
      </c>
      <c r="B371" s="86" t="s">
        <v>39</v>
      </c>
      <c r="C371" s="86">
        <v>6</v>
      </c>
      <c r="D371" s="86">
        <v>0</v>
      </c>
      <c r="E371" s="137"/>
      <c r="F371" s="86" t="s">
        <v>99</v>
      </c>
      <c r="G371" s="86" t="s">
        <v>1457</v>
      </c>
      <c r="H371" s="86" t="s">
        <v>5852</v>
      </c>
      <c r="I371" s="86">
        <v>53</v>
      </c>
      <c r="J371" s="87">
        <v>10.6</v>
      </c>
      <c r="K371" s="88"/>
      <c r="L371" s="86" t="s">
        <v>5245</v>
      </c>
      <c r="M371" s="86" t="s">
        <v>349</v>
      </c>
      <c r="N371" s="149" t="str">
        <f>IF(OR(J371="TBA",E371=0),"",E371*J371)</f>
        <v/>
      </c>
      <c r="O371" s="138"/>
      <c r="P371" s="139">
        <f>IF($B371="PA",$N371,0)</f>
        <v>0</v>
      </c>
      <c r="Q371" s="139">
        <f>IF($B371="PC",$N371,0)</f>
        <v>0</v>
      </c>
      <c r="R371" s="139" t="str">
        <f>IF($B371="LA",$N371,0)</f>
        <v/>
      </c>
      <c r="S371" s="139">
        <f>IF($B371="LC",$N371,0)</f>
        <v>0</v>
      </c>
      <c r="T371" s="139">
        <f>IF(P371&lt;&gt;"",(P371*(1-($N$2641))*(1-($O371+$N$2646))),0)</f>
        <v>0</v>
      </c>
      <c r="U371" s="139">
        <f>IF(Q371&lt;&gt;"",(Q371*(1-($N$2642))*(1-($O371+$N$2646))),0)</f>
        <v>0</v>
      </c>
      <c r="V371" s="139">
        <f>IF(R371&lt;&gt;"",(R371*(1-($N$2643))*(1-($O371+$N$2646))),0)</f>
        <v>0</v>
      </c>
      <c r="W371" s="139">
        <f>IF(S371&lt;&gt;"",(S371*(1-($N$2644))*(1-($O371+$N$2646))),0)</f>
        <v>0</v>
      </c>
      <c r="X371" s="150">
        <f>+SUM(T371:W371)</f>
        <v>0</v>
      </c>
      <c r="Y371" s="85"/>
      <c r="Z371" s="84"/>
      <c r="AA371" s="85"/>
    </row>
    <row r="372" spans="1:27" ht="14.1" customHeight="1" x14ac:dyDescent="0.3">
      <c r="A372" s="173">
        <v>198139</v>
      </c>
      <c r="B372" s="155" t="s">
        <v>39</v>
      </c>
      <c r="C372" s="155">
        <v>24</v>
      </c>
      <c r="D372" s="155">
        <v>12</v>
      </c>
      <c r="E372" s="156"/>
      <c r="F372" s="155" t="s">
        <v>101</v>
      </c>
      <c r="G372" s="155" t="s">
        <v>1452</v>
      </c>
      <c r="H372" s="155" t="s">
        <v>5406</v>
      </c>
      <c r="I372" s="155">
        <v>115</v>
      </c>
      <c r="J372" s="163">
        <v>13.5</v>
      </c>
      <c r="K372" s="164"/>
      <c r="L372" s="155" t="s">
        <v>5407</v>
      </c>
      <c r="M372" s="155" t="s">
        <v>349</v>
      </c>
      <c r="N372" s="165" t="str">
        <f>IF(OR(J372="TBA",E372=0),"",E372*J372)</f>
        <v/>
      </c>
      <c r="O372" s="157"/>
      <c r="P372" s="158">
        <f>IF($B372="PA",$N372,0)</f>
        <v>0</v>
      </c>
      <c r="Q372" s="158">
        <f>IF($B372="PC",$N372,0)</f>
        <v>0</v>
      </c>
      <c r="R372" s="158" t="str">
        <f>IF($B372="LA",$N372,0)</f>
        <v/>
      </c>
      <c r="S372" s="158">
        <f>IF($B372="LC",$N372,0)</f>
        <v>0</v>
      </c>
      <c r="T372" s="158">
        <f>IF(P372&lt;&gt;"",(P372*(1-($N$2641))*(1-($O372+$N$2646))),0)</f>
        <v>0</v>
      </c>
      <c r="U372" s="158">
        <f>IF(Q372&lt;&gt;"",(Q372*(1-($N$2642))*(1-($O372+$N$2646))),0)</f>
        <v>0</v>
      </c>
      <c r="V372" s="158">
        <f>IF(R372&lt;&gt;"",(R372*(1-($N$2643))*(1-($O372+$N$2646))),0)</f>
        <v>0</v>
      </c>
      <c r="W372" s="158">
        <f>IF(S372&lt;&gt;"",(S372*(1-($N$2644))*(1-($O372+$N$2646))),0)</f>
        <v>0</v>
      </c>
      <c r="X372" s="166">
        <f>+SUM(T372:W372)</f>
        <v>0</v>
      </c>
      <c r="Y372" s="85"/>
      <c r="Z372" s="84"/>
      <c r="AA372" s="85"/>
    </row>
    <row r="373" spans="1:27" ht="14.1" customHeight="1" x14ac:dyDescent="0.3">
      <c r="A373" s="173">
        <v>198149</v>
      </c>
      <c r="B373" s="155" t="s">
        <v>39</v>
      </c>
      <c r="C373" s="155">
        <v>24</v>
      </c>
      <c r="D373" s="155">
        <v>12</v>
      </c>
      <c r="E373" s="156"/>
      <c r="F373" s="155" t="s">
        <v>101</v>
      </c>
      <c r="G373" s="155" t="s">
        <v>1452</v>
      </c>
      <c r="H373" s="155" t="s">
        <v>6043</v>
      </c>
      <c r="I373" s="155">
        <v>115</v>
      </c>
      <c r="J373" s="163">
        <v>14.5</v>
      </c>
      <c r="K373" s="164"/>
      <c r="L373" s="155" t="s">
        <v>5408</v>
      </c>
      <c r="M373" s="155" t="s">
        <v>349</v>
      </c>
      <c r="N373" s="165" t="str">
        <f>IF(OR(J373="TBA",E373=0),"",E373*J373)</f>
        <v/>
      </c>
      <c r="O373" s="157"/>
      <c r="P373" s="158">
        <f>IF($B373="PA",$N373,0)</f>
        <v>0</v>
      </c>
      <c r="Q373" s="158">
        <f>IF($B373="PC",$N373,0)</f>
        <v>0</v>
      </c>
      <c r="R373" s="158" t="str">
        <f>IF($B373="LA",$N373,0)</f>
        <v/>
      </c>
      <c r="S373" s="158">
        <f>IF($B373="LC",$N373,0)</f>
        <v>0</v>
      </c>
      <c r="T373" s="158">
        <f>IF(P373&lt;&gt;"",(P373*(1-($N$2641))*(1-($O373+$N$2646))),0)</f>
        <v>0</v>
      </c>
      <c r="U373" s="158">
        <f>IF(Q373&lt;&gt;"",(Q373*(1-($N$2642))*(1-($O373+$N$2646))),0)</f>
        <v>0</v>
      </c>
      <c r="V373" s="158">
        <f>IF(R373&lt;&gt;"",(R373*(1-($N$2643))*(1-($O373+$N$2646))),0)</f>
        <v>0</v>
      </c>
      <c r="W373" s="158">
        <f>IF(S373&lt;&gt;"",(S373*(1-($N$2644))*(1-($O373+$N$2646))),0)</f>
        <v>0</v>
      </c>
      <c r="X373" s="166">
        <f>+SUM(T373:W373)</f>
        <v>0</v>
      </c>
      <c r="Y373" s="85"/>
      <c r="Z373" s="84"/>
      <c r="AA373" s="85"/>
    </row>
    <row r="374" spans="1:27" ht="14.1" customHeight="1" x14ac:dyDescent="0.3">
      <c r="A374" s="128">
        <v>198249</v>
      </c>
      <c r="B374" s="86" t="s">
        <v>40</v>
      </c>
      <c r="C374" s="86">
        <v>8</v>
      </c>
      <c r="D374" s="86">
        <v>0</v>
      </c>
      <c r="E374" s="137"/>
      <c r="F374" s="86" t="s">
        <v>100</v>
      </c>
      <c r="G374" s="86" t="s">
        <v>1453</v>
      </c>
      <c r="H374" s="86" t="s">
        <v>5425</v>
      </c>
      <c r="I374" s="86">
        <v>76</v>
      </c>
      <c r="J374" s="87">
        <v>56.65</v>
      </c>
      <c r="K374" s="88"/>
      <c r="L374" s="86" t="s">
        <v>5426</v>
      </c>
      <c r="M374" s="86" t="s">
        <v>349</v>
      </c>
      <c r="N374" s="149" t="str">
        <f>IF(OR(J374="TBA",E374=0),"",E374*J374)</f>
        <v/>
      </c>
      <c r="O374" s="138"/>
      <c r="P374" s="139">
        <f>IF($B374="PA",$N374,0)</f>
        <v>0</v>
      </c>
      <c r="Q374" s="139">
        <f>IF($B374="PC",$N374,0)</f>
        <v>0</v>
      </c>
      <c r="R374" s="139">
        <f>IF($B374="LA",$N374,0)</f>
        <v>0</v>
      </c>
      <c r="S374" s="139" t="str">
        <f>IF($B374="LC",$N374,0)</f>
        <v/>
      </c>
      <c r="T374" s="139">
        <f>IF(P374&lt;&gt;"",(P374*(1-($N$2641))*(1-($O374+$N$2646))),0)</f>
        <v>0</v>
      </c>
      <c r="U374" s="139">
        <f>IF(Q374&lt;&gt;"",(Q374*(1-($N$2642))*(1-($O374+$N$2646))),0)</f>
        <v>0</v>
      </c>
      <c r="V374" s="139">
        <f>IF(R374&lt;&gt;"",(R374*(1-($N$2643))*(1-($O374+$N$2646))),0)</f>
        <v>0</v>
      </c>
      <c r="W374" s="139">
        <f>IF(S374&lt;&gt;"",(S374*(1-($N$2644))*(1-($O374+$N$2646))),0)</f>
        <v>0</v>
      </c>
      <c r="X374" s="150">
        <f>+SUM(T374:W374)</f>
        <v>0</v>
      </c>
      <c r="Y374" s="85"/>
      <c r="Z374" s="84"/>
      <c r="AA374" s="85"/>
    </row>
    <row r="375" spans="1:27" ht="14.1" customHeight="1" x14ac:dyDescent="0.3">
      <c r="A375" s="173">
        <v>199099</v>
      </c>
      <c r="B375" s="155" t="s">
        <v>39</v>
      </c>
      <c r="C375" s="155">
        <v>24</v>
      </c>
      <c r="D375" s="155">
        <v>12</v>
      </c>
      <c r="E375" s="156"/>
      <c r="F375" s="155" t="s">
        <v>101</v>
      </c>
      <c r="G375" s="155" t="s">
        <v>1452</v>
      </c>
      <c r="H375" s="155" t="s">
        <v>5227</v>
      </c>
      <c r="I375" s="155">
        <v>5</v>
      </c>
      <c r="J375" s="163">
        <v>4.75</v>
      </c>
      <c r="K375" s="164"/>
      <c r="L375" s="155" t="s">
        <v>5850</v>
      </c>
      <c r="M375" s="155" t="s">
        <v>349</v>
      </c>
      <c r="N375" s="165" t="str">
        <f>IF(OR(J375="TBA",E375=0),"",E375*J375)</f>
        <v/>
      </c>
      <c r="O375" s="157"/>
      <c r="P375" s="158">
        <f>IF($B375="PA",$N375,0)</f>
        <v>0</v>
      </c>
      <c r="Q375" s="158">
        <f>IF($B375="PC",$N375,0)</f>
        <v>0</v>
      </c>
      <c r="R375" s="158" t="str">
        <f>IF($B375="LA",$N375,0)</f>
        <v/>
      </c>
      <c r="S375" s="158">
        <f>IF($B375="LC",$N375,0)</f>
        <v>0</v>
      </c>
      <c r="T375" s="158">
        <f>IF(P375&lt;&gt;"",(P375*(1-($N$2641))*(1-($O375+$N$2646))),0)</f>
        <v>0</v>
      </c>
      <c r="U375" s="158">
        <f>IF(Q375&lt;&gt;"",(Q375*(1-($N$2642))*(1-($O375+$N$2646))),0)</f>
        <v>0</v>
      </c>
      <c r="V375" s="158">
        <f>IF(R375&lt;&gt;"",(R375*(1-($N$2643))*(1-($O375+$N$2646))),0)</f>
        <v>0</v>
      </c>
      <c r="W375" s="158">
        <f>IF(S375&lt;&gt;"",(S375*(1-($N$2644))*(1-($O375+$N$2646))),0)</f>
        <v>0</v>
      </c>
      <c r="X375" s="166">
        <f>+SUM(T375:W375)</f>
        <v>0</v>
      </c>
      <c r="Y375" s="85"/>
      <c r="Z375" s="84"/>
      <c r="AA375" s="85"/>
    </row>
    <row r="376" spans="1:27" ht="14.1" customHeight="1" x14ac:dyDescent="0.3">
      <c r="A376" s="173">
        <v>199109</v>
      </c>
      <c r="B376" s="155" t="s">
        <v>39</v>
      </c>
      <c r="C376" s="155">
        <v>24</v>
      </c>
      <c r="D376" s="155">
        <v>12</v>
      </c>
      <c r="E376" s="156"/>
      <c r="F376" s="155" t="s">
        <v>101</v>
      </c>
      <c r="G376" s="155" t="s">
        <v>1452</v>
      </c>
      <c r="H376" s="155" t="s">
        <v>5228</v>
      </c>
      <c r="I376" s="155">
        <v>5</v>
      </c>
      <c r="J376" s="163">
        <v>4.75</v>
      </c>
      <c r="K376" s="164"/>
      <c r="L376" s="155" t="s">
        <v>5229</v>
      </c>
      <c r="M376" s="155" t="s">
        <v>349</v>
      </c>
      <c r="N376" s="165" t="str">
        <f>IF(OR(J376="TBA",E376=0),"",E376*J376)</f>
        <v/>
      </c>
      <c r="O376" s="157"/>
      <c r="P376" s="158">
        <f>IF($B376="PA",$N376,0)</f>
        <v>0</v>
      </c>
      <c r="Q376" s="158">
        <f>IF($B376="PC",$N376,0)</f>
        <v>0</v>
      </c>
      <c r="R376" s="158" t="str">
        <f>IF($B376="LA",$N376,0)</f>
        <v/>
      </c>
      <c r="S376" s="158">
        <f>IF($B376="LC",$N376,0)</f>
        <v>0</v>
      </c>
      <c r="T376" s="158">
        <f>IF(P376&lt;&gt;"",(P376*(1-($N$2641))*(1-($O376+$N$2646))),0)</f>
        <v>0</v>
      </c>
      <c r="U376" s="158">
        <f>IF(Q376&lt;&gt;"",(Q376*(1-($N$2642))*(1-($O376+$N$2646))),0)</f>
        <v>0</v>
      </c>
      <c r="V376" s="158">
        <f>IF(R376&lt;&gt;"",(R376*(1-($N$2643))*(1-($O376+$N$2646))),0)</f>
        <v>0</v>
      </c>
      <c r="W376" s="158">
        <f>IF(S376&lt;&gt;"",(S376*(1-($N$2644))*(1-($O376+$N$2646))),0)</f>
        <v>0</v>
      </c>
      <c r="X376" s="166">
        <f>+SUM(T376:W376)</f>
        <v>0</v>
      </c>
      <c r="Y376" s="85"/>
      <c r="Z376" s="84"/>
      <c r="AA376" s="85"/>
    </row>
    <row r="377" spans="1:27" ht="14.1" customHeight="1" x14ac:dyDescent="0.3">
      <c r="A377" s="173">
        <v>244269</v>
      </c>
      <c r="B377" s="155" t="s">
        <v>39</v>
      </c>
      <c r="C377" s="155">
        <v>24</v>
      </c>
      <c r="D377" s="155">
        <v>2</v>
      </c>
      <c r="E377" s="156"/>
      <c r="F377" s="155" t="s">
        <v>99</v>
      </c>
      <c r="G377" s="155" t="s">
        <v>1452</v>
      </c>
      <c r="H377" s="155" t="s">
        <v>5342</v>
      </c>
      <c r="I377" s="155">
        <v>32</v>
      </c>
      <c r="J377" s="163">
        <v>9.5</v>
      </c>
      <c r="K377" s="164"/>
      <c r="L377" s="155" t="s">
        <v>5343</v>
      </c>
      <c r="M377" s="155" t="s">
        <v>349</v>
      </c>
      <c r="N377" s="165" t="str">
        <f>IF(OR(J377="TBA",E377=0),"",E377*J377)</f>
        <v/>
      </c>
      <c r="O377" s="138"/>
      <c r="P377" s="139">
        <f>IF($B377="PA",$N377,0)</f>
        <v>0</v>
      </c>
      <c r="Q377" s="139">
        <f>IF($B377="PC",$N377,0)</f>
        <v>0</v>
      </c>
      <c r="R377" s="139" t="str">
        <f>IF($B377="LA",$N377,0)</f>
        <v/>
      </c>
      <c r="S377" s="139">
        <f>IF($B377="LC",$N377,0)</f>
        <v>0</v>
      </c>
      <c r="T377" s="139">
        <f>IF(P377&lt;&gt;"",(P377*(1-($N$2641))*(1-($O377+$N$2646))),0)</f>
        <v>0</v>
      </c>
      <c r="U377" s="139">
        <f>IF(Q377&lt;&gt;"",(Q377*(1-($N$2642))*(1-($O377+$N$2646))),0)</f>
        <v>0</v>
      </c>
      <c r="V377" s="139">
        <f>IF(R377&lt;&gt;"",(R377*(1-($N$2643))*(1-($O377+$N$2646))),0)</f>
        <v>0</v>
      </c>
      <c r="W377" s="139">
        <f>IF(S377&lt;&gt;"",(S377*(1-($N$2644))*(1-($O377+$N$2646))),0)</f>
        <v>0</v>
      </c>
      <c r="X377" s="166">
        <f>+SUM(T377:W377)</f>
        <v>0</v>
      </c>
      <c r="Y377" s="85"/>
      <c r="Z377" s="84"/>
      <c r="AA377" s="85"/>
    </row>
    <row r="378" spans="1:27" ht="14.1" customHeight="1" x14ac:dyDescent="0.3">
      <c r="A378" s="173">
        <v>244439</v>
      </c>
      <c r="B378" s="155" t="s">
        <v>39</v>
      </c>
      <c r="C378" s="155">
        <v>24</v>
      </c>
      <c r="D378" s="155">
        <v>12</v>
      </c>
      <c r="E378" s="156"/>
      <c r="F378" s="155" t="s">
        <v>100</v>
      </c>
      <c r="G378" s="155" t="s">
        <v>1453</v>
      </c>
      <c r="H378" s="155" t="s">
        <v>5450</v>
      </c>
      <c r="I378" s="155">
        <v>43</v>
      </c>
      <c r="J378" s="163">
        <v>17.2</v>
      </c>
      <c r="K378" s="164"/>
      <c r="L378" s="155" t="s">
        <v>6116</v>
      </c>
      <c r="M378" s="155" t="s">
        <v>349</v>
      </c>
      <c r="N378" s="165" t="str">
        <f>IF(OR(J378="TBA",E378=0),"",E378*J378)</f>
        <v/>
      </c>
      <c r="O378" s="157"/>
      <c r="P378" s="158">
        <f>IF($B378="PA",$N378,0)</f>
        <v>0</v>
      </c>
      <c r="Q378" s="158">
        <f>IF($B378="PC",$N378,0)</f>
        <v>0</v>
      </c>
      <c r="R378" s="158" t="str">
        <f>IF($B378="LA",$N378,0)</f>
        <v/>
      </c>
      <c r="S378" s="158">
        <f>IF($B378="LC",$N378,0)</f>
        <v>0</v>
      </c>
      <c r="T378" s="158">
        <f>IF(P378&lt;&gt;"",(P378*(1-($N$2641))*(1-($O378+$N$2646))),0)</f>
        <v>0</v>
      </c>
      <c r="U378" s="158">
        <f>IF(Q378&lt;&gt;"",(Q378*(1-($N$2642))*(1-($O378+$N$2646))),0)</f>
        <v>0</v>
      </c>
      <c r="V378" s="158">
        <f>IF(R378&lt;&gt;"",(R378*(1-($N$2643))*(1-($O378+$N$2646))),0)</f>
        <v>0</v>
      </c>
      <c r="W378" s="158">
        <f>IF(S378&lt;&gt;"",(S378*(1-($N$2644))*(1-($O378+$N$2646))),0)</f>
        <v>0</v>
      </c>
      <c r="X378" s="166">
        <f>+SUM(T378:W378)</f>
        <v>0</v>
      </c>
      <c r="Y378" s="85"/>
      <c r="Z378" s="84"/>
      <c r="AA378" s="85"/>
    </row>
    <row r="379" spans="1:27" ht="14.1" customHeight="1" x14ac:dyDescent="0.3">
      <c r="A379" s="173">
        <v>244679</v>
      </c>
      <c r="B379" s="155" t="s">
        <v>39</v>
      </c>
      <c r="C379" s="155">
        <v>6</v>
      </c>
      <c r="D379" s="155">
        <v>0</v>
      </c>
      <c r="E379" s="156"/>
      <c r="F379" s="155" t="s">
        <v>1571</v>
      </c>
      <c r="G379" s="155" t="s">
        <v>1649</v>
      </c>
      <c r="H379" s="155" t="s">
        <v>1977</v>
      </c>
      <c r="I379" s="155">
        <v>103</v>
      </c>
      <c r="J379" s="163">
        <v>13.9</v>
      </c>
      <c r="K379" s="164"/>
      <c r="L379" s="155" t="s">
        <v>5284</v>
      </c>
      <c r="M379" s="155" t="s">
        <v>349</v>
      </c>
      <c r="N379" s="165" t="str">
        <f>IF(OR(J379="TBA",E379=0),"",E379*J379)</f>
        <v/>
      </c>
      <c r="O379" s="157"/>
      <c r="P379" s="158">
        <f>IF($B379="PA",$N379,0)</f>
        <v>0</v>
      </c>
      <c r="Q379" s="158">
        <f>IF($B379="PC",$N379,0)</f>
        <v>0</v>
      </c>
      <c r="R379" s="158" t="str">
        <f>IF($B379="LA",$N379,0)</f>
        <v/>
      </c>
      <c r="S379" s="158">
        <f>IF($B379="LC",$N379,0)</f>
        <v>0</v>
      </c>
      <c r="T379" s="158">
        <f>IF(P379&lt;&gt;"",(P379*(1-($N$2641))*(1-($O379+$N$2646))),0)</f>
        <v>0</v>
      </c>
      <c r="U379" s="158">
        <f>IF(Q379&lt;&gt;"",(Q379*(1-($N$2642))*(1-($O379+$N$2646))),0)</f>
        <v>0</v>
      </c>
      <c r="V379" s="158">
        <f>IF(R379&lt;&gt;"",(R379*(1-($N$2643))*(1-($O379+$N$2646))),0)</f>
        <v>0</v>
      </c>
      <c r="W379" s="158">
        <f>IF(S379&lt;&gt;"",(S379*(1-($N$2644))*(1-($O379+$N$2646))),0)</f>
        <v>0</v>
      </c>
      <c r="X379" s="166">
        <f>+SUM(T379:W379)</f>
        <v>0</v>
      </c>
      <c r="Y379" s="85"/>
      <c r="Z379" s="84"/>
      <c r="AA379" s="85"/>
    </row>
    <row r="380" spans="1:27" ht="14.1" customHeight="1" x14ac:dyDescent="0.3">
      <c r="A380" s="173">
        <v>244849</v>
      </c>
      <c r="B380" s="155" t="s">
        <v>39</v>
      </c>
      <c r="C380" s="155">
        <v>12</v>
      </c>
      <c r="D380" s="155">
        <v>0</v>
      </c>
      <c r="E380" s="156"/>
      <c r="F380" s="155" t="s">
        <v>101</v>
      </c>
      <c r="G380" s="155" t="s">
        <v>1452</v>
      </c>
      <c r="H380" s="155" t="s">
        <v>5819</v>
      </c>
      <c r="I380" s="155">
        <v>82</v>
      </c>
      <c r="J380" s="163">
        <v>13.4</v>
      </c>
      <c r="K380" s="164"/>
      <c r="L380" s="155" t="s">
        <v>5531</v>
      </c>
      <c r="M380" s="155" t="s">
        <v>349</v>
      </c>
      <c r="N380" s="165" t="str">
        <f>IF(OR(J380="TBA",E380=0),"",E380*J380)</f>
        <v/>
      </c>
      <c r="O380" s="157"/>
      <c r="P380" s="158">
        <f>IF($B380="PA",$N380,0)</f>
        <v>0</v>
      </c>
      <c r="Q380" s="158">
        <f>IF($B380="PC",$N380,0)</f>
        <v>0</v>
      </c>
      <c r="R380" s="158" t="str">
        <f>IF($B380="LA",$N380,0)</f>
        <v/>
      </c>
      <c r="S380" s="158">
        <f>IF($B380="LC",$N380,0)</f>
        <v>0</v>
      </c>
      <c r="T380" s="158">
        <f>IF(P380&lt;&gt;"",(P380*(1-($N$2641))*(1-($O380+$N$2646))),0)</f>
        <v>0</v>
      </c>
      <c r="U380" s="158">
        <f>IF(Q380&lt;&gt;"",(Q380*(1-($N$2642))*(1-($O380+$N$2646))),0)</f>
        <v>0</v>
      </c>
      <c r="V380" s="158">
        <f>IF(R380&lt;&gt;"",(R380*(1-($N$2643))*(1-($O380+$N$2646))),0)</f>
        <v>0</v>
      </c>
      <c r="W380" s="158">
        <f>IF(S380&lt;&gt;"",(S380*(1-($N$2644))*(1-($O380+$N$2646))),0)</f>
        <v>0</v>
      </c>
      <c r="X380" s="166">
        <f>+SUM(T380:W380)</f>
        <v>0</v>
      </c>
      <c r="Y380" s="85"/>
      <c r="Z380" s="84"/>
      <c r="AA380" s="85"/>
    </row>
    <row r="381" spans="1:27" ht="14.1" customHeight="1" x14ac:dyDescent="0.3">
      <c r="A381" s="173">
        <v>245189</v>
      </c>
      <c r="B381" s="155" t="s">
        <v>39</v>
      </c>
      <c r="C381" s="155">
        <v>12</v>
      </c>
      <c r="D381" s="155">
        <v>0</v>
      </c>
      <c r="E381" s="156"/>
      <c r="F381" s="155" t="s">
        <v>99</v>
      </c>
      <c r="G381" s="155" t="s">
        <v>1452</v>
      </c>
      <c r="H381" s="155" t="s">
        <v>5263</v>
      </c>
      <c r="I381" s="155">
        <v>93</v>
      </c>
      <c r="J381" s="163">
        <v>11</v>
      </c>
      <c r="K381" s="164"/>
      <c r="L381" s="155" t="s">
        <v>5907</v>
      </c>
      <c r="M381" s="155" t="s">
        <v>349</v>
      </c>
      <c r="N381" s="165" t="str">
        <f>IF(OR(J381="TBA",E381=0),"",E381*J381)</f>
        <v/>
      </c>
      <c r="O381" s="138"/>
      <c r="P381" s="139">
        <f>IF($B381="PA",$N381,0)</f>
        <v>0</v>
      </c>
      <c r="Q381" s="139">
        <f>IF($B381="PC",$N381,0)</f>
        <v>0</v>
      </c>
      <c r="R381" s="139" t="str">
        <f>IF($B381="LA",$N381,0)</f>
        <v/>
      </c>
      <c r="S381" s="139">
        <f>IF($B381="LC",$N381,0)</f>
        <v>0</v>
      </c>
      <c r="T381" s="139">
        <f>IF(P381&lt;&gt;"",(P381*(1-($N$2641))*(1-($O381+$N$2646))),0)</f>
        <v>0</v>
      </c>
      <c r="U381" s="139">
        <f>IF(Q381&lt;&gt;"",(Q381*(1-($N$2642))*(1-($O381+$N$2646))),0)</f>
        <v>0</v>
      </c>
      <c r="V381" s="139">
        <f>IF(R381&lt;&gt;"",(R381*(1-($N$2643))*(1-($O381+$N$2646))),0)</f>
        <v>0</v>
      </c>
      <c r="W381" s="139">
        <f>IF(S381&lt;&gt;"",(S381*(1-($N$2644))*(1-($O381+$N$2646))),0)</f>
        <v>0</v>
      </c>
      <c r="X381" s="166">
        <f>+SUM(T381:W381)</f>
        <v>0</v>
      </c>
      <c r="Y381" s="85"/>
      <c r="Z381" s="84"/>
      <c r="AA381" s="85"/>
    </row>
    <row r="382" spans="1:27" ht="14.1" customHeight="1" x14ac:dyDescent="0.3">
      <c r="A382" s="173">
        <v>245449</v>
      </c>
      <c r="B382" s="155" t="s">
        <v>40</v>
      </c>
      <c r="C382" s="155">
        <v>8</v>
      </c>
      <c r="D382" s="155">
        <v>0</v>
      </c>
      <c r="E382" s="156"/>
      <c r="F382" s="155" t="s">
        <v>100</v>
      </c>
      <c r="G382" s="155" t="s">
        <v>1453</v>
      </c>
      <c r="H382" s="155" t="s">
        <v>5594</v>
      </c>
      <c r="I382" s="155">
        <v>56</v>
      </c>
      <c r="J382" s="163">
        <v>56.65</v>
      </c>
      <c r="K382" s="164"/>
      <c r="L382" s="155" t="s">
        <v>6197</v>
      </c>
      <c r="M382" s="155" t="s">
        <v>349</v>
      </c>
      <c r="N382" s="165" t="str">
        <f>IF(OR(J382="TBA",E382=0),"",E382*J382)</f>
        <v/>
      </c>
      <c r="O382" s="157"/>
      <c r="P382" s="158">
        <f>IF($B382="PA",$N382,0)</f>
        <v>0</v>
      </c>
      <c r="Q382" s="158">
        <f>IF($B382="PC",$N382,0)</f>
        <v>0</v>
      </c>
      <c r="R382" s="158">
        <f>IF($B382="LA",$N382,0)</f>
        <v>0</v>
      </c>
      <c r="S382" s="158" t="str">
        <f>IF($B382="LC",$N382,0)</f>
        <v/>
      </c>
      <c r="T382" s="158">
        <f>IF(P382&lt;&gt;"",(P382*(1-($N$2641))*(1-($O382+$N$2646))),0)</f>
        <v>0</v>
      </c>
      <c r="U382" s="158">
        <f>IF(Q382&lt;&gt;"",(Q382*(1-($N$2642))*(1-($O382+$N$2646))),0)</f>
        <v>0</v>
      </c>
      <c r="V382" s="158">
        <f>IF(R382&lt;&gt;"",(R382*(1-($N$2643))*(1-($O382+$N$2646))),0)</f>
        <v>0</v>
      </c>
      <c r="W382" s="158">
        <f>IF(S382&lt;&gt;"",(S382*(1-($N$2644))*(1-($O382+$N$2646))),0)</f>
        <v>0</v>
      </c>
      <c r="X382" s="166">
        <f>+SUM(T382:W382)</f>
        <v>0</v>
      </c>
      <c r="Y382" s="85"/>
      <c r="Z382" s="84"/>
      <c r="AA382" s="85"/>
    </row>
    <row r="383" spans="1:27" ht="14.1" customHeight="1" x14ac:dyDescent="0.3">
      <c r="A383" s="173">
        <v>245459</v>
      </c>
      <c r="B383" s="155" t="s">
        <v>39</v>
      </c>
      <c r="C383" s="155">
        <v>12</v>
      </c>
      <c r="D383" s="155">
        <v>0</v>
      </c>
      <c r="E383" s="156"/>
      <c r="F383" s="155" t="s">
        <v>1571</v>
      </c>
      <c r="G383" s="155" t="s">
        <v>1649</v>
      </c>
      <c r="H383" s="155" t="s">
        <v>5843</v>
      </c>
      <c r="I383" s="155">
        <v>57</v>
      </c>
      <c r="J383" s="163">
        <v>4.9000000000000004</v>
      </c>
      <c r="K383" s="164"/>
      <c r="L383" s="155" t="s">
        <v>6198</v>
      </c>
      <c r="M383" s="155" t="s">
        <v>349</v>
      </c>
      <c r="N383" s="165" t="str">
        <f>IF(OR(J383="TBA",E383=0),"",E383*J383)</f>
        <v/>
      </c>
      <c r="O383" s="157"/>
      <c r="P383" s="158">
        <f>IF($B383="PA",$N383,0)</f>
        <v>0</v>
      </c>
      <c r="Q383" s="158">
        <f>IF($B383="PC",$N383,0)</f>
        <v>0</v>
      </c>
      <c r="R383" s="158" t="str">
        <f>IF($B383="LA",$N383,0)</f>
        <v/>
      </c>
      <c r="S383" s="158">
        <f>IF($B383="LC",$N383,0)</f>
        <v>0</v>
      </c>
      <c r="T383" s="158">
        <f>IF(P383&lt;&gt;"",(P383*(1-($N$2641))*(1-($O383+$N$2646))),0)</f>
        <v>0</v>
      </c>
      <c r="U383" s="158">
        <f>IF(Q383&lt;&gt;"",(Q383*(1-($N$2642))*(1-($O383+$N$2646))),0)</f>
        <v>0</v>
      </c>
      <c r="V383" s="158">
        <f>IF(R383&lt;&gt;"",(R383*(1-($N$2643))*(1-($O383+$N$2646))),0)</f>
        <v>0</v>
      </c>
      <c r="W383" s="158">
        <f>IF(S383&lt;&gt;"",(S383*(1-($N$2644))*(1-($O383+$N$2646))),0)</f>
        <v>0</v>
      </c>
      <c r="X383" s="166">
        <f>+SUM(T383:W383)</f>
        <v>0</v>
      </c>
      <c r="Y383" s="85"/>
      <c r="Z383" s="84"/>
      <c r="AA383" s="85"/>
    </row>
    <row r="384" spans="1:27" ht="14.1" customHeight="1" x14ac:dyDescent="0.3">
      <c r="A384" s="173">
        <v>245479</v>
      </c>
      <c r="B384" s="155" t="s">
        <v>39</v>
      </c>
      <c r="C384" s="155">
        <v>36</v>
      </c>
      <c r="D384" s="155">
        <v>12</v>
      </c>
      <c r="E384" s="156"/>
      <c r="F384" s="155" t="s">
        <v>1571</v>
      </c>
      <c r="G384" s="155" t="s">
        <v>1649</v>
      </c>
      <c r="H384" s="155" t="s">
        <v>5595</v>
      </c>
      <c r="I384" s="155">
        <v>57</v>
      </c>
      <c r="J384" s="163">
        <v>6.75</v>
      </c>
      <c r="K384" s="164"/>
      <c r="L384" s="155" t="s">
        <v>5596</v>
      </c>
      <c r="M384" s="155" t="s">
        <v>349</v>
      </c>
      <c r="N384" s="165" t="str">
        <f>IF(OR(J384="TBA",E384=0),"",E384*J384)</f>
        <v/>
      </c>
      <c r="O384" s="157"/>
      <c r="P384" s="158">
        <f>IF($B384="PA",$N384,0)</f>
        <v>0</v>
      </c>
      <c r="Q384" s="158">
        <f>IF($B384="PC",$N384,0)</f>
        <v>0</v>
      </c>
      <c r="R384" s="158" t="str">
        <f>IF($B384="LA",$N384,0)</f>
        <v/>
      </c>
      <c r="S384" s="158">
        <f>IF($B384="LC",$N384,0)</f>
        <v>0</v>
      </c>
      <c r="T384" s="158">
        <f>IF(P384&lt;&gt;"",(P384*(1-($N$2641))*(1-($O384+$N$2646))),0)</f>
        <v>0</v>
      </c>
      <c r="U384" s="158">
        <f>IF(Q384&lt;&gt;"",(Q384*(1-($N$2642))*(1-($O384+$N$2646))),0)</f>
        <v>0</v>
      </c>
      <c r="V384" s="158">
        <f>IF(R384&lt;&gt;"",(R384*(1-($N$2643))*(1-($O384+$N$2646))),0)</f>
        <v>0</v>
      </c>
      <c r="W384" s="158">
        <f>IF(S384&lt;&gt;"",(S384*(1-($N$2644))*(1-($O384+$N$2646))),0)</f>
        <v>0</v>
      </c>
      <c r="X384" s="166">
        <f>+SUM(T384:W384)</f>
        <v>0</v>
      </c>
      <c r="Y384" s="85"/>
      <c r="Z384" s="84"/>
      <c r="AA384" s="85"/>
    </row>
    <row r="385" spans="1:27" ht="14.1" customHeight="1" x14ac:dyDescent="0.3">
      <c r="A385" s="173">
        <v>245489</v>
      </c>
      <c r="B385" s="155" t="s">
        <v>39</v>
      </c>
      <c r="C385" s="155">
        <v>6</v>
      </c>
      <c r="D385" s="155">
        <v>0</v>
      </c>
      <c r="E385" s="156"/>
      <c r="F385" s="155" t="s">
        <v>99</v>
      </c>
      <c r="G385" s="155" t="s">
        <v>1457</v>
      </c>
      <c r="H385" s="155" t="s">
        <v>4306</v>
      </c>
      <c r="I385" s="155">
        <v>57</v>
      </c>
      <c r="J385" s="163">
        <v>5.5</v>
      </c>
      <c r="K385" s="164"/>
      <c r="L385" s="155" t="s">
        <v>6199</v>
      </c>
      <c r="M385" s="155" t="s">
        <v>349</v>
      </c>
      <c r="N385" s="165" t="str">
        <f>IF(OR(J385="TBA",E385=0),"",E385*J385)</f>
        <v/>
      </c>
      <c r="O385" s="157"/>
      <c r="P385" s="158">
        <f>IF($B385="PA",$N385,0)</f>
        <v>0</v>
      </c>
      <c r="Q385" s="158">
        <f>IF($B385="PC",$N385,0)</f>
        <v>0</v>
      </c>
      <c r="R385" s="158" t="str">
        <f>IF($B385="LA",$N385,0)</f>
        <v/>
      </c>
      <c r="S385" s="158">
        <f>IF($B385="LC",$N385,0)</f>
        <v>0</v>
      </c>
      <c r="T385" s="158">
        <f>IF(P385&lt;&gt;"",(P385*(1-($N$2641))*(1-($O385+$N$2646))),0)</f>
        <v>0</v>
      </c>
      <c r="U385" s="158">
        <f>IF(Q385&lt;&gt;"",(Q385*(1-($N$2642))*(1-($O385+$N$2646))),0)</f>
        <v>0</v>
      </c>
      <c r="V385" s="158">
        <f>IF(R385&lt;&gt;"",(R385*(1-($N$2643))*(1-($O385+$N$2646))),0)</f>
        <v>0</v>
      </c>
      <c r="W385" s="158">
        <f>IF(S385&lt;&gt;"",(S385*(1-($N$2644))*(1-($O385+$N$2646))),0)</f>
        <v>0</v>
      </c>
      <c r="X385" s="166">
        <f>+SUM(T385:W385)</f>
        <v>0</v>
      </c>
      <c r="Y385" s="85"/>
      <c r="Z385" s="84"/>
      <c r="AA385" s="85"/>
    </row>
    <row r="386" spans="1:27" ht="14.1" customHeight="1" x14ac:dyDescent="0.3">
      <c r="A386" s="173">
        <v>245499</v>
      </c>
      <c r="B386" s="155" t="s">
        <v>39</v>
      </c>
      <c r="C386" s="155">
        <v>6</v>
      </c>
      <c r="D386" s="155">
        <v>0</v>
      </c>
      <c r="E386" s="156"/>
      <c r="F386" s="155" t="s">
        <v>1569</v>
      </c>
      <c r="G386" s="155" t="s">
        <v>1457</v>
      </c>
      <c r="H386" s="155" t="s">
        <v>6200</v>
      </c>
      <c r="I386" s="155">
        <v>57</v>
      </c>
      <c r="J386" s="163">
        <v>8</v>
      </c>
      <c r="K386" s="164"/>
      <c r="L386" s="155" t="s">
        <v>5597</v>
      </c>
      <c r="M386" s="155" t="s">
        <v>349</v>
      </c>
      <c r="N386" s="165" t="str">
        <f>IF(OR(J386="TBA",E386=0),"",E386*J386)</f>
        <v/>
      </c>
      <c r="O386" s="157"/>
      <c r="P386" s="158">
        <f>IF($B386="PA",$N386,0)</f>
        <v>0</v>
      </c>
      <c r="Q386" s="158">
        <f>IF($B386="PC",$N386,0)</f>
        <v>0</v>
      </c>
      <c r="R386" s="158" t="str">
        <f>IF($B386="LA",$N386,0)</f>
        <v/>
      </c>
      <c r="S386" s="158">
        <f>IF($B386="LC",$N386,0)</f>
        <v>0</v>
      </c>
      <c r="T386" s="158">
        <f>IF(P386&lt;&gt;"",(P386*(1-($N$2641))*(1-($O386+$N$2646))),0)</f>
        <v>0</v>
      </c>
      <c r="U386" s="158">
        <f>IF(Q386&lt;&gt;"",(Q386*(1-($N$2642))*(1-($O386+$N$2646))),0)</f>
        <v>0</v>
      </c>
      <c r="V386" s="158">
        <f>IF(R386&lt;&gt;"",(R386*(1-($N$2643))*(1-($O386+$N$2646))),0)</f>
        <v>0</v>
      </c>
      <c r="W386" s="158">
        <f>IF(S386&lt;&gt;"",(S386*(1-($N$2644))*(1-($O386+$N$2646))),0)</f>
        <v>0</v>
      </c>
      <c r="X386" s="166">
        <f>+SUM(T386:W386)</f>
        <v>0</v>
      </c>
      <c r="Y386" s="85"/>
      <c r="Z386" s="84"/>
      <c r="AA386" s="85"/>
    </row>
    <row r="387" spans="1:27" ht="14.1" customHeight="1" x14ac:dyDescent="0.3">
      <c r="A387" s="173">
        <v>245549</v>
      </c>
      <c r="B387" s="155" t="s">
        <v>39</v>
      </c>
      <c r="C387" s="155">
        <v>10</v>
      </c>
      <c r="D387" s="155">
        <v>0</v>
      </c>
      <c r="E387" s="156"/>
      <c r="F387" s="155" t="s">
        <v>114</v>
      </c>
      <c r="G387" s="155" t="s">
        <v>1457</v>
      </c>
      <c r="H387" s="155" t="s">
        <v>5598</v>
      </c>
      <c r="I387" s="155">
        <v>57</v>
      </c>
      <c r="J387" s="163">
        <v>8.5500000000000007</v>
      </c>
      <c r="K387" s="164"/>
      <c r="L387" s="155" t="s">
        <v>5599</v>
      </c>
      <c r="M387" s="155" t="s">
        <v>349</v>
      </c>
      <c r="N387" s="165" t="str">
        <f>IF(OR(J387="TBA",E387=0),"",E387*J387)</f>
        <v/>
      </c>
      <c r="O387" s="157"/>
      <c r="P387" s="158">
        <f>IF($B387="PA",$N387,0)</f>
        <v>0</v>
      </c>
      <c r="Q387" s="158">
        <f>IF($B387="PC",$N387,0)</f>
        <v>0</v>
      </c>
      <c r="R387" s="158" t="str">
        <f>IF($B387="LA",$N387,0)</f>
        <v/>
      </c>
      <c r="S387" s="158">
        <f>IF($B387="LC",$N387,0)</f>
        <v>0</v>
      </c>
      <c r="T387" s="158">
        <f>IF(P387&lt;&gt;"",(P387*(1-($N$2641))*(1-($O387+$N$2646))),0)</f>
        <v>0</v>
      </c>
      <c r="U387" s="158">
        <f>IF(Q387&lt;&gt;"",(Q387*(1-($N$2642))*(1-($O387+$N$2646))),0)</f>
        <v>0</v>
      </c>
      <c r="V387" s="158">
        <f>IF(R387&lt;&gt;"",(R387*(1-($N$2643))*(1-($O387+$N$2646))),0)</f>
        <v>0</v>
      </c>
      <c r="W387" s="158">
        <f>IF(S387&lt;&gt;"",(S387*(1-($N$2644))*(1-($O387+$N$2646))),0)</f>
        <v>0</v>
      </c>
      <c r="X387" s="166">
        <f>+SUM(T387:W387)</f>
        <v>0</v>
      </c>
      <c r="Y387" s="85"/>
      <c r="Z387" s="84"/>
      <c r="AA387" s="85"/>
    </row>
    <row r="388" spans="1:27" ht="14.1" customHeight="1" x14ac:dyDescent="0.3">
      <c r="A388" s="173">
        <v>245589</v>
      </c>
      <c r="B388" s="155" t="s">
        <v>39</v>
      </c>
      <c r="C388" s="155">
        <v>12</v>
      </c>
      <c r="D388" s="155">
        <v>0</v>
      </c>
      <c r="E388" s="156"/>
      <c r="F388" s="155" t="s">
        <v>114</v>
      </c>
      <c r="G388" s="155" t="s">
        <v>1457</v>
      </c>
      <c r="H388" s="155" t="s">
        <v>5908</v>
      </c>
      <c r="I388" s="155">
        <v>93</v>
      </c>
      <c r="J388" s="163">
        <v>6</v>
      </c>
      <c r="K388" s="164"/>
      <c r="L388" s="155" t="s">
        <v>5909</v>
      </c>
      <c r="M388" s="155" t="s">
        <v>349</v>
      </c>
      <c r="N388" s="165" t="str">
        <f>IF(OR(J388="TBA",E388=0),"",E388*J388)</f>
        <v/>
      </c>
      <c r="O388" s="138"/>
      <c r="P388" s="139">
        <f>IF($B388="PA",$N388,0)</f>
        <v>0</v>
      </c>
      <c r="Q388" s="139">
        <f>IF($B388="PC",$N388,0)</f>
        <v>0</v>
      </c>
      <c r="R388" s="139" t="str">
        <f>IF($B388="LA",$N388,0)</f>
        <v/>
      </c>
      <c r="S388" s="139">
        <f>IF($B388="LC",$N388,0)</f>
        <v>0</v>
      </c>
      <c r="T388" s="139">
        <f>IF(P388&lt;&gt;"",(P388*(1-($N$2641))*(1-($O388+$N$2646))),0)</f>
        <v>0</v>
      </c>
      <c r="U388" s="139">
        <f>IF(Q388&lt;&gt;"",(Q388*(1-($N$2642))*(1-($O388+$N$2646))),0)</f>
        <v>0</v>
      </c>
      <c r="V388" s="139">
        <f>IF(R388&lt;&gt;"",(R388*(1-($N$2643))*(1-($O388+$N$2646))),0)</f>
        <v>0</v>
      </c>
      <c r="W388" s="139">
        <f>IF(S388&lt;&gt;"",(S388*(1-($N$2644))*(1-($O388+$N$2646))),0)</f>
        <v>0</v>
      </c>
      <c r="X388" s="166">
        <f>+SUM(T388:W388)</f>
        <v>0</v>
      </c>
      <c r="Y388" s="85"/>
      <c r="Z388" s="84"/>
      <c r="AA388" s="85"/>
    </row>
    <row r="389" spans="1:27" ht="14.1" customHeight="1" x14ac:dyDescent="0.3">
      <c r="A389" s="173">
        <v>245609</v>
      </c>
      <c r="B389" s="155" t="s">
        <v>39</v>
      </c>
      <c r="C389" s="155">
        <v>48</v>
      </c>
      <c r="D389" s="155">
        <v>12</v>
      </c>
      <c r="E389" s="156"/>
      <c r="F389" s="155" t="s">
        <v>100</v>
      </c>
      <c r="G389" s="155" t="s">
        <v>1453</v>
      </c>
      <c r="H389" s="155" t="s">
        <v>5264</v>
      </c>
      <c r="I389" s="155">
        <v>93</v>
      </c>
      <c r="J389" s="163">
        <v>17</v>
      </c>
      <c r="K389" s="164"/>
      <c r="L389" s="155" t="s">
        <v>5910</v>
      </c>
      <c r="M389" s="155" t="s">
        <v>349</v>
      </c>
      <c r="N389" s="165" t="str">
        <f>IF(OR(J389="TBA",E389=0),"",E389*J389)</f>
        <v/>
      </c>
      <c r="O389" s="138"/>
      <c r="P389" s="139">
        <f>IF($B389="PA",$N389,0)</f>
        <v>0</v>
      </c>
      <c r="Q389" s="139">
        <f>IF($B389="PC",$N389,0)</f>
        <v>0</v>
      </c>
      <c r="R389" s="139" t="str">
        <f>IF($B389="LA",$N389,0)</f>
        <v/>
      </c>
      <c r="S389" s="139">
        <f>IF($B389="LC",$N389,0)</f>
        <v>0</v>
      </c>
      <c r="T389" s="139">
        <f>IF(P389&lt;&gt;"",(P389*(1-($N$2641))*(1-($O389+$N$2646))),0)</f>
        <v>0</v>
      </c>
      <c r="U389" s="139">
        <f>IF(Q389&lt;&gt;"",(Q389*(1-($N$2642))*(1-($O389+$N$2646))),0)</f>
        <v>0</v>
      </c>
      <c r="V389" s="139">
        <f>IF(R389&lt;&gt;"",(R389*(1-($N$2643))*(1-($O389+$N$2646))),0)</f>
        <v>0</v>
      </c>
      <c r="W389" s="139">
        <f>IF(S389&lt;&gt;"",(S389*(1-($N$2644))*(1-($O389+$N$2646))),0)</f>
        <v>0</v>
      </c>
      <c r="X389" s="166">
        <f>+SUM(T389:W389)</f>
        <v>0</v>
      </c>
      <c r="Y389" s="85"/>
      <c r="Z389" s="84"/>
      <c r="AA389" s="85"/>
    </row>
    <row r="390" spans="1:27" ht="14.1" customHeight="1" x14ac:dyDescent="0.3">
      <c r="A390" s="173">
        <v>246069</v>
      </c>
      <c r="B390" s="155" t="s">
        <v>39</v>
      </c>
      <c r="C390" s="155">
        <v>12</v>
      </c>
      <c r="D390" s="155">
        <v>0</v>
      </c>
      <c r="E390" s="156"/>
      <c r="F390" s="155" t="s">
        <v>100</v>
      </c>
      <c r="G390" s="155" t="s">
        <v>1453</v>
      </c>
      <c r="H390" s="155" t="s">
        <v>5820</v>
      </c>
      <c r="I390" s="155">
        <v>82</v>
      </c>
      <c r="J390" s="163">
        <v>13.1</v>
      </c>
      <c r="K390" s="164"/>
      <c r="L390" s="155" t="s">
        <v>6168</v>
      </c>
      <c r="M390" s="155" t="s">
        <v>349</v>
      </c>
      <c r="N390" s="165" t="str">
        <f>IF(OR(J390="TBA",E390=0),"",E390*J390)</f>
        <v/>
      </c>
      <c r="O390" s="157"/>
      <c r="P390" s="158">
        <f>IF($B390="PA",$N390,0)</f>
        <v>0</v>
      </c>
      <c r="Q390" s="158">
        <f>IF($B390="PC",$N390,0)</f>
        <v>0</v>
      </c>
      <c r="R390" s="158" t="str">
        <f>IF($B390="LA",$N390,0)</f>
        <v/>
      </c>
      <c r="S390" s="158">
        <f>IF($B390="LC",$N390,0)</f>
        <v>0</v>
      </c>
      <c r="T390" s="158">
        <f>IF(P390&lt;&gt;"",(P390*(1-($N$2641))*(1-($O390+$N$2646))),0)</f>
        <v>0</v>
      </c>
      <c r="U390" s="158">
        <f>IF(Q390&lt;&gt;"",(Q390*(1-($N$2642))*(1-($O390+$N$2646))),0)</f>
        <v>0</v>
      </c>
      <c r="V390" s="158">
        <f>IF(R390&lt;&gt;"",(R390*(1-($N$2643))*(1-($O390+$N$2646))),0)</f>
        <v>0</v>
      </c>
      <c r="W390" s="158">
        <f>IF(S390&lt;&gt;"",(S390*(1-($N$2644))*(1-($O390+$N$2646))),0)</f>
        <v>0</v>
      </c>
      <c r="X390" s="166">
        <f>+SUM(T390:W390)</f>
        <v>0</v>
      </c>
      <c r="Y390" s="85"/>
      <c r="Z390" s="84"/>
      <c r="AA390" s="85"/>
    </row>
    <row r="391" spans="1:27" ht="14.1" customHeight="1" x14ac:dyDescent="0.3">
      <c r="A391" s="173">
        <v>246269</v>
      </c>
      <c r="B391" s="155" t="s">
        <v>39</v>
      </c>
      <c r="C391" s="155">
        <v>24</v>
      </c>
      <c r="D391" s="155">
        <v>12</v>
      </c>
      <c r="E391" s="156"/>
      <c r="F391" s="155" t="s">
        <v>99</v>
      </c>
      <c r="G391" s="155" t="s">
        <v>1457</v>
      </c>
      <c r="H391" s="155" t="s">
        <v>5409</v>
      </c>
      <c r="I391" s="155">
        <v>76</v>
      </c>
      <c r="J391" s="163">
        <v>10.75</v>
      </c>
      <c r="K391" s="164"/>
      <c r="L391" s="155" t="s">
        <v>5763</v>
      </c>
      <c r="M391" s="155" t="s">
        <v>349</v>
      </c>
      <c r="N391" s="165" t="str">
        <f>IF(OR(J391="TBA",E391=0),"",E391*J391)</f>
        <v/>
      </c>
      <c r="O391" s="138"/>
      <c r="P391" s="139">
        <f>IF($B391="PA",$N391,0)</f>
        <v>0</v>
      </c>
      <c r="Q391" s="139">
        <f>IF($B391="PC",$N391,0)</f>
        <v>0</v>
      </c>
      <c r="R391" s="139" t="str">
        <f>IF($B391="LA",$N391,0)</f>
        <v/>
      </c>
      <c r="S391" s="139">
        <f>IF($B391="LC",$N391,0)</f>
        <v>0</v>
      </c>
      <c r="T391" s="139">
        <f>IF(P391&lt;&gt;"",(P391*(1-($N$2641))*(1-($O391+$N$2646))),0)</f>
        <v>0</v>
      </c>
      <c r="U391" s="139">
        <f>IF(Q391&lt;&gt;"",(Q391*(1-($N$2642))*(1-($O391+$N$2646))),0)</f>
        <v>0</v>
      </c>
      <c r="V391" s="139">
        <f>IF(R391&lt;&gt;"",(R391*(1-($N$2643))*(1-($O391+$N$2646))),0)</f>
        <v>0</v>
      </c>
      <c r="W391" s="139">
        <f>IF(S391&lt;&gt;"",(S391*(1-($N$2644))*(1-($O391+$N$2646))),0)</f>
        <v>0</v>
      </c>
      <c r="X391" s="166">
        <f>+SUM(T391:W391)</f>
        <v>0</v>
      </c>
      <c r="Y391" s="85"/>
      <c r="Z391" s="84"/>
      <c r="AA391" s="85"/>
    </row>
    <row r="392" spans="1:27" ht="14.1" customHeight="1" x14ac:dyDescent="0.3">
      <c r="A392" s="173">
        <v>246279</v>
      </c>
      <c r="B392" s="155" t="s">
        <v>39</v>
      </c>
      <c r="C392" s="155">
        <v>24</v>
      </c>
      <c r="D392" s="155">
        <v>12</v>
      </c>
      <c r="E392" s="156"/>
      <c r="F392" s="155" t="s">
        <v>99</v>
      </c>
      <c r="G392" s="155" t="s">
        <v>1457</v>
      </c>
      <c r="H392" s="155" t="s">
        <v>5764</v>
      </c>
      <c r="I392" s="155">
        <v>76</v>
      </c>
      <c r="J392" s="163">
        <v>10.75</v>
      </c>
      <c r="K392" s="164"/>
      <c r="L392" s="155" t="s">
        <v>5765</v>
      </c>
      <c r="M392" s="155" t="s">
        <v>349</v>
      </c>
      <c r="N392" s="165" t="str">
        <f>IF(OR(J392="TBA",E392=0),"",E392*J392)</f>
        <v/>
      </c>
      <c r="O392" s="138"/>
      <c r="P392" s="139">
        <f>IF($B392="PA",$N392,0)</f>
        <v>0</v>
      </c>
      <c r="Q392" s="139">
        <f>IF($B392="PC",$N392,0)</f>
        <v>0</v>
      </c>
      <c r="R392" s="139" t="str">
        <f>IF($B392="LA",$N392,0)</f>
        <v/>
      </c>
      <c r="S392" s="139">
        <f>IF($B392="LC",$N392,0)</f>
        <v>0</v>
      </c>
      <c r="T392" s="139">
        <f>IF(P392&lt;&gt;"",(P392*(1-($N$2641))*(1-($O392+$N$2646))),0)</f>
        <v>0</v>
      </c>
      <c r="U392" s="139">
        <f>IF(Q392&lt;&gt;"",(Q392*(1-($N$2642))*(1-($O392+$N$2646))),0)</f>
        <v>0</v>
      </c>
      <c r="V392" s="139">
        <f>IF(R392&lt;&gt;"",(R392*(1-($N$2643))*(1-($O392+$N$2646))),0)</f>
        <v>0</v>
      </c>
      <c r="W392" s="139">
        <f>IF(S392&lt;&gt;"",(S392*(1-($N$2644))*(1-($O392+$N$2646))),0)</f>
        <v>0</v>
      </c>
      <c r="X392" s="166">
        <f>+SUM(T392:W392)</f>
        <v>0</v>
      </c>
      <c r="Y392" s="85"/>
      <c r="Z392" s="84"/>
      <c r="AA392" s="85"/>
    </row>
    <row r="393" spans="1:27" ht="14.1" customHeight="1" x14ac:dyDescent="0.3">
      <c r="A393" s="173">
        <v>246289</v>
      </c>
      <c r="B393" s="155" t="s">
        <v>39</v>
      </c>
      <c r="C393" s="155">
        <v>12</v>
      </c>
      <c r="D393" s="155">
        <v>0</v>
      </c>
      <c r="E393" s="156"/>
      <c r="F393" s="155" t="s">
        <v>99</v>
      </c>
      <c r="G393" s="155" t="s">
        <v>1457</v>
      </c>
      <c r="H393" s="155" t="s">
        <v>6112</v>
      </c>
      <c r="I393" s="155">
        <v>76</v>
      </c>
      <c r="J393" s="163">
        <v>16</v>
      </c>
      <c r="K393" s="164"/>
      <c r="L393" s="155" t="s">
        <v>5766</v>
      </c>
      <c r="M393" s="155" t="s">
        <v>349</v>
      </c>
      <c r="N393" s="165" t="str">
        <f>IF(OR(J393="TBA",E393=0),"",E393*J393)</f>
        <v/>
      </c>
      <c r="O393" s="138"/>
      <c r="P393" s="139">
        <f>IF($B393="PA",$N393,0)</f>
        <v>0</v>
      </c>
      <c r="Q393" s="139">
        <f>IF($B393="PC",$N393,0)</f>
        <v>0</v>
      </c>
      <c r="R393" s="139" t="str">
        <f>IF($B393="LA",$N393,0)</f>
        <v/>
      </c>
      <c r="S393" s="139">
        <f>IF($B393="LC",$N393,0)</f>
        <v>0</v>
      </c>
      <c r="T393" s="139">
        <f>IF(P393&lt;&gt;"",(P393*(1-($N$2641))*(1-($O393+$N$2646))),0)</f>
        <v>0</v>
      </c>
      <c r="U393" s="139">
        <f>IF(Q393&lt;&gt;"",(Q393*(1-($N$2642))*(1-($O393+$N$2646))),0)</f>
        <v>0</v>
      </c>
      <c r="V393" s="139">
        <f>IF(R393&lt;&gt;"",(R393*(1-($N$2643))*(1-($O393+$N$2646))),0)</f>
        <v>0</v>
      </c>
      <c r="W393" s="139">
        <f>IF(S393&lt;&gt;"",(S393*(1-($N$2644))*(1-($O393+$N$2646))),0)</f>
        <v>0</v>
      </c>
      <c r="X393" s="166">
        <f>+SUM(T393:W393)</f>
        <v>0</v>
      </c>
      <c r="Y393" s="85"/>
      <c r="Z393" s="84"/>
      <c r="AA393" s="85"/>
    </row>
    <row r="394" spans="1:27" ht="14.1" customHeight="1" x14ac:dyDescent="0.3">
      <c r="A394" s="173">
        <v>246549</v>
      </c>
      <c r="B394" s="155" t="s">
        <v>40</v>
      </c>
      <c r="C394" s="155">
        <v>12</v>
      </c>
      <c r="D394" s="155">
        <v>0</v>
      </c>
      <c r="E394" s="156"/>
      <c r="F394" s="155" t="s">
        <v>114</v>
      </c>
      <c r="G394" s="155" t="s">
        <v>1452</v>
      </c>
      <c r="H394" s="155" t="s">
        <v>5701</v>
      </c>
      <c r="I394" s="155">
        <v>86</v>
      </c>
      <c r="J394" s="163">
        <v>44.6</v>
      </c>
      <c r="K394" s="164"/>
      <c r="L394" s="155" t="s">
        <v>5702</v>
      </c>
      <c r="M394" s="155" t="s">
        <v>349</v>
      </c>
      <c r="N394" s="165" t="str">
        <f>IF(OR(J394="TBA",E394=0),"",E394*J394)</f>
        <v/>
      </c>
      <c r="O394" s="138"/>
      <c r="P394" s="139">
        <f>IF($B394="PA",$N394,0)</f>
        <v>0</v>
      </c>
      <c r="Q394" s="139">
        <f>IF($B394="PC",$N394,0)</f>
        <v>0</v>
      </c>
      <c r="R394" s="139">
        <f>IF($B394="LA",$N394,0)</f>
        <v>0</v>
      </c>
      <c r="S394" s="139" t="str">
        <f>IF($B394="LC",$N394,0)</f>
        <v/>
      </c>
      <c r="T394" s="139">
        <f>IF(P394&lt;&gt;"",(P394*(1-($N$2641))*(1-($O394+$N$2646))),0)</f>
        <v>0</v>
      </c>
      <c r="U394" s="139">
        <f>IF(Q394&lt;&gt;"",(Q394*(1-($N$2642))*(1-($O394+$N$2646))),0)</f>
        <v>0</v>
      </c>
      <c r="V394" s="139">
        <f>IF(R394&lt;&gt;"",(R394*(1-($N$2643))*(1-($O394+$N$2646))),0)</f>
        <v>0</v>
      </c>
      <c r="W394" s="139">
        <f>IF(S394&lt;&gt;"",(S394*(1-($N$2644))*(1-($O394+$N$2646))),0)</f>
        <v>0</v>
      </c>
      <c r="X394" s="166">
        <f>+SUM(T394:W394)</f>
        <v>0</v>
      </c>
      <c r="Y394" s="85"/>
      <c r="Z394" s="84"/>
      <c r="AA394" s="85"/>
    </row>
    <row r="395" spans="1:27" s="167" customFormat="1" ht="14.1" customHeight="1" x14ac:dyDescent="0.3">
      <c r="A395" s="173">
        <v>246559</v>
      </c>
      <c r="B395" s="155" t="s">
        <v>39</v>
      </c>
      <c r="C395" s="155">
        <v>12</v>
      </c>
      <c r="D395" s="155">
        <v>0</v>
      </c>
      <c r="E395" s="156"/>
      <c r="F395" s="155" t="s">
        <v>99</v>
      </c>
      <c r="G395" s="155" t="s">
        <v>1649</v>
      </c>
      <c r="H395" s="155" t="s">
        <v>5703</v>
      </c>
      <c r="I395" s="155">
        <v>86</v>
      </c>
      <c r="J395" s="163">
        <v>5</v>
      </c>
      <c r="K395" s="164"/>
      <c r="L395" s="155" t="s">
        <v>5847</v>
      </c>
      <c r="M395" s="155" t="s">
        <v>349</v>
      </c>
      <c r="N395" s="165" t="str">
        <f>IF(OR(J395="TBA",E395=0),"",E395*J395)</f>
        <v/>
      </c>
      <c r="O395" s="138"/>
      <c r="P395" s="139">
        <f>IF($B395="PA",$N395,0)</f>
        <v>0</v>
      </c>
      <c r="Q395" s="139">
        <f>IF($B395="PC",$N395,0)</f>
        <v>0</v>
      </c>
      <c r="R395" s="139" t="str">
        <f>IF($B395="LA",$N395,0)</f>
        <v/>
      </c>
      <c r="S395" s="139">
        <f>IF($B395="LC",$N395,0)</f>
        <v>0</v>
      </c>
      <c r="T395" s="139">
        <f>IF(P395&lt;&gt;"",(P395*(1-($N$2641))*(1-($O395+$N$2646))),0)</f>
        <v>0</v>
      </c>
      <c r="U395" s="139">
        <f>IF(Q395&lt;&gt;"",(Q395*(1-($N$2642))*(1-($O395+$N$2646))),0)</f>
        <v>0</v>
      </c>
      <c r="V395" s="139">
        <f>IF(R395&lt;&gt;"",(R395*(1-($N$2643))*(1-($O395+$N$2646))),0)</f>
        <v>0</v>
      </c>
      <c r="W395" s="139">
        <f>IF(S395&lt;&gt;"",(S395*(1-($N$2644))*(1-($O395+$N$2646))),0)</f>
        <v>0</v>
      </c>
      <c r="X395" s="166">
        <f>+SUM(T395:W395)</f>
        <v>0</v>
      </c>
      <c r="Y395" s="154"/>
      <c r="Z395" s="153"/>
      <c r="AA395" s="154"/>
    </row>
    <row r="396" spans="1:27" s="167" customFormat="1" ht="14.1" customHeight="1" x14ac:dyDescent="0.3">
      <c r="A396" s="173">
        <v>246569</v>
      </c>
      <c r="B396" s="155" t="s">
        <v>39</v>
      </c>
      <c r="C396" s="155">
        <v>6</v>
      </c>
      <c r="D396" s="155">
        <v>0</v>
      </c>
      <c r="E396" s="156"/>
      <c r="F396" s="155" t="s">
        <v>1571</v>
      </c>
      <c r="G396" s="155" t="s">
        <v>1457</v>
      </c>
      <c r="H396" s="155" t="s">
        <v>5704</v>
      </c>
      <c r="I396" s="155">
        <v>86</v>
      </c>
      <c r="J396" s="163">
        <v>5.5</v>
      </c>
      <c r="K396" s="164"/>
      <c r="L396" s="155" t="s">
        <v>5705</v>
      </c>
      <c r="M396" s="155" t="s">
        <v>349</v>
      </c>
      <c r="N396" s="165" t="str">
        <f>IF(OR(J396="TBA",E396=0),"",E396*J396)</f>
        <v/>
      </c>
      <c r="O396" s="138"/>
      <c r="P396" s="139">
        <f>IF($B396="PA",$N396,0)</f>
        <v>0</v>
      </c>
      <c r="Q396" s="139">
        <f>IF($B396="PC",$N396,0)</f>
        <v>0</v>
      </c>
      <c r="R396" s="139" t="str">
        <f>IF($B396="LA",$N396,0)</f>
        <v/>
      </c>
      <c r="S396" s="139">
        <f>IF($B396="LC",$N396,0)</f>
        <v>0</v>
      </c>
      <c r="T396" s="139">
        <f>IF(P396&lt;&gt;"",(P396*(1-($N$2641))*(1-($O396+$N$2646))),0)</f>
        <v>0</v>
      </c>
      <c r="U396" s="139">
        <f>IF(Q396&lt;&gt;"",(Q396*(1-($N$2642))*(1-($O396+$N$2646))),0)</f>
        <v>0</v>
      </c>
      <c r="V396" s="139">
        <f>IF(R396&lt;&gt;"",(R396*(1-($N$2643))*(1-($O396+$N$2646))),0)</f>
        <v>0</v>
      </c>
      <c r="W396" s="139">
        <f>IF(S396&lt;&gt;"",(S396*(1-($N$2644))*(1-($O396+$N$2646))),0)</f>
        <v>0</v>
      </c>
      <c r="X396" s="166">
        <f>+SUM(T396:W396)</f>
        <v>0</v>
      </c>
      <c r="Y396" s="154"/>
      <c r="Z396" s="153"/>
      <c r="AA396" s="154"/>
    </row>
    <row r="397" spans="1:27" s="167" customFormat="1" ht="14.1" customHeight="1" x14ac:dyDescent="0.3">
      <c r="A397" s="173">
        <v>246619</v>
      </c>
      <c r="B397" s="155" t="s">
        <v>39</v>
      </c>
      <c r="C397" s="155">
        <v>24</v>
      </c>
      <c r="D397" s="155">
        <v>12</v>
      </c>
      <c r="E397" s="156"/>
      <c r="F397" s="155" t="s">
        <v>1571</v>
      </c>
      <c r="G397" s="155" t="s">
        <v>1649</v>
      </c>
      <c r="H397" s="155" t="s">
        <v>6113</v>
      </c>
      <c r="I397" s="155">
        <v>76</v>
      </c>
      <c r="J397" s="163">
        <v>6.25</v>
      </c>
      <c r="K397" s="164"/>
      <c r="L397" s="155" t="s">
        <v>5767</v>
      </c>
      <c r="M397" s="155" t="s">
        <v>349</v>
      </c>
      <c r="N397" s="165" t="str">
        <f>IF(OR(J397="TBA",E397=0),"",E397*J397)</f>
        <v/>
      </c>
      <c r="O397" s="157"/>
      <c r="P397" s="158">
        <f>IF($B397="PA",$N397,0)</f>
        <v>0</v>
      </c>
      <c r="Q397" s="158">
        <f>IF($B397="PC",$N397,0)</f>
        <v>0</v>
      </c>
      <c r="R397" s="158" t="str">
        <f>IF($B397="LA",$N397,0)</f>
        <v/>
      </c>
      <c r="S397" s="158">
        <f>IF($B397="LC",$N397,0)</f>
        <v>0</v>
      </c>
      <c r="T397" s="158">
        <f>IF(P397&lt;&gt;"",(P397*(1-($N$2641))*(1-($O397+$N$2646))),0)</f>
        <v>0</v>
      </c>
      <c r="U397" s="158">
        <f>IF(Q397&lt;&gt;"",(Q397*(1-($N$2642))*(1-($O397+$N$2646))),0)</f>
        <v>0</v>
      </c>
      <c r="V397" s="158">
        <f>IF(R397&lt;&gt;"",(R397*(1-($N$2643))*(1-($O397+$N$2646))),0)</f>
        <v>0</v>
      </c>
      <c r="W397" s="158">
        <f>IF(S397&lt;&gt;"",(S397*(1-($N$2644))*(1-($O397+$N$2646))),0)</f>
        <v>0</v>
      </c>
      <c r="X397" s="166">
        <f>+SUM(T397:W397)</f>
        <v>0</v>
      </c>
      <c r="Y397" s="154"/>
      <c r="Z397" s="153"/>
      <c r="AA397" s="154"/>
    </row>
    <row r="398" spans="1:27" s="167" customFormat="1" ht="14.1" customHeight="1" x14ac:dyDescent="0.3">
      <c r="A398" s="173">
        <v>246879</v>
      </c>
      <c r="B398" s="155" t="s">
        <v>39</v>
      </c>
      <c r="C398" s="155">
        <v>48</v>
      </c>
      <c r="D398" s="155">
        <v>12</v>
      </c>
      <c r="E398" s="156"/>
      <c r="F398" s="155" t="s">
        <v>1571</v>
      </c>
      <c r="G398" s="155" t="s">
        <v>1649</v>
      </c>
      <c r="H398" s="155" t="s">
        <v>6038</v>
      </c>
      <c r="I398" s="155">
        <v>39</v>
      </c>
      <c r="J398" s="163">
        <v>13.75</v>
      </c>
      <c r="K398" s="164"/>
      <c r="L398" s="155" t="s">
        <v>6039</v>
      </c>
      <c r="M398" s="155" t="s">
        <v>349</v>
      </c>
      <c r="N398" s="165" t="str">
        <f>IF(OR(J398="TBA",E398=0),"",E398*J398)</f>
        <v/>
      </c>
      <c r="O398" s="157"/>
      <c r="P398" s="158">
        <f>IF($B398="PA",$N398,0)</f>
        <v>0</v>
      </c>
      <c r="Q398" s="158">
        <f>IF($B398="PC",$N398,0)</f>
        <v>0</v>
      </c>
      <c r="R398" s="158" t="str">
        <f>IF($B398="LA",$N398,0)</f>
        <v/>
      </c>
      <c r="S398" s="158">
        <f>IF($B398="LC",$N398,0)</f>
        <v>0</v>
      </c>
      <c r="T398" s="158">
        <f>IF(P398&lt;&gt;"",(P398*(1-($N$2641))*(1-($O398+$N$2646))),0)</f>
        <v>0</v>
      </c>
      <c r="U398" s="158">
        <f>IF(Q398&lt;&gt;"",(Q398*(1-($N$2642))*(1-($O398+$N$2646))),0)</f>
        <v>0</v>
      </c>
      <c r="V398" s="158">
        <f>IF(R398&lt;&gt;"",(R398*(1-($N$2643))*(1-($O398+$N$2646))),0)</f>
        <v>0</v>
      </c>
      <c r="W398" s="158">
        <f>IF(S398&lt;&gt;"",(S398*(1-($N$2644))*(1-($O398+$N$2646))),0)</f>
        <v>0</v>
      </c>
      <c r="X398" s="166">
        <f>+SUM(T398:W398)</f>
        <v>0</v>
      </c>
      <c r="Y398" s="154"/>
      <c r="Z398" s="153"/>
      <c r="AA398" s="154"/>
    </row>
    <row r="399" spans="1:27" s="167" customFormat="1" ht="14.1" customHeight="1" x14ac:dyDescent="0.3">
      <c r="A399" s="173">
        <v>246899</v>
      </c>
      <c r="B399" s="155" t="s">
        <v>39</v>
      </c>
      <c r="C399" s="155">
        <v>72</v>
      </c>
      <c r="D399" s="155">
        <v>12</v>
      </c>
      <c r="E399" s="156"/>
      <c r="F399" s="155" t="s">
        <v>100</v>
      </c>
      <c r="G399" s="155" t="s">
        <v>1453</v>
      </c>
      <c r="H399" s="155" t="s">
        <v>5758</v>
      </c>
      <c r="I399" s="155">
        <v>42</v>
      </c>
      <c r="J399" s="163">
        <v>4.6000000000000005</v>
      </c>
      <c r="K399" s="164"/>
      <c r="L399" s="155" t="s">
        <v>5759</v>
      </c>
      <c r="M399" s="155" t="s">
        <v>349</v>
      </c>
      <c r="N399" s="165" t="str">
        <f>IF(OR(J399="TBA",E399=0),"",E399*J399)</f>
        <v/>
      </c>
      <c r="O399" s="157"/>
      <c r="P399" s="158">
        <f>IF($B399="PA",$N399,0)</f>
        <v>0</v>
      </c>
      <c r="Q399" s="158">
        <f>IF($B399="PC",$N399,0)</f>
        <v>0</v>
      </c>
      <c r="R399" s="158" t="str">
        <f>IF($B399="LA",$N399,0)</f>
        <v/>
      </c>
      <c r="S399" s="158">
        <f>IF($B399="LC",$N399,0)</f>
        <v>0</v>
      </c>
      <c r="T399" s="158">
        <f>IF(P399&lt;&gt;"",(P399*(1-($N$2641))*(1-($O399+$N$2646))),0)</f>
        <v>0</v>
      </c>
      <c r="U399" s="158">
        <f>IF(Q399&lt;&gt;"",(Q399*(1-($N$2642))*(1-($O399+$N$2646))),0)</f>
        <v>0</v>
      </c>
      <c r="V399" s="158">
        <f>IF(R399&lt;&gt;"",(R399*(1-($N$2643))*(1-($O399+$N$2646))),0)</f>
        <v>0</v>
      </c>
      <c r="W399" s="158">
        <f>IF(S399&lt;&gt;"",(S399*(1-($N$2644))*(1-($O399+$N$2646))),0)</f>
        <v>0</v>
      </c>
      <c r="X399" s="166">
        <f>+SUM(T399:W399)</f>
        <v>0</v>
      </c>
      <c r="Y399" s="154"/>
      <c r="Z399" s="153"/>
      <c r="AA399" s="154"/>
    </row>
    <row r="400" spans="1:27" s="167" customFormat="1" ht="14.1" customHeight="1" x14ac:dyDescent="0.3">
      <c r="A400" s="173">
        <v>246979</v>
      </c>
      <c r="B400" s="155" t="s">
        <v>40</v>
      </c>
      <c r="C400" s="155">
        <v>6</v>
      </c>
      <c r="D400" s="155">
        <v>0</v>
      </c>
      <c r="E400" s="156"/>
      <c r="F400" s="155" t="s">
        <v>100</v>
      </c>
      <c r="G400" s="155" t="s">
        <v>1453</v>
      </c>
      <c r="H400" s="155" t="s">
        <v>5726</v>
      </c>
      <c r="I400" s="155">
        <v>26</v>
      </c>
      <c r="J400" s="163">
        <v>53</v>
      </c>
      <c r="K400" s="164"/>
      <c r="L400" s="155" t="s">
        <v>5727</v>
      </c>
      <c r="M400" s="155" t="s">
        <v>349</v>
      </c>
      <c r="N400" s="165" t="str">
        <f>IF(OR(J400="TBA",E400=0),"",E400*J400)</f>
        <v/>
      </c>
      <c r="O400" s="157"/>
      <c r="P400" s="158">
        <f>IF($B400="PA",$N400,0)</f>
        <v>0</v>
      </c>
      <c r="Q400" s="158">
        <f>IF($B400="PC",$N400,0)</f>
        <v>0</v>
      </c>
      <c r="R400" s="158">
        <f>IF($B400="LA",$N400,0)</f>
        <v>0</v>
      </c>
      <c r="S400" s="158" t="str">
        <f>IF($B400="LC",$N400,0)</f>
        <v/>
      </c>
      <c r="T400" s="158">
        <f>IF(P400&lt;&gt;"",(P400*(1-($N$2641))*(1-($O400+$N$2646))),0)</f>
        <v>0</v>
      </c>
      <c r="U400" s="158">
        <f>IF(Q400&lt;&gt;"",(Q400*(1-($N$2642))*(1-($O400+$N$2646))),0)</f>
        <v>0</v>
      </c>
      <c r="V400" s="158">
        <f>IF(R400&lt;&gt;"",(R400*(1-($N$2643))*(1-($O400+$N$2646))),0)</f>
        <v>0</v>
      </c>
      <c r="W400" s="158">
        <f>IF(S400&lt;&gt;"",(S400*(1-($N$2644))*(1-($O400+$N$2646))),0)</f>
        <v>0</v>
      </c>
      <c r="X400" s="166">
        <f>+SUM(T400:W400)</f>
        <v>0</v>
      </c>
      <c r="Y400" s="154"/>
      <c r="Z400" s="153"/>
      <c r="AA400" s="154"/>
    </row>
    <row r="401" spans="1:27" s="167" customFormat="1" ht="14.1" customHeight="1" x14ac:dyDescent="0.3">
      <c r="A401" s="173">
        <v>246989</v>
      </c>
      <c r="B401" s="155" t="s">
        <v>40</v>
      </c>
      <c r="C401" s="155">
        <v>6</v>
      </c>
      <c r="D401" s="155">
        <v>0</v>
      </c>
      <c r="E401" s="156"/>
      <c r="F401" s="155" t="s">
        <v>99</v>
      </c>
      <c r="G401" s="155" t="s">
        <v>1452</v>
      </c>
      <c r="H401" s="155" t="s">
        <v>5728</v>
      </c>
      <c r="I401" s="155">
        <v>25</v>
      </c>
      <c r="J401" s="163">
        <v>41.300000000000004</v>
      </c>
      <c r="K401" s="164"/>
      <c r="L401" s="155" t="s">
        <v>5729</v>
      </c>
      <c r="M401" s="155" t="s">
        <v>349</v>
      </c>
      <c r="N401" s="165" t="str">
        <f>IF(OR(J401="TBA",E401=0),"",E401*J401)</f>
        <v/>
      </c>
      <c r="O401" s="157"/>
      <c r="P401" s="158">
        <f>IF($B401="PA",$N401,0)</f>
        <v>0</v>
      </c>
      <c r="Q401" s="158">
        <f>IF($B401="PC",$N401,0)</f>
        <v>0</v>
      </c>
      <c r="R401" s="158">
        <f>IF($B401="LA",$N401,0)</f>
        <v>0</v>
      </c>
      <c r="S401" s="158" t="str">
        <f>IF($B401="LC",$N401,0)</f>
        <v/>
      </c>
      <c r="T401" s="158">
        <f>IF(P401&lt;&gt;"",(P401*(1-($N$2641))*(1-($O401+$N$2646))),0)</f>
        <v>0</v>
      </c>
      <c r="U401" s="158">
        <f>IF(Q401&lt;&gt;"",(Q401*(1-($N$2642))*(1-($O401+$N$2646))),0)</f>
        <v>0</v>
      </c>
      <c r="V401" s="158">
        <f>IF(R401&lt;&gt;"",(R401*(1-($N$2643))*(1-($O401+$N$2646))),0)</f>
        <v>0</v>
      </c>
      <c r="W401" s="158">
        <f>IF(S401&lt;&gt;"",(S401*(1-($N$2644))*(1-($O401+$N$2646))),0)</f>
        <v>0</v>
      </c>
      <c r="X401" s="166">
        <f>+SUM(T401:W401)</f>
        <v>0</v>
      </c>
      <c r="Y401" s="154"/>
      <c r="Z401" s="153"/>
      <c r="AA401" s="154"/>
    </row>
    <row r="402" spans="1:27" s="167" customFormat="1" ht="14.1" customHeight="1" x14ac:dyDescent="0.3">
      <c r="A402" s="173">
        <v>247039</v>
      </c>
      <c r="B402" s="155" t="s">
        <v>40</v>
      </c>
      <c r="C402" s="155">
        <v>6</v>
      </c>
      <c r="D402" s="155">
        <v>0</v>
      </c>
      <c r="E402" s="156"/>
      <c r="F402" s="155" t="s">
        <v>99</v>
      </c>
      <c r="G402" s="155" t="s">
        <v>1452</v>
      </c>
      <c r="H402" s="155" t="s">
        <v>5748</v>
      </c>
      <c r="I402" s="155">
        <v>25</v>
      </c>
      <c r="J402" s="163">
        <v>35.35</v>
      </c>
      <c r="K402" s="164"/>
      <c r="L402" s="155" t="s">
        <v>5944</v>
      </c>
      <c r="M402" s="155" t="s">
        <v>349</v>
      </c>
      <c r="N402" s="165" t="str">
        <f>IF(OR(J402="TBA",E402=0),"",E402*J402)</f>
        <v/>
      </c>
      <c r="O402" s="157"/>
      <c r="P402" s="158">
        <f>IF($B402="PA",$N402,0)</f>
        <v>0</v>
      </c>
      <c r="Q402" s="158">
        <f>IF($B402="PC",$N402,0)</f>
        <v>0</v>
      </c>
      <c r="R402" s="158">
        <f>IF($B402="LA",$N402,0)</f>
        <v>0</v>
      </c>
      <c r="S402" s="158" t="str">
        <f>IF($B402="LC",$N402,0)</f>
        <v/>
      </c>
      <c r="T402" s="158">
        <f>IF(P402&lt;&gt;"",(P402*(1-($N$2641))*(1-($O402+$N$2646))),0)</f>
        <v>0</v>
      </c>
      <c r="U402" s="158">
        <f>IF(Q402&lt;&gt;"",(Q402*(1-($N$2642))*(1-($O402+$N$2646))),0)</f>
        <v>0</v>
      </c>
      <c r="V402" s="158">
        <f>IF(R402&lt;&gt;"",(R402*(1-($N$2643))*(1-($O402+$N$2646))),0)</f>
        <v>0</v>
      </c>
      <c r="W402" s="158">
        <f>IF(S402&lt;&gt;"",(S402*(1-($N$2644))*(1-($O402+$N$2646))),0)</f>
        <v>0</v>
      </c>
      <c r="X402" s="166">
        <f>+SUM(T402:W402)</f>
        <v>0</v>
      </c>
      <c r="Y402" s="154"/>
      <c r="Z402" s="153"/>
      <c r="AA402" s="154"/>
    </row>
    <row r="403" spans="1:27" s="167" customFormat="1" ht="14.1" customHeight="1" x14ac:dyDescent="0.3">
      <c r="A403" s="173">
        <v>247049</v>
      </c>
      <c r="B403" s="155" t="s">
        <v>40</v>
      </c>
      <c r="C403" s="155">
        <v>12</v>
      </c>
      <c r="D403" s="155">
        <v>0</v>
      </c>
      <c r="E403" s="156"/>
      <c r="F403" s="155" t="s">
        <v>101</v>
      </c>
      <c r="G403" s="155" t="s">
        <v>1452</v>
      </c>
      <c r="H403" s="155" t="s">
        <v>5749</v>
      </c>
      <c r="I403" s="155">
        <v>23</v>
      </c>
      <c r="J403" s="163">
        <v>18.900000000000002</v>
      </c>
      <c r="K403" s="164"/>
      <c r="L403" s="155" t="s">
        <v>5750</v>
      </c>
      <c r="M403" s="155" t="s">
        <v>349</v>
      </c>
      <c r="N403" s="165" t="str">
        <f>IF(OR(J403="TBA",E403=0),"",E403*J403)</f>
        <v/>
      </c>
      <c r="O403" s="157"/>
      <c r="P403" s="158">
        <f>IF($B403="PA",$N403,0)</f>
        <v>0</v>
      </c>
      <c r="Q403" s="158">
        <f>IF($B403="PC",$N403,0)</f>
        <v>0</v>
      </c>
      <c r="R403" s="158">
        <f>IF($B403="LA",$N403,0)</f>
        <v>0</v>
      </c>
      <c r="S403" s="158" t="str">
        <f>IF($B403="LC",$N403,0)</f>
        <v/>
      </c>
      <c r="T403" s="158">
        <f>IF(P403&lt;&gt;"",(P403*(1-($N$2641))*(1-($O403+$N$2646))),0)</f>
        <v>0</v>
      </c>
      <c r="U403" s="158">
        <f>IF(Q403&lt;&gt;"",(Q403*(1-($N$2642))*(1-($O403+$N$2646))),0)</f>
        <v>0</v>
      </c>
      <c r="V403" s="158">
        <f>IF(R403&lt;&gt;"",(R403*(1-($N$2643))*(1-($O403+$N$2646))),0)</f>
        <v>0</v>
      </c>
      <c r="W403" s="158">
        <f>IF(S403&lt;&gt;"",(S403*(1-($N$2644))*(1-($O403+$N$2646))),0)</f>
        <v>0</v>
      </c>
      <c r="X403" s="166">
        <f>+SUM(T403:W403)</f>
        <v>0</v>
      </c>
      <c r="Y403" s="154"/>
      <c r="Z403" s="153"/>
      <c r="AA403" s="154"/>
    </row>
    <row r="404" spans="1:27" s="167" customFormat="1" ht="14.1" customHeight="1" x14ac:dyDescent="0.3">
      <c r="A404" s="173">
        <v>247059</v>
      </c>
      <c r="B404" s="155" t="s">
        <v>40</v>
      </c>
      <c r="C404" s="155">
        <v>12</v>
      </c>
      <c r="D404" s="155">
        <v>0</v>
      </c>
      <c r="E404" s="156"/>
      <c r="F404" s="155" t="s">
        <v>99</v>
      </c>
      <c r="G404" s="155" t="s">
        <v>1452</v>
      </c>
      <c r="H404" s="155" t="s">
        <v>6005</v>
      </c>
      <c r="I404" s="155">
        <v>23</v>
      </c>
      <c r="J404" s="163">
        <v>28</v>
      </c>
      <c r="K404" s="164"/>
      <c r="L404" s="155" t="s">
        <v>6006</v>
      </c>
      <c r="M404" s="155" t="s">
        <v>349</v>
      </c>
      <c r="N404" s="165" t="str">
        <f>IF(OR(J404="TBA",E404=0),"",E404*J404)</f>
        <v/>
      </c>
      <c r="O404" s="157"/>
      <c r="P404" s="158">
        <f>IF($B404="PA",$N404,0)</f>
        <v>0</v>
      </c>
      <c r="Q404" s="158">
        <f>IF($B404="PC",$N404,0)</f>
        <v>0</v>
      </c>
      <c r="R404" s="158">
        <f>IF($B404="LA",$N404,0)</f>
        <v>0</v>
      </c>
      <c r="S404" s="158" t="str">
        <f>IF($B404="LC",$N404,0)</f>
        <v/>
      </c>
      <c r="T404" s="158">
        <f>IF(P404&lt;&gt;"",(P404*(1-($N$2641))*(1-($O404+$N$2646))),0)</f>
        <v>0</v>
      </c>
      <c r="U404" s="158">
        <f>IF(Q404&lt;&gt;"",(Q404*(1-($N$2642))*(1-($O404+$N$2646))),0)</f>
        <v>0</v>
      </c>
      <c r="V404" s="158">
        <f>IF(R404&lt;&gt;"",(R404*(1-($N$2643))*(1-($O404+$N$2646))),0)</f>
        <v>0</v>
      </c>
      <c r="W404" s="158">
        <f>IF(S404&lt;&gt;"",(S404*(1-($N$2644))*(1-($O404+$N$2646))),0)</f>
        <v>0</v>
      </c>
      <c r="X404" s="166">
        <f>+SUM(T404:W404)</f>
        <v>0</v>
      </c>
      <c r="Y404" s="154"/>
      <c r="Z404" s="153"/>
      <c r="AA404" s="154"/>
    </row>
    <row r="405" spans="1:27" s="167" customFormat="1" ht="14.1" customHeight="1" x14ac:dyDescent="0.3">
      <c r="A405" s="173">
        <v>247399</v>
      </c>
      <c r="B405" s="155" t="s">
        <v>39</v>
      </c>
      <c r="C405" s="155">
        <v>6</v>
      </c>
      <c r="D405" s="155">
        <v>0</v>
      </c>
      <c r="E405" s="156"/>
      <c r="F405" s="155" t="s">
        <v>1569</v>
      </c>
      <c r="G405" s="155" t="s">
        <v>1457</v>
      </c>
      <c r="H405" s="155" t="s">
        <v>6040</v>
      </c>
      <c r="I405" s="155">
        <v>41</v>
      </c>
      <c r="J405" s="163">
        <v>8</v>
      </c>
      <c r="K405" s="164"/>
      <c r="L405" s="155" t="s">
        <v>6041</v>
      </c>
      <c r="M405" s="155" t="s">
        <v>349</v>
      </c>
      <c r="N405" s="165" t="str">
        <f>IF(OR(J405="TBA",E405=0),"",E405*J405)</f>
        <v/>
      </c>
      <c r="O405" s="157"/>
      <c r="P405" s="158">
        <f>IF($B405="PA",$N405,0)</f>
        <v>0</v>
      </c>
      <c r="Q405" s="158">
        <f>IF($B405="PC",$N405,0)</f>
        <v>0</v>
      </c>
      <c r="R405" s="158" t="str">
        <f>IF($B405="LA",$N405,0)</f>
        <v/>
      </c>
      <c r="S405" s="158">
        <f>IF($B405="LC",$N405,0)</f>
        <v>0</v>
      </c>
      <c r="T405" s="158">
        <f>IF(P405&lt;&gt;"",(P405*(1-($N$2641))*(1-($O405+$N$2646))),0)</f>
        <v>0</v>
      </c>
      <c r="U405" s="158">
        <f>IF(Q405&lt;&gt;"",(Q405*(1-($N$2642))*(1-($O405+$N$2646))),0)</f>
        <v>0</v>
      </c>
      <c r="V405" s="158">
        <f>IF(R405&lt;&gt;"",(R405*(1-($N$2643))*(1-($O405+$N$2646))),0)</f>
        <v>0</v>
      </c>
      <c r="W405" s="158">
        <f>IF(S405&lt;&gt;"",(S405*(1-($N$2644))*(1-($O405+$N$2646))),0)</f>
        <v>0</v>
      </c>
      <c r="X405" s="166">
        <f>+SUM(T405:W405)</f>
        <v>0</v>
      </c>
      <c r="Y405" s="154"/>
      <c r="Z405" s="153"/>
      <c r="AA405" s="154"/>
    </row>
    <row r="406" spans="1:27" s="167" customFormat="1" ht="14.1" customHeight="1" x14ac:dyDescent="0.3">
      <c r="A406" s="173">
        <v>247819</v>
      </c>
      <c r="B406" s="155" t="s">
        <v>39</v>
      </c>
      <c r="C406" s="155">
        <v>24</v>
      </c>
      <c r="D406" s="155">
        <v>12</v>
      </c>
      <c r="E406" s="156"/>
      <c r="F406" s="155" t="s">
        <v>101</v>
      </c>
      <c r="G406" s="155" t="s">
        <v>1452</v>
      </c>
      <c r="H406" s="155" t="s">
        <v>5873</v>
      </c>
      <c r="I406" s="155">
        <v>116</v>
      </c>
      <c r="J406" s="163">
        <v>12.13</v>
      </c>
      <c r="K406" s="164"/>
      <c r="L406" s="155" t="s">
        <v>5874</v>
      </c>
      <c r="M406" s="155" t="s">
        <v>349</v>
      </c>
      <c r="N406" s="165" t="str">
        <f>IF(OR(J406="TBA",E406=0),"",E406*J406)</f>
        <v/>
      </c>
      <c r="O406" s="157"/>
      <c r="P406" s="158">
        <f>IF($B406="PA",$N406,0)</f>
        <v>0</v>
      </c>
      <c r="Q406" s="158">
        <f>IF($B406="PC",$N406,0)</f>
        <v>0</v>
      </c>
      <c r="R406" s="158" t="str">
        <f>IF($B406="LA",$N406,0)</f>
        <v/>
      </c>
      <c r="S406" s="158">
        <f>IF($B406="LC",$N406,0)</f>
        <v>0</v>
      </c>
      <c r="T406" s="158">
        <f>IF(P406&lt;&gt;"",(P406*(1-($N$2641))*(1-($O406+$N$2646))),0)</f>
        <v>0</v>
      </c>
      <c r="U406" s="158">
        <f>IF(Q406&lt;&gt;"",(Q406*(1-($N$2642))*(1-($O406+$N$2646))),0)</f>
        <v>0</v>
      </c>
      <c r="V406" s="158">
        <f>IF(R406&lt;&gt;"",(R406*(1-($N$2643))*(1-($O406+$N$2646))),0)</f>
        <v>0</v>
      </c>
      <c r="W406" s="158">
        <f>IF(S406&lt;&gt;"",(S406*(1-($N$2644))*(1-($O406+$N$2646))),0)</f>
        <v>0</v>
      </c>
      <c r="X406" s="166">
        <f>+SUM(T406:W406)</f>
        <v>0</v>
      </c>
      <c r="Y406" s="154"/>
      <c r="Z406" s="153"/>
      <c r="AA406" s="154"/>
    </row>
    <row r="407" spans="1:27" s="167" customFormat="1" ht="14.1" customHeight="1" x14ac:dyDescent="0.3">
      <c r="A407" s="173">
        <v>247849</v>
      </c>
      <c r="B407" s="155" t="s">
        <v>39</v>
      </c>
      <c r="C407" s="155">
        <v>24</v>
      </c>
      <c r="D407" s="155">
        <v>12</v>
      </c>
      <c r="E407" s="156"/>
      <c r="F407" s="155" t="s">
        <v>101</v>
      </c>
      <c r="G407" s="155" t="s">
        <v>1452</v>
      </c>
      <c r="H407" s="155" t="s">
        <v>5888</v>
      </c>
      <c r="I407" s="155">
        <v>116</v>
      </c>
      <c r="J407" s="163">
        <v>13</v>
      </c>
      <c r="K407" s="164"/>
      <c r="L407" s="155" t="s">
        <v>5889</v>
      </c>
      <c r="M407" s="155" t="s">
        <v>349</v>
      </c>
      <c r="N407" s="165" t="str">
        <f>IF(OR(J407="TBA",E407=0),"",E407*J407)</f>
        <v/>
      </c>
      <c r="O407" s="157"/>
      <c r="P407" s="158">
        <f>IF($B407="PA",$N407,0)</f>
        <v>0</v>
      </c>
      <c r="Q407" s="158">
        <f>IF($B407="PC",$N407,0)</f>
        <v>0</v>
      </c>
      <c r="R407" s="158" t="str">
        <f>IF($B407="LA",$N407,0)</f>
        <v/>
      </c>
      <c r="S407" s="158">
        <f>IF($B407="LC",$N407,0)</f>
        <v>0</v>
      </c>
      <c r="T407" s="158">
        <f>IF(P407&lt;&gt;"",(P407*(1-($N$2641))*(1-($O407+$N$2646))),0)</f>
        <v>0</v>
      </c>
      <c r="U407" s="158">
        <f>IF(Q407&lt;&gt;"",(Q407*(1-($N$2642))*(1-($O407+$N$2646))),0)</f>
        <v>0</v>
      </c>
      <c r="V407" s="158">
        <f>IF(R407&lt;&gt;"",(R407*(1-($N$2643))*(1-($O407+$N$2646))),0)</f>
        <v>0</v>
      </c>
      <c r="W407" s="158">
        <f>IF(S407&lt;&gt;"",(S407*(1-($N$2644))*(1-($O407+$N$2646))),0)</f>
        <v>0</v>
      </c>
      <c r="X407" s="166">
        <f>+SUM(T407:W407)</f>
        <v>0</v>
      </c>
      <c r="Y407" s="154"/>
      <c r="Z407" s="153"/>
      <c r="AA407" s="154"/>
    </row>
    <row r="408" spans="1:27" s="167" customFormat="1" ht="14.1" customHeight="1" x14ac:dyDescent="0.3">
      <c r="A408" s="173">
        <v>247879</v>
      </c>
      <c r="B408" s="155" t="s">
        <v>39</v>
      </c>
      <c r="C408" s="155">
        <v>24</v>
      </c>
      <c r="D408" s="155">
        <v>12</v>
      </c>
      <c r="E408" s="156"/>
      <c r="F408" s="155" t="s">
        <v>101</v>
      </c>
      <c r="G408" s="155" t="s">
        <v>1452</v>
      </c>
      <c r="H408" s="155" t="s">
        <v>5904</v>
      </c>
      <c r="I408" s="155">
        <v>116</v>
      </c>
      <c r="J408" s="163">
        <v>13</v>
      </c>
      <c r="K408" s="164"/>
      <c r="L408" s="155" t="s">
        <v>5905</v>
      </c>
      <c r="M408" s="155" t="s">
        <v>349</v>
      </c>
      <c r="N408" s="165" t="str">
        <f>IF(OR(J408="TBA",E408=0),"",E408*J408)</f>
        <v/>
      </c>
      <c r="O408" s="157"/>
      <c r="P408" s="158">
        <f>IF($B408="PA",$N408,0)</f>
        <v>0</v>
      </c>
      <c r="Q408" s="158">
        <f>IF($B408="PC",$N408,0)</f>
        <v>0</v>
      </c>
      <c r="R408" s="158" t="str">
        <f>IF($B408="LA",$N408,0)</f>
        <v/>
      </c>
      <c r="S408" s="158">
        <f>IF($B408="LC",$N408,0)</f>
        <v>0</v>
      </c>
      <c r="T408" s="158">
        <f>IF(P408&lt;&gt;"",(P408*(1-($N$2641))*(1-($O408+$N$2646))),0)</f>
        <v>0</v>
      </c>
      <c r="U408" s="158">
        <f>IF(Q408&lt;&gt;"",(Q408*(1-($N$2642))*(1-($O408+$N$2646))),0)</f>
        <v>0</v>
      </c>
      <c r="V408" s="158">
        <f>IF(R408&lt;&gt;"",(R408*(1-($N$2643))*(1-($O408+$N$2646))),0)</f>
        <v>0</v>
      </c>
      <c r="W408" s="158">
        <f>IF(S408&lt;&gt;"",(S408*(1-($N$2644))*(1-($O408+$N$2646))),0)</f>
        <v>0</v>
      </c>
      <c r="X408" s="166">
        <f>+SUM(T408:W408)</f>
        <v>0</v>
      </c>
      <c r="Y408" s="154"/>
      <c r="Z408" s="153"/>
      <c r="AA408" s="154"/>
    </row>
    <row r="409" spans="1:27" s="167" customFormat="1" ht="14.1" customHeight="1" x14ac:dyDescent="0.3">
      <c r="A409" s="173">
        <v>248389</v>
      </c>
      <c r="B409" s="155" t="s">
        <v>39</v>
      </c>
      <c r="C409" s="155">
        <v>6</v>
      </c>
      <c r="D409" s="155">
        <v>0</v>
      </c>
      <c r="E409" s="156"/>
      <c r="F409" s="155" t="s">
        <v>100</v>
      </c>
      <c r="G409" s="155" t="s">
        <v>1453</v>
      </c>
      <c r="H409" s="155" t="s">
        <v>1487</v>
      </c>
      <c r="I409" s="155">
        <v>26</v>
      </c>
      <c r="J409" s="163">
        <v>14.5</v>
      </c>
      <c r="K409" s="164"/>
      <c r="L409" s="155" t="s">
        <v>5991</v>
      </c>
      <c r="M409" s="155" t="s">
        <v>349</v>
      </c>
      <c r="N409" s="165" t="str">
        <f>IF(OR(J409="TBA",E409=0),"",E409*J409)</f>
        <v/>
      </c>
      <c r="O409" s="157"/>
      <c r="P409" s="158">
        <f>IF($B409="PA",$N409,0)</f>
        <v>0</v>
      </c>
      <c r="Q409" s="158">
        <f>IF($B409="PC",$N409,0)</f>
        <v>0</v>
      </c>
      <c r="R409" s="158" t="str">
        <f>IF($B409="LA",$N409,0)</f>
        <v/>
      </c>
      <c r="S409" s="158">
        <f>IF($B409="LC",$N409,0)</f>
        <v>0</v>
      </c>
      <c r="T409" s="158">
        <f>IF(P409&lt;&gt;"",(P409*(1-($N$2641))*(1-($O409+$N$2646))),0)</f>
        <v>0</v>
      </c>
      <c r="U409" s="158">
        <f>IF(Q409&lt;&gt;"",(Q409*(1-($N$2642))*(1-($O409+$N$2646))),0)</f>
        <v>0</v>
      </c>
      <c r="V409" s="158">
        <f>IF(R409&lt;&gt;"",(R409*(1-($N$2643))*(1-($O409+$N$2646))),0)</f>
        <v>0</v>
      </c>
      <c r="W409" s="158">
        <f>IF(S409&lt;&gt;"",(S409*(1-($N$2644))*(1-($O409+$N$2646))),0)</f>
        <v>0</v>
      </c>
      <c r="X409" s="166">
        <f>+SUM(T409:W409)</f>
        <v>0</v>
      </c>
      <c r="Y409" s="154"/>
      <c r="Z409" s="153"/>
      <c r="AA409" s="154"/>
    </row>
    <row r="410" spans="1:27" s="167" customFormat="1" ht="14.1" customHeight="1" x14ac:dyDescent="0.3">
      <c r="A410" s="173">
        <v>248399</v>
      </c>
      <c r="B410" s="155" t="s">
        <v>39</v>
      </c>
      <c r="C410" s="155">
        <v>6</v>
      </c>
      <c r="D410" s="155">
        <v>0</v>
      </c>
      <c r="E410" s="156"/>
      <c r="F410" s="155" t="s">
        <v>99</v>
      </c>
      <c r="G410" s="155" t="s">
        <v>1457</v>
      </c>
      <c r="H410" s="155" t="s">
        <v>5992</v>
      </c>
      <c r="I410" s="155">
        <v>26</v>
      </c>
      <c r="J410" s="163">
        <v>12.75</v>
      </c>
      <c r="K410" s="164"/>
      <c r="L410" s="155" t="s">
        <v>5993</v>
      </c>
      <c r="M410" s="155" t="s">
        <v>349</v>
      </c>
      <c r="N410" s="165" t="str">
        <f>IF(OR(J410="TBA",E410=0),"",E410*J410)</f>
        <v/>
      </c>
      <c r="O410" s="157"/>
      <c r="P410" s="158">
        <f>IF($B410="PA",$N410,0)</f>
        <v>0</v>
      </c>
      <c r="Q410" s="158">
        <f>IF($B410="PC",$N410,0)</f>
        <v>0</v>
      </c>
      <c r="R410" s="158" t="str">
        <f>IF($B410="LA",$N410,0)</f>
        <v/>
      </c>
      <c r="S410" s="158">
        <f>IF($B410="LC",$N410,0)</f>
        <v>0</v>
      </c>
      <c r="T410" s="158">
        <f>IF(P410&lt;&gt;"",(P410*(1-($N$2641))*(1-($O410+$N$2646))),0)</f>
        <v>0</v>
      </c>
      <c r="U410" s="158">
        <f>IF(Q410&lt;&gt;"",(Q410*(1-($N$2642))*(1-($O410+$N$2646))),0)</f>
        <v>0</v>
      </c>
      <c r="V410" s="158">
        <f>IF(R410&lt;&gt;"",(R410*(1-($N$2643))*(1-($O410+$N$2646))),0)</f>
        <v>0</v>
      </c>
      <c r="W410" s="158">
        <f>IF(S410&lt;&gt;"",(S410*(1-($N$2644))*(1-($O410+$N$2646))),0)</f>
        <v>0</v>
      </c>
      <c r="X410" s="166">
        <f>+SUM(T410:W410)</f>
        <v>0</v>
      </c>
      <c r="Y410" s="154"/>
      <c r="Z410" s="153"/>
      <c r="AA410" s="154"/>
    </row>
    <row r="411" spans="1:27" s="167" customFormat="1" ht="14.1" customHeight="1" x14ac:dyDescent="0.3">
      <c r="A411" s="173">
        <v>249099</v>
      </c>
      <c r="B411" s="155" t="s">
        <v>37</v>
      </c>
      <c r="C411" s="155">
        <v>12</v>
      </c>
      <c r="D411" s="155">
        <v>0</v>
      </c>
      <c r="E411" s="156"/>
      <c r="F411" s="155" t="s">
        <v>114</v>
      </c>
      <c r="G411" s="155" t="s">
        <v>1457</v>
      </c>
      <c r="H411" s="155" t="s">
        <v>6125</v>
      </c>
      <c r="I411" s="155">
        <v>87</v>
      </c>
      <c r="J411" s="163">
        <v>9.35</v>
      </c>
      <c r="K411" s="164"/>
      <c r="L411" s="155" t="s">
        <v>6126</v>
      </c>
      <c r="M411" s="155" t="s">
        <v>349</v>
      </c>
      <c r="N411" s="165" t="str">
        <f>IF(OR(J411="TBA",E411=0),"",E411*J411)</f>
        <v/>
      </c>
      <c r="O411" s="157"/>
      <c r="P411" s="158" t="str">
        <f>IF($B411="PA",$N411,0)</f>
        <v/>
      </c>
      <c r="Q411" s="158">
        <f>IF($B411="PC",$N411,0)</f>
        <v>0</v>
      </c>
      <c r="R411" s="158">
        <f>IF($B411="LA",$N411,0)</f>
        <v>0</v>
      </c>
      <c r="S411" s="158">
        <f>IF($B411="LC",$N411,0)</f>
        <v>0</v>
      </c>
      <c r="T411" s="158">
        <f>IF(P411&lt;&gt;"",(P411*(1-($N$2641))*(1-($O411+$N$2646))),0)</f>
        <v>0</v>
      </c>
      <c r="U411" s="158">
        <f>IF(Q411&lt;&gt;"",(Q411*(1-($N$2642))*(1-($O411+$N$2646))),0)</f>
        <v>0</v>
      </c>
      <c r="V411" s="158">
        <f>IF(R411&lt;&gt;"",(R411*(1-($N$2643))*(1-($O411+$N$2646))),0)</f>
        <v>0</v>
      </c>
      <c r="W411" s="158">
        <f>IF(S411&lt;&gt;"",(S411*(1-($N$2644))*(1-($O411+$N$2646))),0)</f>
        <v>0</v>
      </c>
      <c r="X411" s="166">
        <f>+SUM(T411:W411)</f>
        <v>0</v>
      </c>
      <c r="Y411" s="154"/>
      <c r="Z411" s="153"/>
      <c r="AA411" s="154"/>
    </row>
    <row r="412" spans="1:27" s="167" customFormat="1" ht="14.1" customHeight="1" x14ac:dyDescent="0.3">
      <c r="A412" s="173">
        <v>249319</v>
      </c>
      <c r="B412" s="155" t="s">
        <v>38</v>
      </c>
      <c r="C412" s="155">
        <v>6</v>
      </c>
      <c r="D412" s="155">
        <v>0</v>
      </c>
      <c r="E412" s="156"/>
      <c r="F412" s="155" t="s">
        <v>1571</v>
      </c>
      <c r="G412" s="155" t="s">
        <v>1649</v>
      </c>
      <c r="H412" s="155" t="s">
        <v>6127</v>
      </c>
      <c r="I412" s="155">
        <v>87</v>
      </c>
      <c r="J412" s="163">
        <v>20</v>
      </c>
      <c r="K412" s="164"/>
      <c r="L412" s="155" t="s">
        <v>6128</v>
      </c>
      <c r="M412" s="155" t="s">
        <v>349</v>
      </c>
      <c r="N412" s="165" t="str">
        <f>IF(OR(J412="TBA",E412=0),"",E412*J412)</f>
        <v/>
      </c>
      <c r="O412" s="157"/>
      <c r="P412" s="158">
        <f>IF($B412="PA",$N412,0)</f>
        <v>0</v>
      </c>
      <c r="Q412" s="158" t="str">
        <f>IF($B412="PC",$N412,0)</f>
        <v/>
      </c>
      <c r="R412" s="158">
        <f>IF($B412="LA",$N412,0)</f>
        <v>0</v>
      </c>
      <c r="S412" s="158">
        <f>IF($B412="LC",$N412,0)</f>
        <v>0</v>
      </c>
      <c r="T412" s="158">
        <f>IF(P412&lt;&gt;"",(P412*(1-($N$2641))*(1-($O412+$N$2646))),0)</f>
        <v>0</v>
      </c>
      <c r="U412" s="158">
        <f>IF(Q412&lt;&gt;"",(Q412*(1-($N$2642))*(1-($O412+$N$2646))),0)</f>
        <v>0</v>
      </c>
      <c r="V412" s="158">
        <f>IF(R412&lt;&gt;"",(R412*(1-($N$2643))*(1-($O412+$N$2646))),0)</f>
        <v>0</v>
      </c>
      <c r="W412" s="158">
        <f>IF(S412&lt;&gt;"",(S412*(1-($N$2644))*(1-($O412+$N$2646))),0)</f>
        <v>0</v>
      </c>
      <c r="X412" s="166">
        <f>+SUM(T412:W412)</f>
        <v>0</v>
      </c>
      <c r="Y412" s="154"/>
      <c r="Z412" s="153"/>
      <c r="AA412" s="154"/>
    </row>
    <row r="413" spans="1:27" ht="14.1" customHeight="1" x14ac:dyDescent="0.3">
      <c r="A413" s="173">
        <v>249369</v>
      </c>
      <c r="B413" s="155" t="s">
        <v>39</v>
      </c>
      <c r="C413" s="155">
        <v>24</v>
      </c>
      <c r="D413" s="155">
        <v>12</v>
      </c>
      <c r="E413" s="156"/>
      <c r="F413" s="155" t="s">
        <v>101</v>
      </c>
      <c r="G413" s="155" t="s">
        <v>1452</v>
      </c>
      <c r="H413" s="155" t="s">
        <v>6051</v>
      </c>
      <c r="I413" s="155">
        <v>115</v>
      </c>
      <c r="J413" s="163">
        <v>14.5</v>
      </c>
      <c r="K413" s="164"/>
      <c r="L413" s="155" t="s">
        <v>6052</v>
      </c>
      <c r="M413" s="155" t="s">
        <v>349</v>
      </c>
      <c r="N413" s="165" t="str">
        <f>IF(OR(J413="TBA",E413=0),"",E413*J413)</f>
        <v/>
      </c>
      <c r="O413" s="157"/>
      <c r="P413" s="158">
        <f>IF($B413="PA",$N413,0)</f>
        <v>0</v>
      </c>
      <c r="Q413" s="158">
        <f>IF($B413="PC",$N413,0)</f>
        <v>0</v>
      </c>
      <c r="R413" s="158" t="str">
        <f>IF($B413="LA",$N413,0)</f>
        <v/>
      </c>
      <c r="S413" s="158">
        <f>IF($B413="LC",$N413,0)</f>
        <v>0</v>
      </c>
      <c r="T413" s="158">
        <f>IF(P413&lt;&gt;"",(P413*(1-($N$2641))*(1-($O413+$N$2646))),0)</f>
        <v>0</v>
      </c>
      <c r="U413" s="158">
        <f>IF(Q413&lt;&gt;"",(Q413*(1-($N$2642))*(1-($O413+$N$2646))),0)</f>
        <v>0</v>
      </c>
      <c r="V413" s="158">
        <f>IF(R413&lt;&gt;"",(R413*(1-($N$2643))*(1-($O413+$N$2646))),0)</f>
        <v>0</v>
      </c>
      <c r="W413" s="158">
        <f>IF(S413&lt;&gt;"",(S413*(1-($N$2644))*(1-($O413+$N$2646))),0)</f>
        <v>0</v>
      </c>
      <c r="X413" s="166">
        <f>+SUM(T413:W413)</f>
        <v>0</v>
      </c>
      <c r="Y413" s="85"/>
      <c r="Z413" s="84"/>
      <c r="AA413" s="85"/>
    </row>
    <row r="414" spans="1:27" ht="14.1" customHeight="1" x14ac:dyDescent="0.3">
      <c r="A414" s="173">
        <v>249449</v>
      </c>
      <c r="B414" s="155" t="s">
        <v>38</v>
      </c>
      <c r="C414" s="155">
        <v>6</v>
      </c>
      <c r="D414" s="155">
        <v>0</v>
      </c>
      <c r="E414" s="156"/>
      <c r="F414" s="155" t="s">
        <v>1571</v>
      </c>
      <c r="G414" s="155" t="s">
        <v>1649</v>
      </c>
      <c r="H414" s="155" t="s">
        <v>6134</v>
      </c>
      <c r="I414" s="155">
        <v>87</v>
      </c>
      <c r="J414" s="163">
        <v>20</v>
      </c>
      <c r="K414" s="164"/>
      <c r="L414" s="155" t="s">
        <v>6135</v>
      </c>
      <c r="M414" s="155" t="s">
        <v>349</v>
      </c>
      <c r="N414" s="165" t="str">
        <f>IF(OR(J414="TBA",E414=0),"",E414*J414)</f>
        <v/>
      </c>
      <c r="O414" s="157"/>
      <c r="P414" s="158">
        <f>IF($B414="PA",$N414,0)</f>
        <v>0</v>
      </c>
      <c r="Q414" s="158" t="str">
        <f>IF($B414="PC",$N414,0)</f>
        <v/>
      </c>
      <c r="R414" s="158">
        <f>IF($B414="LA",$N414,0)</f>
        <v>0</v>
      </c>
      <c r="S414" s="158">
        <f>IF($B414="LC",$N414,0)</f>
        <v>0</v>
      </c>
      <c r="T414" s="158">
        <f>IF(P414&lt;&gt;"",(P414*(1-($N$2641))*(1-($O414+$N$2646))),0)</f>
        <v>0</v>
      </c>
      <c r="U414" s="158">
        <f>IF(Q414&lt;&gt;"",(Q414*(1-($N$2642))*(1-($O414+$N$2646))),0)</f>
        <v>0</v>
      </c>
      <c r="V414" s="158">
        <f>IF(R414&lt;&gt;"",(R414*(1-($N$2643))*(1-($O414+$N$2646))),0)</f>
        <v>0</v>
      </c>
      <c r="W414" s="158">
        <f>IF(S414&lt;&gt;"",(S414*(1-($N$2644))*(1-($O414+$N$2646))),0)</f>
        <v>0</v>
      </c>
      <c r="X414" s="166">
        <f>+SUM(T414:W414)</f>
        <v>0</v>
      </c>
      <c r="Y414" s="85"/>
      <c r="Z414" s="84"/>
      <c r="AA414" s="85"/>
    </row>
    <row r="415" spans="1:27" ht="14.1" customHeight="1" x14ac:dyDescent="0.3">
      <c r="A415" s="173">
        <v>249479</v>
      </c>
      <c r="B415" s="155" t="s">
        <v>39</v>
      </c>
      <c r="C415" s="155">
        <v>8</v>
      </c>
      <c r="D415" s="155">
        <v>0</v>
      </c>
      <c r="E415" s="156"/>
      <c r="F415" s="155" t="s">
        <v>101</v>
      </c>
      <c r="G415" s="155" t="s">
        <v>1457</v>
      </c>
      <c r="H415" s="155" t="s">
        <v>6053</v>
      </c>
      <c r="I415" s="155">
        <v>115</v>
      </c>
      <c r="J415" s="163">
        <v>11.85</v>
      </c>
      <c r="K415" s="164"/>
      <c r="L415" s="155" t="s">
        <v>6054</v>
      </c>
      <c r="M415" s="155" t="s">
        <v>349</v>
      </c>
      <c r="N415" s="165" t="str">
        <f>IF(OR(J415="TBA",E415=0),"",E415*J415)</f>
        <v/>
      </c>
      <c r="O415" s="157"/>
      <c r="P415" s="158">
        <f>IF($B415="PA",$N415,0)</f>
        <v>0</v>
      </c>
      <c r="Q415" s="158">
        <f>IF($B415="PC",$N415,0)</f>
        <v>0</v>
      </c>
      <c r="R415" s="158" t="str">
        <f>IF($B415="LA",$N415,0)</f>
        <v/>
      </c>
      <c r="S415" s="158">
        <f>IF($B415="LC",$N415,0)</f>
        <v>0</v>
      </c>
      <c r="T415" s="158">
        <f>IF(P415&lt;&gt;"",(P415*(1-($N$2641))*(1-($O415+$N$2646))),0)</f>
        <v>0</v>
      </c>
      <c r="U415" s="158">
        <f>IF(Q415&lt;&gt;"",(Q415*(1-($N$2642))*(1-($O415+$N$2646))),0)</f>
        <v>0</v>
      </c>
      <c r="V415" s="158">
        <f>IF(R415&lt;&gt;"",(R415*(1-($N$2643))*(1-($O415+$N$2646))),0)</f>
        <v>0</v>
      </c>
      <c r="W415" s="158">
        <f>IF(S415&lt;&gt;"",(S415*(1-($N$2644))*(1-($O415+$N$2646))),0)</f>
        <v>0</v>
      </c>
      <c r="X415" s="166">
        <f>+SUM(T415:W415)</f>
        <v>0</v>
      </c>
      <c r="Y415" s="85"/>
      <c r="Z415" s="84"/>
      <c r="AA415" s="85"/>
    </row>
    <row r="416" spans="1:27" s="167" customFormat="1" ht="14.1" customHeight="1" x14ac:dyDescent="0.3">
      <c r="A416" s="173">
        <v>249489</v>
      </c>
      <c r="B416" s="155" t="s">
        <v>39</v>
      </c>
      <c r="C416" s="155">
        <v>12</v>
      </c>
      <c r="D416" s="155">
        <v>0</v>
      </c>
      <c r="E416" s="156"/>
      <c r="F416" s="155" t="s">
        <v>101</v>
      </c>
      <c r="G416" s="155" t="s">
        <v>1457</v>
      </c>
      <c r="H416" s="155" t="s">
        <v>6055</v>
      </c>
      <c r="I416" s="155">
        <v>115</v>
      </c>
      <c r="J416" s="163">
        <v>9.2000000000000011</v>
      </c>
      <c r="K416" s="164"/>
      <c r="L416" s="155" t="s">
        <v>6056</v>
      </c>
      <c r="M416" s="155" t="s">
        <v>349</v>
      </c>
      <c r="N416" s="165" t="str">
        <f>IF(OR(J416="TBA",E416=0),"",E416*J416)</f>
        <v/>
      </c>
      <c r="O416" s="157"/>
      <c r="P416" s="158">
        <f>IF($B416="PA",$N416,0)</f>
        <v>0</v>
      </c>
      <c r="Q416" s="158">
        <f>IF($B416="PC",$N416,0)</f>
        <v>0</v>
      </c>
      <c r="R416" s="158" t="str">
        <f>IF($B416="LA",$N416,0)</f>
        <v/>
      </c>
      <c r="S416" s="158">
        <f>IF($B416="LC",$N416,0)</f>
        <v>0</v>
      </c>
      <c r="T416" s="158">
        <f>IF(P416&lt;&gt;"",(P416*(1-($N$2641))*(1-($O416+$N$2646))),0)</f>
        <v>0</v>
      </c>
      <c r="U416" s="158">
        <f>IF(Q416&lt;&gt;"",(Q416*(1-($N$2642))*(1-($O416+$N$2646))),0)</f>
        <v>0</v>
      </c>
      <c r="V416" s="158">
        <f>IF(R416&lt;&gt;"",(R416*(1-($N$2643))*(1-($O416+$N$2646))),0)</f>
        <v>0</v>
      </c>
      <c r="W416" s="158">
        <f>IF(S416&lt;&gt;"",(S416*(1-($N$2644))*(1-($O416+$N$2646))),0)</f>
        <v>0</v>
      </c>
      <c r="X416" s="166">
        <f>+SUM(T416:W416)</f>
        <v>0</v>
      </c>
      <c r="Y416" s="154"/>
      <c r="Z416" s="153"/>
      <c r="AA416" s="154"/>
    </row>
    <row r="417" spans="1:27" s="167" customFormat="1" ht="14.1" customHeight="1" x14ac:dyDescent="0.3">
      <c r="A417" s="173">
        <v>249499</v>
      </c>
      <c r="B417" s="155" t="s">
        <v>39</v>
      </c>
      <c r="C417" s="155">
        <v>12</v>
      </c>
      <c r="D417" s="155">
        <v>0</v>
      </c>
      <c r="E417" s="156"/>
      <c r="F417" s="155" t="s">
        <v>101</v>
      </c>
      <c r="G417" s="155" t="s">
        <v>1457</v>
      </c>
      <c r="H417" s="155" t="s">
        <v>6057</v>
      </c>
      <c r="I417" s="155">
        <v>115</v>
      </c>
      <c r="J417" s="163">
        <v>13.25</v>
      </c>
      <c r="K417" s="164"/>
      <c r="L417" s="155" t="s">
        <v>6058</v>
      </c>
      <c r="M417" s="155" t="s">
        <v>349</v>
      </c>
      <c r="N417" s="165" t="str">
        <f>IF(OR(J417="TBA",E417=0),"",E417*J417)</f>
        <v/>
      </c>
      <c r="O417" s="157"/>
      <c r="P417" s="158">
        <f>IF($B417="PA",$N417,0)</f>
        <v>0</v>
      </c>
      <c r="Q417" s="158">
        <f>IF($B417="PC",$N417,0)</f>
        <v>0</v>
      </c>
      <c r="R417" s="158" t="str">
        <f>IF($B417="LA",$N417,0)</f>
        <v/>
      </c>
      <c r="S417" s="158">
        <f>IF($B417="LC",$N417,0)</f>
        <v>0</v>
      </c>
      <c r="T417" s="158">
        <f>IF(P417&lt;&gt;"",(P417*(1-($N$2641))*(1-($O417+$N$2646))),0)</f>
        <v>0</v>
      </c>
      <c r="U417" s="158">
        <f>IF(Q417&lt;&gt;"",(Q417*(1-($N$2642))*(1-($O417+$N$2646))),0)</f>
        <v>0</v>
      </c>
      <c r="V417" s="158">
        <f>IF(R417&lt;&gt;"",(R417*(1-($N$2643))*(1-($O417+$N$2646))),0)</f>
        <v>0</v>
      </c>
      <c r="W417" s="158">
        <f>IF(S417&lt;&gt;"",(S417*(1-($N$2644))*(1-($O417+$N$2646))),0)</f>
        <v>0</v>
      </c>
      <c r="X417" s="166">
        <f>+SUM(T417:W417)</f>
        <v>0</v>
      </c>
      <c r="Y417" s="154"/>
      <c r="Z417" s="153"/>
      <c r="AA417" s="154"/>
    </row>
    <row r="418" spans="1:27" s="167" customFormat="1" ht="14.1" customHeight="1" x14ac:dyDescent="0.3">
      <c r="A418" s="173">
        <v>249549</v>
      </c>
      <c r="B418" s="155" t="s">
        <v>39</v>
      </c>
      <c r="C418" s="155">
        <v>12</v>
      </c>
      <c r="D418" s="155">
        <v>0</v>
      </c>
      <c r="E418" s="156"/>
      <c r="F418" s="155" t="s">
        <v>1569</v>
      </c>
      <c r="G418" s="155" t="s">
        <v>1457</v>
      </c>
      <c r="H418" s="155" t="s">
        <v>6059</v>
      </c>
      <c r="I418" s="155">
        <v>115</v>
      </c>
      <c r="J418" s="163">
        <v>11.5</v>
      </c>
      <c r="K418" s="164"/>
      <c r="L418" s="155" t="s">
        <v>6060</v>
      </c>
      <c r="M418" s="155" t="s">
        <v>349</v>
      </c>
      <c r="N418" s="165" t="str">
        <f>IF(OR(J418="TBA",E418=0),"",E418*J418)</f>
        <v/>
      </c>
      <c r="O418" s="157"/>
      <c r="P418" s="158">
        <f>IF($B418="PA",$N418,0)</f>
        <v>0</v>
      </c>
      <c r="Q418" s="158">
        <f>IF($B418="PC",$N418,0)</f>
        <v>0</v>
      </c>
      <c r="R418" s="158" t="str">
        <f>IF($B418="LA",$N418,0)</f>
        <v/>
      </c>
      <c r="S418" s="158">
        <f>IF($B418="LC",$N418,0)</f>
        <v>0</v>
      </c>
      <c r="T418" s="158">
        <f>IF(P418&lt;&gt;"",(P418*(1-($N$2641))*(1-($O418+$N$2646))),0)</f>
        <v>0</v>
      </c>
      <c r="U418" s="158">
        <f>IF(Q418&lt;&gt;"",(Q418*(1-($N$2642))*(1-($O418+$N$2646))),0)</f>
        <v>0</v>
      </c>
      <c r="V418" s="158">
        <f>IF(R418&lt;&gt;"",(R418*(1-($N$2643))*(1-($O418+$N$2646))),0)</f>
        <v>0</v>
      </c>
      <c r="W418" s="158">
        <f>IF(S418&lt;&gt;"",(S418*(1-($N$2644))*(1-($O418+$N$2646))),0)</f>
        <v>0</v>
      </c>
      <c r="X418" s="166">
        <f>+SUM(T418:W418)</f>
        <v>0</v>
      </c>
      <c r="Y418" s="154"/>
      <c r="Z418" s="153"/>
      <c r="AA418" s="154"/>
    </row>
    <row r="419" spans="1:27" s="167" customFormat="1" ht="14.1" customHeight="1" x14ac:dyDescent="0.3">
      <c r="A419" s="173">
        <v>249559</v>
      </c>
      <c r="B419" s="155" t="s">
        <v>39</v>
      </c>
      <c r="C419" s="155">
        <v>6</v>
      </c>
      <c r="D419" s="155">
        <v>0</v>
      </c>
      <c r="E419" s="156"/>
      <c r="F419" s="155" t="s">
        <v>1571</v>
      </c>
      <c r="G419" s="155" t="s">
        <v>1649</v>
      </c>
      <c r="H419" s="155" t="s">
        <v>6061</v>
      </c>
      <c r="I419" s="155">
        <v>115</v>
      </c>
      <c r="J419" s="163">
        <v>27.25</v>
      </c>
      <c r="K419" s="164"/>
      <c r="L419" s="155" t="s">
        <v>6062</v>
      </c>
      <c r="M419" s="155" t="s">
        <v>349</v>
      </c>
      <c r="N419" s="165" t="str">
        <f>IF(OR(J419="TBA",E419=0),"",E419*J419)</f>
        <v/>
      </c>
      <c r="O419" s="157"/>
      <c r="P419" s="158">
        <f>IF($B419="PA",$N419,0)</f>
        <v>0</v>
      </c>
      <c r="Q419" s="158">
        <f>IF($B419="PC",$N419,0)</f>
        <v>0</v>
      </c>
      <c r="R419" s="158" t="str">
        <f>IF($B419="LA",$N419,0)</f>
        <v/>
      </c>
      <c r="S419" s="158">
        <f>IF($B419="LC",$N419,0)</f>
        <v>0</v>
      </c>
      <c r="T419" s="158">
        <f>IF(P419&lt;&gt;"",(P419*(1-($N$2641))*(1-($O419+$N$2646))),0)</f>
        <v>0</v>
      </c>
      <c r="U419" s="158">
        <f>IF(Q419&lt;&gt;"",(Q419*(1-($N$2642))*(1-($O419+$N$2646))),0)</f>
        <v>0</v>
      </c>
      <c r="V419" s="158">
        <f>IF(R419&lt;&gt;"",(R419*(1-($N$2643))*(1-($O419+$N$2646))),0)</f>
        <v>0</v>
      </c>
      <c r="W419" s="158">
        <f>IF(S419&lt;&gt;"",(S419*(1-($N$2644))*(1-($O419+$N$2646))),0)</f>
        <v>0</v>
      </c>
      <c r="X419" s="166">
        <f>+SUM(T419:W419)</f>
        <v>0</v>
      </c>
      <c r="Y419" s="154"/>
      <c r="Z419" s="153"/>
      <c r="AA419" s="154"/>
    </row>
    <row r="420" spans="1:27" s="167" customFormat="1" ht="14.1" customHeight="1" x14ac:dyDescent="0.3">
      <c r="A420" s="173">
        <v>249789</v>
      </c>
      <c r="B420" s="155" t="s">
        <v>39</v>
      </c>
      <c r="C420" s="155">
        <v>48</v>
      </c>
      <c r="D420" s="155">
        <v>12</v>
      </c>
      <c r="E420" s="156"/>
      <c r="F420" s="155" t="s">
        <v>100</v>
      </c>
      <c r="G420" s="155" t="s">
        <v>1453</v>
      </c>
      <c r="H420" s="155" t="s">
        <v>6102</v>
      </c>
      <c r="I420" s="155">
        <v>115</v>
      </c>
      <c r="J420" s="163">
        <v>24.05</v>
      </c>
      <c r="K420" s="164"/>
      <c r="L420" s="155" t="s">
        <v>6103</v>
      </c>
      <c r="M420" s="155" t="s">
        <v>349</v>
      </c>
      <c r="N420" s="165" t="str">
        <f>IF(OR(J420="TBA",E420=0),"",E420*J420)</f>
        <v/>
      </c>
      <c r="O420" s="157"/>
      <c r="P420" s="158">
        <f>IF($B420="PA",$N420,0)</f>
        <v>0</v>
      </c>
      <c r="Q420" s="158">
        <f>IF($B420="PC",$N420,0)</f>
        <v>0</v>
      </c>
      <c r="R420" s="158" t="str">
        <f>IF($B420="LA",$N420,0)</f>
        <v/>
      </c>
      <c r="S420" s="158">
        <f>IF($B420="LC",$N420,0)</f>
        <v>0</v>
      </c>
      <c r="T420" s="158">
        <f>IF(P420&lt;&gt;"",(P420*(1-($N$2641))*(1-($O420+$N$2646))),0)</f>
        <v>0</v>
      </c>
      <c r="U420" s="158">
        <f>IF(Q420&lt;&gt;"",(Q420*(1-($N$2642))*(1-($O420+$N$2646))),0)</f>
        <v>0</v>
      </c>
      <c r="V420" s="158">
        <f>IF(R420&lt;&gt;"",(R420*(1-($N$2643))*(1-($O420+$N$2646))),0)</f>
        <v>0</v>
      </c>
      <c r="W420" s="158">
        <f>IF(S420&lt;&gt;"",(S420*(1-($N$2644))*(1-($O420+$N$2646))),0)</f>
        <v>0</v>
      </c>
      <c r="X420" s="166">
        <f>+SUM(T420:W420)</f>
        <v>0</v>
      </c>
      <c r="Y420" s="154"/>
      <c r="Z420" s="153"/>
      <c r="AA420" s="154"/>
    </row>
    <row r="421" spans="1:27" s="167" customFormat="1" ht="14.1" customHeight="1" x14ac:dyDescent="0.3">
      <c r="A421" s="173">
        <v>249799</v>
      </c>
      <c r="B421" s="155" t="s">
        <v>39</v>
      </c>
      <c r="C421" s="155">
        <v>48</v>
      </c>
      <c r="D421" s="155">
        <v>12</v>
      </c>
      <c r="E421" s="156"/>
      <c r="F421" s="155" t="s">
        <v>100</v>
      </c>
      <c r="G421" s="155" t="s">
        <v>1453</v>
      </c>
      <c r="H421" s="155" t="s">
        <v>6104</v>
      </c>
      <c r="I421" s="155">
        <v>115</v>
      </c>
      <c r="J421" s="163">
        <v>24.05</v>
      </c>
      <c r="K421" s="164"/>
      <c r="L421" s="155" t="s">
        <v>6105</v>
      </c>
      <c r="M421" s="155" t="s">
        <v>349</v>
      </c>
      <c r="N421" s="165" t="str">
        <f>IF(OR(J421="TBA",E421=0),"",E421*J421)</f>
        <v/>
      </c>
      <c r="O421" s="157"/>
      <c r="P421" s="158">
        <f>IF($B421="PA",$N421,0)</f>
        <v>0</v>
      </c>
      <c r="Q421" s="158">
        <f>IF($B421="PC",$N421,0)</f>
        <v>0</v>
      </c>
      <c r="R421" s="158" t="str">
        <f>IF($B421="LA",$N421,0)</f>
        <v/>
      </c>
      <c r="S421" s="158">
        <f>IF($B421="LC",$N421,0)</f>
        <v>0</v>
      </c>
      <c r="T421" s="158">
        <f>IF(P421&lt;&gt;"",(P421*(1-($N$2641))*(1-($O421+$N$2646))),0)</f>
        <v>0</v>
      </c>
      <c r="U421" s="158">
        <f>IF(Q421&lt;&gt;"",(Q421*(1-($N$2642))*(1-($O421+$N$2646))),0)</f>
        <v>0</v>
      </c>
      <c r="V421" s="158">
        <f>IF(R421&lt;&gt;"",(R421*(1-($N$2643))*(1-($O421+$N$2646))),0)</f>
        <v>0</v>
      </c>
      <c r="W421" s="158">
        <f>IF(S421&lt;&gt;"",(S421*(1-($N$2644))*(1-($O421+$N$2646))),0)</f>
        <v>0</v>
      </c>
      <c r="X421" s="166">
        <f>+SUM(T421:W421)</f>
        <v>0</v>
      </c>
      <c r="Y421" s="154"/>
      <c r="Z421" s="153"/>
      <c r="AA421" s="154"/>
    </row>
    <row r="422" spans="1:27" s="167" customFormat="1" ht="14.1" customHeight="1" x14ac:dyDescent="0.3">
      <c r="A422" s="173">
        <v>249809</v>
      </c>
      <c r="B422" s="155" t="s">
        <v>39</v>
      </c>
      <c r="C422" s="155">
        <v>48</v>
      </c>
      <c r="D422" s="155">
        <v>12</v>
      </c>
      <c r="E422" s="156"/>
      <c r="F422" s="155" t="s">
        <v>100</v>
      </c>
      <c r="G422" s="155" t="s">
        <v>1453</v>
      </c>
      <c r="H422" s="155" t="s">
        <v>6106</v>
      </c>
      <c r="I422" s="155">
        <v>115</v>
      </c>
      <c r="J422" s="163">
        <v>24.05</v>
      </c>
      <c r="K422" s="164"/>
      <c r="L422" s="155" t="s">
        <v>6107</v>
      </c>
      <c r="M422" s="155" t="s">
        <v>349</v>
      </c>
      <c r="N422" s="165" t="str">
        <f>IF(OR(J422="TBA",E422=0),"",E422*J422)</f>
        <v/>
      </c>
      <c r="O422" s="157"/>
      <c r="P422" s="158">
        <f>IF($B422="PA",$N422,0)</f>
        <v>0</v>
      </c>
      <c r="Q422" s="158">
        <f>IF($B422="PC",$N422,0)</f>
        <v>0</v>
      </c>
      <c r="R422" s="158" t="str">
        <f>IF($B422="LA",$N422,0)</f>
        <v/>
      </c>
      <c r="S422" s="158">
        <f>IF($B422="LC",$N422,0)</f>
        <v>0</v>
      </c>
      <c r="T422" s="158">
        <f>IF(P422&lt;&gt;"",(P422*(1-($N$2641))*(1-($O422+$N$2646))),0)</f>
        <v>0</v>
      </c>
      <c r="U422" s="158">
        <f>IF(Q422&lt;&gt;"",(Q422*(1-($N$2642))*(1-($O422+$N$2646))),0)</f>
        <v>0</v>
      </c>
      <c r="V422" s="158">
        <f>IF(R422&lt;&gt;"",(R422*(1-($N$2643))*(1-($O422+$N$2646))),0)</f>
        <v>0</v>
      </c>
      <c r="W422" s="158">
        <f>IF(S422&lt;&gt;"",(S422*(1-($N$2644))*(1-($O422+$N$2646))),0)</f>
        <v>0</v>
      </c>
      <c r="X422" s="166">
        <f>+SUM(T422:W422)</f>
        <v>0</v>
      </c>
      <c r="Y422" s="154"/>
      <c r="Z422" s="153"/>
      <c r="AA422" s="154"/>
    </row>
    <row r="423" spans="1:27" ht="14.1" customHeight="1" x14ac:dyDescent="0.3">
      <c r="A423" s="173">
        <v>249929</v>
      </c>
      <c r="B423" s="155" t="s">
        <v>39</v>
      </c>
      <c r="C423" s="155">
        <v>10</v>
      </c>
      <c r="D423" s="155">
        <v>0</v>
      </c>
      <c r="E423" s="156"/>
      <c r="F423" s="155" t="s">
        <v>1569</v>
      </c>
      <c r="G423" s="155" t="s">
        <v>1457</v>
      </c>
      <c r="H423" s="155" t="s">
        <v>6108</v>
      </c>
      <c r="I423" s="155">
        <v>115</v>
      </c>
      <c r="J423" s="163">
        <v>8.5500000000000007</v>
      </c>
      <c r="K423" s="164"/>
      <c r="L423" s="155" t="s">
        <v>6109</v>
      </c>
      <c r="M423" s="155" t="s">
        <v>349</v>
      </c>
      <c r="N423" s="165" t="str">
        <f>IF(OR(J423="TBA",E423=0),"",E423*J423)</f>
        <v/>
      </c>
      <c r="O423" s="157"/>
      <c r="P423" s="158">
        <f>IF($B423="PA",$N423,0)</f>
        <v>0</v>
      </c>
      <c r="Q423" s="158">
        <f>IF($B423="PC",$N423,0)</f>
        <v>0</v>
      </c>
      <c r="R423" s="158" t="str">
        <f>IF($B423="LA",$N423,0)</f>
        <v/>
      </c>
      <c r="S423" s="158">
        <f>IF($B423="LC",$N423,0)</f>
        <v>0</v>
      </c>
      <c r="T423" s="158">
        <f>IF(P423&lt;&gt;"",(P423*(1-($N$2641))*(1-($O423+$N$2646))),0)</f>
        <v>0</v>
      </c>
      <c r="U423" s="158">
        <f>IF(Q423&lt;&gt;"",(Q423*(1-($N$2642))*(1-($O423+$N$2646))),0)</f>
        <v>0</v>
      </c>
      <c r="V423" s="158">
        <f>IF(R423&lt;&gt;"",(R423*(1-($N$2643))*(1-($O423+$N$2646))),0)</f>
        <v>0</v>
      </c>
      <c r="W423" s="158">
        <f>IF(S423&lt;&gt;"",(S423*(1-($N$2644))*(1-($O423+$N$2646))),0)</f>
        <v>0</v>
      </c>
      <c r="X423" s="166">
        <f>+SUM(T423:W423)</f>
        <v>0</v>
      </c>
      <c r="Y423" s="85"/>
      <c r="Z423" s="84"/>
      <c r="AA423" s="85"/>
    </row>
    <row r="424" spans="1:27" ht="14.1" customHeight="1" x14ac:dyDescent="0.3">
      <c r="A424" s="173">
        <v>280819</v>
      </c>
      <c r="B424" s="155" t="s">
        <v>40</v>
      </c>
      <c r="C424" s="155">
        <v>10</v>
      </c>
      <c r="D424" s="155">
        <v>0</v>
      </c>
      <c r="E424" s="156"/>
      <c r="F424" s="155" t="s">
        <v>114</v>
      </c>
      <c r="G424" s="155" t="s">
        <v>1452</v>
      </c>
      <c r="H424" s="155" t="s">
        <v>6220</v>
      </c>
      <c r="I424" s="155" t="s">
        <v>3824</v>
      </c>
      <c r="J424" s="163">
        <v>41.300000000000004</v>
      </c>
      <c r="K424" s="164"/>
      <c r="L424" s="155" t="s">
        <v>6221</v>
      </c>
      <c r="M424" s="155" t="s">
        <v>349</v>
      </c>
      <c r="N424" s="165" t="str">
        <f>IF(OR(J424="TBA",E424=0),"",E424*J424)</f>
        <v/>
      </c>
      <c r="O424" s="157"/>
      <c r="P424" s="158">
        <f>IF($B424="PA",$N424,0)</f>
        <v>0</v>
      </c>
      <c r="Q424" s="158">
        <f>IF($B424="PC",$N424,0)</f>
        <v>0</v>
      </c>
      <c r="R424" s="158">
        <f>IF($B424="LA",$N424,0)</f>
        <v>0</v>
      </c>
      <c r="S424" s="158" t="str">
        <f>IF($B424="LC",$N424,0)</f>
        <v/>
      </c>
      <c r="T424" s="158">
        <f>IF(P424&lt;&gt;"",(P424*(1-($N$2641))*(1-($O424+$N$2646))),0)</f>
        <v>0</v>
      </c>
      <c r="U424" s="158">
        <f>IF(Q424&lt;&gt;"",(Q424*(1-($N$2642))*(1-($O424+$N$2646))),0)</f>
        <v>0</v>
      </c>
      <c r="V424" s="158">
        <f>IF(R424&lt;&gt;"",(R424*(1-($N$2643))*(1-($O424+$N$2646))),0)</f>
        <v>0</v>
      </c>
      <c r="W424" s="158">
        <f>IF(S424&lt;&gt;"",(S424*(1-($N$2644))*(1-($O424+$N$2646))),0)</f>
        <v>0</v>
      </c>
      <c r="X424" s="166">
        <f>+SUM(T424:W424)</f>
        <v>0</v>
      </c>
      <c r="Y424" s="85"/>
      <c r="Z424" s="84"/>
      <c r="AA424" s="85"/>
    </row>
    <row r="425" spans="1:27" s="167" customFormat="1" ht="14.1" customHeight="1" x14ac:dyDescent="0.3">
      <c r="A425" s="172" t="s">
        <v>763</v>
      </c>
      <c r="B425" s="168" t="s">
        <v>40</v>
      </c>
      <c r="C425" s="168">
        <v>14</v>
      </c>
      <c r="D425" s="168">
        <v>7</v>
      </c>
      <c r="E425" s="169"/>
      <c r="F425" s="168" t="s">
        <v>4805</v>
      </c>
      <c r="G425" s="168" t="s">
        <v>1686</v>
      </c>
      <c r="H425" s="168" t="s">
        <v>1689</v>
      </c>
      <c r="I425" s="168">
        <v>13</v>
      </c>
      <c r="J425" s="170">
        <v>27.75</v>
      </c>
      <c r="K425" s="171"/>
      <c r="L425" s="168" t="s">
        <v>2474</v>
      </c>
      <c r="M425" s="168" t="s">
        <v>349</v>
      </c>
      <c r="N425" s="151" t="str">
        <f>IF(OR(J425="TBA",E425=0),"",E425*J425)</f>
        <v/>
      </c>
      <c r="O425" s="138"/>
      <c r="P425" s="139">
        <f>IF($B425="PA",$N425,0)</f>
        <v>0</v>
      </c>
      <c r="Q425" s="139">
        <f>IF($B425="PC",$N425,0)</f>
        <v>0</v>
      </c>
      <c r="R425" s="139">
        <f>IF($B425="LA",$N425,0)</f>
        <v>0</v>
      </c>
      <c r="S425" s="139" t="str">
        <f>IF($B425="LC",$N425,0)</f>
        <v/>
      </c>
      <c r="T425" s="139">
        <f>IF(P425&lt;&gt;"",(P425*(1-($N$2641))*(1-($O425+$N$2646))),0)</f>
        <v>0</v>
      </c>
      <c r="U425" s="139">
        <f>IF(Q425&lt;&gt;"",(Q425*(1-($N$2642))*(1-($O425+$N$2646))),0)</f>
        <v>0</v>
      </c>
      <c r="V425" s="139">
        <f>IF(R425&lt;&gt;"",(R425*(1-($N$2643))*(1-($O425+$N$2646))),0)</f>
        <v>0</v>
      </c>
      <c r="W425" s="139">
        <f>IF(S425&lt;&gt;"",(S425*(1-($N$2644))*(1-($O425+$N$2646))),0)</f>
        <v>0</v>
      </c>
      <c r="X425" s="152">
        <f>+SUM(T425:W425)</f>
        <v>0</v>
      </c>
      <c r="Y425" s="154"/>
      <c r="Z425" s="153"/>
      <c r="AA425" s="154"/>
    </row>
    <row r="426" spans="1:27" s="167" customFormat="1" ht="14.1" customHeight="1" x14ac:dyDescent="0.3">
      <c r="A426" s="172" t="s">
        <v>626</v>
      </c>
      <c r="B426" s="168" t="s">
        <v>40</v>
      </c>
      <c r="C426" s="168">
        <v>6</v>
      </c>
      <c r="D426" s="168">
        <v>0</v>
      </c>
      <c r="E426" s="169"/>
      <c r="F426" s="168" t="s">
        <v>99</v>
      </c>
      <c r="G426" s="168" t="s">
        <v>1691</v>
      </c>
      <c r="H426" s="168" t="s">
        <v>1693</v>
      </c>
      <c r="I426" s="168">
        <v>24</v>
      </c>
      <c r="J426" s="170">
        <v>21.55</v>
      </c>
      <c r="K426" s="171"/>
      <c r="L426" s="168" t="s">
        <v>2475</v>
      </c>
      <c r="M426" s="168" t="s">
        <v>349</v>
      </c>
      <c r="N426" s="151" t="str">
        <f>IF(OR(J426="TBA",E426=0),"",E426*J426)</f>
        <v/>
      </c>
      <c r="O426" s="138"/>
      <c r="P426" s="139">
        <f>IF($B426="PA",$N426,0)</f>
        <v>0</v>
      </c>
      <c r="Q426" s="139">
        <f>IF($B426="PC",$N426,0)</f>
        <v>0</v>
      </c>
      <c r="R426" s="139">
        <f>IF($B426="LA",$N426,0)</f>
        <v>0</v>
      </c>
      <c r="S426" s="139" t="str">
        <f>IF($B426="LC",$N426,0)</f>
        <v/>
      </c>
      <c r="T426" s="139">
        <f>IF(P426&lt;&gt;"",(P426*(1-($N$2641))*(1-($O426+$N$2646))),0)</f>
        <v>0</v>
      </c>
      <c r="U426" s="139">
        <f>IF(Q426&lt;&gt;"",(Q426*(1-($N$2642))*(1-($O426+$N$2646))),0)</f>
        <v>0</v>
      </c>
      <c r="V426" s="139">
        <f>IF(R426&lt;&gt;"",(R426*(1-($N$2643))*(1-($O426+$N$2646))),0)</f>
        <v>0</v>
      </c>
      <c r="W426" s="139">
        <f>IF(S426&lt;&gt;"",(S426*(1-($N$2644))*(1-($O426+$N$2646))),0)</f>
        <v>0</v>
      </c>
      <c r="X426" s="152">
        <f>+SUM(T426:W426)</f>
        <v>0</v>
      </c>
      <c r="Y426" s="154"/>
      <c r="Z426" s="153"/>
      <c r="AA426" s="154"/>
    </row>
    <row r="427" spans="1:27" s="167" customFormat="1" ht="14.1" customHeight="1" x14ac:dyDescent="0.3">
      <c r="A427" s="172" t="s">
        <v>627</v>
      </c>
      <c r="B427" s="168" t="s">
        <v>40</v>
      </c>
      <c r="C427" s="168">
        <v>6</v>
      </c>
      <c r="D427" s="168">
        <v>0</v>
      </c>
      <c r="E427" s="169"/>
      <c r="F427" s="168" t="s">
        <v>99</v>
      </c>
      <c r="G427" s="168" t="s">
        <v>1692</v>
      </c>
      <c r="H427" s="168" t="s">
        <v>1693</v>
      </c>
      <c r="I427" s="168">
        <v>24</v>
      </c>
      <c r="J427" s="170">
        <v>21.55</v>
      </c>
      <c r="K427" s="171"/>
      <c r="L427" s="168" t="s">
        <v>2476</v>
      </c>
      <c r="M427" s="168" t="s">
        <v>349</v>
      </c>
      <c r="N427" s="151" t="str">
        <f>IF(OR(J427="TBA",E427=0),"",E427*J427)</f>
        <v/>
      </c>
      <c r="O427" s="138"/>
      <c r="P427" s="139">
        <f>IF($B427="PA",$N427,0)</f>
        <v>0</v>
      </c>
      <c r="Q427" s="139">
        <f>IF($B427="PC",$N427,0)</f>
        <v>0</v>
      </c>
      <c r="R427" s="139">
        <f>IF($B427="LA",$N427,0)</f>
        <v>0</v>
      </c>
      <c r="S427" s="139" t="str">
        <f>IF($B427="LC",$N427,0)</f>
        <v/>
      </c>
      <c r="T427" s="139">
        <f>IF(P427&lt;&gt;"",(P427*(1-($N$2641))*(1-($O427+$N$2646))),0)</f>
        <v>0</v>
      </c>
      <c r="U427" s="139">
        <f>IF(Q427&lt;&gt;"",(Q427*(1-($N$2642))*(1-($O427+$N$2646))),0)</f>
        <v>0</v>
      </c>
      <c r="V427" s="139">
        <f>IF(R427&lt;&gt;"",(R427*(1-($N$2643))*(1-($O427+$N$2646))),0)</f>
        <v>0</v>
      </c>
      <c r="W427" s="139">
        <f>IF(S427&lt;&gt;"",(S427*(1-($N$2644))*(1-($O427+$N$2646))),0)</f>
        <v>0</v>
      </c>
      <c r="X427" s="152">
        <f>+SUM(T427:W427)</f>
        <v>0</v>
      </c>
      <c r="Y427" s="154"/>
      <c r="Z427" s="153"/>
      <c r="AA427" s="154"/>
    </row>
    <row r="428" spans="1:27" s="167" customFormat="1" ht="14.1" customHeight="1" x14ac:dyDescent="0.3">
      <c r="A428" s="172" t="s">
        <v>628</v>
      </c>
      <c r="B428" s="168" t="s">
        <v>40</v>
      </c>
      <c r="C428" s="168">
        <v>6</v>
      </c>
      <c r="D428" s="168">
        <v>0</v>
      </c>
      <c r="E428" s="169"/>
      <c r="F428" s="168" t="s">
        <v>99</v>
      </c>
      <c r="G428" s="168" t="s">
        <v>1686</v>
      </c>
      <c r="H428" s="168" t="s">
        <v>1693</v>
      </c>
      <c r="I428" s="168">
        <v>24</v>
      </c>
      <c r="J428" s="170">
        <v>21.55</v>
      </c>
      <c r="K428" s="171"/>
      <c r="L428" s="168" t="s">
        <v>2477</v>
      </c>
      <c r="M428" s="168" t="s">
        <v>349</v>
      </c>
      <c r="N428" s="151" t="str">
        <f>IF(OR(J428="TBA",E428=0),"",E428*J428)</f>
        <v/>
      </c>
      <c r="O428" s="138"/>
      <c r="P428" s="139">
        <f>IF($B428="PA",$N428,0)</f>
        <v>0</v>
      </c>
      <c r="Q428" s="139">
        <f>IF($B428="PC",$N428,0)</f>
        <v>0</v>
      </c>
      <c r="R428" s="139">
        <f>IF($B428="LA",$N428,0)</f>
        <v>0</v>
      </c>
      <c r="S428" s="139" t="str">
        <f>IF($B428="LC",$N428,0)</f>
        <v/>
      </c>
      <c r="T428" s="139">
        <f>IF(P428&lt;&gt;"",(P428*(1-($N$2641))*(1-($O428+$N$2646))),0)</f>
        <v>0</v>
      </c>
      <c r="U428" s="139">
        <f>IF(Q428&lt;&gt;"",(Q428*(1-($N$2642))*(1-($O428+$N$2646))),0)</f>
        <v>0</v>
      </c>
      <c r="V428" s="139">
        <f>IF(R428&lt;&gt;"",(R428*(1-($N$2643))*(1-($O428+$N$2646))),0)</f>
        <v>0</v>
      </c>
      <c r="W428" s="139">
        <f>IF(S428&lt;&gt;"",(S428*(1-($N$2644))*(1-($O428+$N$2646))),0)</f>
        <v>0</v>
      </c>
      <c r="X428" s="152">
        <f>+SUM(T428:W428)</f>
        <v>0</v>
      </c>
      <c r="Y428" s="154"/>
      <c r="Z428" s="153"/>
      <c r="AA428" s="154"/>
    </row>
    <row r="429" spans="1:27" s="167" customFormat="1" ht="14.1" customHeight="1" x14ac:dyDescent="0.3">
      <c r="A429" s="128" t="s">
        <v>1</v>
      </c>
      <c r="B429" s="86" t="s">
        <v>37</v>
      </c>
      <c r="C429" s="86">
        <v>12</v>
      </c>
      <c r="D429" s="86">
        <v>0</v>
      </c>
      <c r="E429" s="137"/>
      <c r="F429" s="86" t="s">
        <v>100</v>
      </c>
      <c r="G429" s="86" t="s">
        <v>1457</v>
      </c>
      <c r="H429" s="86" t="s">
        <v>1695</v>
      </c>
      <c r="I429" s="86">
        <v>161</v>
      </c>
      <c r="J429" s="87">
        <v>6.8</v>
      </c>
      <c r="K429" s="88"/>
      <c r="L429" s="86" t="s">
        <v>2478</v>
      </c>
      <c r="M429" s="86" t="s">
        <v>349</v>
      </c>
      <c r="N429" s="149" t="str">
        <f>IF(OR(J429="TBA",E429=0),"",E429*J429)</f>
        <v/>
      </c>
      <c r="O429" s="138"/>
      <c r="P429" s="139" t="str">
        <f>IF($B429="PA",$N429,0)</f>
        <v/>
      </c>
      <c r="Q429" s="139">
        <f>IF($B429="PC",$N429,0)</f>
        <v>0</v>
      </c>
      <c r="R429" s="139">
        <f>IF($B429="LA",$N429,0)</f>
        <v>0</v>
      </c>
      <c r="S429" s="139">
        <f>IF($B429="LC",$N429,0)</f>
        <v>0</v>
      </c>
      <c r="T429" s="139">
        <f>IF(P429&lt;&gt;"",(P429*(1-($N$2641))*(1-($O429+$N$2646))),0)</f>
        <v>0</v>
      </c>
      <c r="U429" s="139">
        <f>IF(Q429&lt;&gt;"",(Q429*(1-($N$2642))*(1-($O429+$N$2646))),0)</f>
        <v>0</v>
      </c>
      <c r="V429" s="139">
        <f>IF(R429&lt;&gt;"",(R429*(1-($N$2643))*(1-($O429+$N$2646))),0)</f>
        <v>0</v>
      </c>
      <c r="W429" s="139">
        <f>IF(S429&lt;&gt;"",(S429*(1-($N$2644))*(1-($O429+$N$2646))),0)</f>
        <v>0</v>
      </c>
      <c r="X429" s="150">
        <f>+SUM(T429:W429)</f>
        <v>0</v>
      </c>
      <c r="Y429" s="154"/>
      <c r="Z429" s="153"/>
      <c r="AA429" s="154"/>
    </row>
    <row r="430" spans="1:27" s="167" customFormat="1" ht="14.1" customHeight="1" x14ac:dyDescent="0.3">
      <c r="A430" s="128" t="s">
        <v>958</v>
      </c>
      <c r="B430" s="86" t="s">
        <v>40</v>
      </c>
      <c r="C430" s="86">
        <v>10</v>
      </c>
      <c r="D430" s="86">
        <v>0</v>
      </c>
      <c r="E430" s="137"/>
      <c r="F430" s="86" t="s">
        <v>99</v>
      </c>
      <c r="G430" s="86" t="s">
        <v>1691</v>
      </c>
      <c r="H430" s="86" t="s">
        <v>1696</v>
      </c>
      <c r="I430" s="86">
        <v>50</v>
      </c>
      <c r="J430" s="87">
        <v>25.8</v>
      </c>
      <c r="K430" s="88"/>
      <c r="L430" s="86" t="s">
        <v>2479</v>
      </c>
      <c r="M430" s="86" t="s">
        <v>349</v>
      </c>
      <c r="N430" s="149" t="str">
        <f>IF(OR(J430="TBA",E430=0),"",E430*J430)</f>
        <v/>
      </c>
      <c r="O430" s="138"/>
      <c r="P430" s="139">
        <f>IF($B430="PA",$N430,0)</f>
        <v>0</v>
      </c>
      <c r="Q430" s="139">
        <f>IF($B430="PC",$N430,0)</f>
        <v>0</v>
      </c>
      <c r="R430" s="139">
        <f>IF($B430="LA",$N430,0)</f>
        <v>0</v>
      </c>
      <c r="S430" s="139" t="str">
        <f>IF($B430="LC",$N430,0)</f>
        <v/>
      </c>
      <c r="T430" s="139">
        <f>IF(P430&lt;&gt;"",(P430*(1-($N$2641))*(1-($O430+$N$2646))),0)</f>
        <v>0</v>
      </c>
      <c r="U430" s="139">
        <f>IF(Q430&lt;&gt;"",(Q430*(1-($N$2642))*(1-($O430+$N$2646))),0)</f>
        <v>0</v>
      </c>
      <c r="V430" s="139">
        <f>IF(R430&lt;&gt;"",(R430*(1-($N$2643))*(1-($O430+$N$2646))),0)</f>
        <v>0</v>
      </c>
      <c r="W430" s="139">
        <f>IF(S430&lt;&gt;"",(S430*(1-($N$2644))*(1-($O430+$N$2646))),0)</f>
        <v>0</v>
      </c>
      <c r="X430" s="150">
        <f>+SUM(T430:W430)</f>
        <v>0</v>
      </c>
      <c r="Y430" s="154"/>
      <c r="Z430" s="153"/>
      <c r="AA430" s="154"/>
    </row>
    <row r="431" spans="1:27" s="167" customFormat="1" ht="14.1" customHeight="1" x14ac:dyDescent="0.3">
      <c r="A431" s="128" t="s">
        <v>957</v>
      </c>
      <c r="B431" s="86" t="s">
        <v>40</v>
      </c>
      <c r="C431" s="86">
        <v>10</v>
      </c>
      <c r="D431" s="86">
        <v>0</v>
      </c>
      <c r="E431" s="137"/>
      <c r="F431" s="86" t="s">
        <v>99</v>
      </c>
      <c r="G431" s="86" t="s">
        <v>1692</v>
      </c>
      <c r="H431" s="86" t="s">
        <v>1696</v>
      </c>
      <c r="I431" s="86">
        <v>50</v>
      </c>
      <c r="J431" s="87">
        <v>25.8</v>
      </c>
      <c r="K431" s="88"/>
      <c r="L431" s="86" t="s">
        <v>2480</v>
      </c>
      <c r="M431" s="86" t="s">
        <v>349</v>
      </c>
      <c r="N431" s="149" t="str">
        <f>IF(OR(J431="TBA",E431=0),"",E431*J431)</f>
        <v/>
      </c>
      <c r="O431" s="138"/>
      <c r="P431" s="139">
        <f>IF($B431="PA",$N431,0)</f>
        <v>0</v>
      </c>
      <c r="Q431" s="139">
        <f>IF($B431="PC",$N431,0)</f>
        <v>0</v>
      </c>
      <c r="R431" s="139">
        <f>IF($B431="LA",$N431,0)</f>
        <v>0</v>
      </c>
      <c r="S431" s="139" t="str">
        <f>IF($B431="LC",$N431,0)</f>
        <v/>
      </c>
      <c r="T431" s="139">
        <f>IF(P431&lt;&gt;"",(P431*(1-($N$2641))*(1-($O431+$N$2646))),0)</f>
        <v>0</v>
      </c>
      <c r="U431" s="139">
        <f>IF(Q431&lt;&gt;"",(Q431*(1-($N$2642))*(1-($O431+$N$2646))),0)</f>
        <v>0</v>
      </c>
      <c r="V431" s="139">
        <f>IF(R431&lt;&gt;"",(R431*(1-($N$2643))*(1-($O431+$N$2646))),0)</f>
        <v>0</v>
      </c>
      <c r="W431" s="139">
        <f>IF(S431&lt;&gt;"",(S431*(1-($N$2644))*(1-($O431+$N$2646))),0)</f>
        <v>0</v>
      </c>
      <c r="X431" s="150">
        <f>+SUM(T431:W431)</f>
        <v>0</v>
      </c>
      <c r="Y431" s="154"/>
      <c r="Z431" s="153"/>
      <c r="AA431" s="154"/>
    </row>
    <row r="432" spans="1:27" ht="14.1" customHeight="1" x14ac:dyDescent="0.3">
      <c r="A432" s="128" t="s">
        <v>759</v>
      </c>
      <c r="B432" s="86" t="s">
        <v>40</v>
      </c>
      <c r="C432" s="86">
        <v>4</v>
      </c>
      <c r="D432" s="86">
        <v>0</v>
      </c>
      <c r="E432" s="137"/>
      <c r="F432" s="86" t="s">
        <v>99</v>
      </c>
      <c r="G432" s="86" t="s">
        <v>1691</v>
      </c>
      <c r="H432" s="86" t="s">
        <v>1697</v>
      </c>
      <c r="I432" s="86">
        <v>48</v>
      </c>
      <c r="J432" s="87">
        <v>64.45</v>
      </c>
      <c r="K432" s="88"/>
      <c r="L432" s="86" t="s">
        <v>2481</v>
      </c>
      <c r="M432" s="86" t="s">
        <v>349</v>
      </c>
      <c r="N432" s="149" t="str">
        <f>IF(OR(J432="TBA",E432=0),"",E432*J432)</f>
        <v/>
      </c>
      <c r="O432" s="138"/>
      <c r="P432" s="139">
        <f>IF($B432="PA",$N432,0)</f>
        <v>0</v>
      </c>
      <c r="Q432" s="139">
        <f>IF($B432="PC",$N432,0)</f>
        <v>0</v>
      </c>
      <c r="R432" s="139">
        <f>IF($B432="LA",$N432,0)</f>
        <v>0</v>
      </c>
      <c r="S432" s="139" t="str">
        <f>IF($B432="LC",$N432,0)</f>
        <v/>
      </c>
      <c r="T432" s="139">
        <f>IF(P432&lt;&gt;"",(P432*(1-($N$2641))*(1-($O432+$N$2646))),0)</f>
        <v>0</v>
      </c>
      <c r="U432" s="139">
        <f>IF(Q432&lt;&gt;"",(Q432*(1-($N$2642))*(1-($O432+$N$2646))),0)</f>
        <v>0</v>
      </c>
      <c r="V432" s="139">
        <f>IF(R432&lt;&gt;"",(R432*(1-($N$2643))*(1-($O432+$N$2646))),0)</f>
        <v>0</v>
      </c>
      <c r="W432" s="139">
        <f>IF(S432&lt;&gt;"",(S432*(1-($N$2644))*(1-($O432+$N$2646))),0)</f>
        <v>0</v>
      </c>
      <c r="X432" s="150">
        <f>+SUM(T432:W432)</f>
        <v>0</v>
      </c>
      <c r="Y432" s="85"/>
      <c r="Z432" s="84"/>
      <c r="AA432" s="85"/>
    </row>
    <row r="433" spans="1:27" ht="14.1" customHeight="1" x14ac:dyDescent="0.3">
      <c r="A433" s="128" t="s">
        <v>760</v>
      </c>
      <c r="B433" s="86" t="s">
        <v>40</v>
      </c>
      <c r="C433" s="86">
        <v>4</v>
      </c>
      <c r="D433" s="86">
        <v>0</v>
      </c>
      <c r="E433" s="137"/>
      <c r="F433" s="86" t="s">
        <v>99</v>
      </c>
      <c r="G433" s="86" t="s">
        <v>1692</v>
      </c>
      <c r="H433" s="86" t="s">
        <v>1697</v>
      </c>
      <c r="I433" s="86">
        <v>48</v>
      </c>
      <c r="J433" s="87">
        <v>64.45</v>
      </c>
      <c r="K433" s="88"/>
      <c r="L433" s="86" t="s">
        <v>2482</v>
      </c>
      <c r="M433" s="86" t="s">
        <v>349</v>
      </c>
      <c r="N433" s="149" t="str">
        <f>IF(OR(J433="TBA",E433=0),"",E433*J433)</f>
        <v/>
      </c>
      <c r="O433" s="138"/>
      <c r="P433" s="139">
        <f>IF($B433="PA",$N433,0)</f>
        <v>0</v>
      </c>
      <c r="Q433" s="139">
        <f>IF($B433="PC",$N433,0)</f>
        <v>0</v>
      </c>
      <c r="R433" s="139">
        <f>IF($B433="LA",$N433,0)</f>
        <v>0</v>
      </c>
      <c r="S433" s="139" t="str">
        <f>IF($B433="LC",$N433,0)</f>
        <v/>
      </c>
      <c r="T433" s="139">
        <f>IF(P433&lt;&gt;"",(P433*(1-($N$2641))*(1-($O433+$N$2646))),0)</f>
        <v>0</v>
      </c>
      <c r="U433" s="139">
        <f>IF(Q433&lt;&gt;"",(Q433*(1-($N$2642))*(1-($O433+$N$2646))),0)</f>
        <v>0</v>
      </c>
      <c r="V433" s="139">
        <f>IF(R433&lt;&gt;"",(R433*(1-($N$2643))*(1-($O433+$N$2646))),0)</f>
        <v>0</v>
      </c>
      <c r="W433" s="139">
        <f>IF(S433&lt;&gt;"",(S433*(1-($N$2644))*(1-($O433+$N$2646))),0)</f>
        <v>0</v>
      </c>
      <c r="X433" s="150">
        <f>+SUM(T433:W433)</f>
        <v>0</v>
      </c>
      <c r="Y433" s="85"/>
      <c r="Z433" s="84"/>
      <c r="AA433" s="85"/>
    </row>
    <row r="434" spans="1:27" ht="14.1" customHeight="1" x14ac:dyDescent="0.3">
      <c r="A434" s="128" t="s">
        <v>997</v>
      </c>
      <c r="B434" s="86" t="s">
        <v>40</v>
      </c>
      <c r="C434" s="86">
        <v>16</v>
      </c>
      <c r="D434" s="86">
        <v>8</v>
      </c>
      <c r="E434" s="137"/>
      <c r="F434" s="86" t="s">
        <v>100</v>
      </c>
      <c r="G434" s="86" t="s">
        <v>1703</v>
      </c>
      <c r="H434" s="86" t="s">
        <v>1704</v>
      </c>
      <c r="I434" s="86">
        <v>100</v>
      </c>
      <c r="J434" s="87">
        <v>41.550000000000004</v>
      </c>
      <c r="K434" s="88"/>
      <c r="L434" s="86" t="s">
        <v>2483</v>
      </c>
      <c r="M434" s="86" t="s">
        <v>349</v>
      </c>
      <c r="N434" s="149" t="str">
        <f>IF(OR(J434="TBA",E434=0),"",E434*J434)</f>
        <v/>
      </c>
      <c r="O434" s="138"/>
      <c r="P434" s="139">
        <f>IF($B434="PA",$N434,0)</f>
        <v>0</v>
      </c>
      <c r="Q434" s="139">
        <f>IF($B434="PC",$N434,0)</f>
        <v>0</v>
      </c>
      <c r="R434" s="139">
        <f>IF($B434="LA",$N434,0)</f>
        <v>0</v>
      </c>
      <c r="S434" s="139" t="str">
        <f>IF($B434="LC",$N434,0)</f>
        <v/>
      </c>
      <c r="T434" s="139">
        <f>IF(P434&lt;&gt;"",(P434*(1-($N$2641))*(1-($O434+$N$2646))),0)</f>
        <v>0</v>
      </c>
      <c r="U434" s="139">
        <f>IF(Q434&lt;&gt;"",(Q434*(1-($N$2642))*(1-($O434+$N$2646))),0)</f>
        <v>0</v>
      </c>
      <c r="V434" s="139">
        <f>IF(R434&lt;&gt;"",(R434*(1-($N$2643))*(1-($O434+$N$2646))),0)</f>
        <v>0</v>
      </c>
      <c r="W434" s="139">
        <f>IF(S434&lt;&gt;"",(S434*(1-($N$2644))*(1-($O434+$N$2646))),0)</f>
        <v>0</v>
      </c>
      <c r="X434" s="150">
        <f>+SUM(T434:W434)</f>
        <v>0</v>
      </c>
      <c r="Y434" s="85"/>
      <c r="Z434" s="84"/>
      <c r="AA434" s="85"/>
    </row>
    <row r="435" spans="1:27" ht="14.1" customHeight="1" x14ac:dyDescent="0.3">
      <c r="A435" s="128" t="s">
        <v>998</v>
      </c>
      <c r="B435" s="86" t="s">
        <v>40</v>
      </c>
      <c r="C435" s="86">
        <v>16</v>
      </c>
      <c r="D435" s="86">
        <v>8</v>
      </c>
      <c r="E435" s="137"/>
      <c r="F435" s="86" t="s">
        <v>100</v>
      </c>
      <c r="G435" s="86" t="s">
        <v>1705</v>
      </c>
      <c r="H435" s="86" t="s">
        <v>1704</v>
      </c>
      <c r="I435" s="86">
        <v>100</v>
      </c>
      <c r="J435" s="87">
        <v>41.550000000000004</v>
      </c>
      <c r="K435" s="88"/>
      <c r="L435" s="86" t="s">
        <v>2484</v>
      </c>
      <c r="M435" s="86" t="s">
        <v>349</v>
      </c>
      <c r="N435" s="149" t="str">
        <f>IF(OR(J435="TBA",E435=0),"",E435*J435)</f>
        <v/>
      </c>
      <c r="O435" s="138"/>
      <c r="P435" s="139">
        <f>IF($B435="PA",$N435,0)</f>
        <v>0</v>
      </c>
      <c r="Q435" s="139">
        <f>IF($B435="PC",$N435,0)</f>
        <v>0</v>
      </c>
      <c r="R435" s="139">
        <f>IF($B435="LA",$N435,0)</f>
        <v>0</v>
      </c>
      <c r="S435" s="139" t="str">
        <f>IF($B435="LC",$N435,0)</f>
        <v/>
      </c>
      <c r="T435" s="139">
        <f>IF(P435&lt;&gt;"",(P435*(1-($N$2641))*(1-($O435+$N$2646))),0)</f>
        <v>0</v>
      </c>
      <c r="U435" s="139">
        <f>IF(Q435&lt;&gt;"",(Q435*(1-($N$2642))*(1-($O435+$N$2646))),0)</f>
        <v>0</v>
      </c>
      <c r="V435" s="139">
        <f>IF(R435&lt;&gt;"",(R435*(1-($N$2643))*(1-($O435+$N$2646))),0)</f>
        <v>0</v>
      </c>
      <c r="W435" s="139">
        <f>IF(S435&lt;&gt;"",(S435*(1-($N$2644))*(1-($O435+$N$2646))),0)</f>
        <v>0</v>
      </c>
      <c r="X435" s="150">
        <f>+SUM(T435:W435)</f>
        <v>0</v>
      </c>
      <c r="Y435" s="85"/>
      <c r="Z435" s="84"/>
      <c r="AA435" s="85"/>
    </row>
    <row r="436" spans="1:27" ht="14.1" customHeight="1" x14ac:dyDescent="0.3">
      <c r="A436" s="128" t="s">
        <v>999</v>
      </c>
      <c r="B436" s="86" t="s">
        <v>40</v>
      </c>
      <c r="C436" s="86">
        <v>16</v>
      </c>
      <c r="D436" s="86">
        <v>8</v>
      </c>
      <c r="E436" s="137"/>
      <c r="F436" s="86" t="s">
        <v>100</v>
      </c>
      <c r="G436" s="86" t="s">
        <v>1706</v>
      </c>
      <c r="H436" s="86" t="s">
        <v>1704</v>
      </c>
      <c r="I436" s="86">
        <v>100</v>
      </c>
      <c r="J436" s="87">
        <v>43.65</v>
      </c>
      <c r="K436" s="88"/>
      <c r="L436" s="86" t="s">
        <v>2485</v>
      </c>
      <c r="M436" s="86" t="s">
        <v>349</v>
      </c>
      <c r="N436" s="149" t="str">
        <f>IF(OR(J436="TBA",E436=0),"",E436*J436)</f>
        <v/>
      </c>
      <c r="O436" s="138"/>
      <c r="P436" s="139">
        <f>IF($B436="PA",$N436,0)</f>
        <v>0</v>
      </c>
      <c r="Q436" s="139">
        <f>IF($B436="PC",$N436,0)</f>
        <v>0</v>
      </c>
      <c r="R436" s="139">
        <f>IF($B436="LA",$N436,0)</f>
        <v>0</v>
      </c>
      <c r="S436" s="139" t="str">
        <f>IF($B436="LC",$N436,0)</f>
        <v/>
      </c>
      <c r="T436" s="139">
        <f>IF(P436&lt;&gt;"",(P436*(1-($N$2641))*(1-($O436+$N$2646))),0)</f>
        <v>0</v>
      </c>
      <c r="U436" s="139">
        <f>IF(Q436&lt;&gt;"",(Q436*(1-($N$2642))*(1-($O436+$N$2646))),0)</f>
        <v>0</v>
      </c>
      <c r="V436" s="139">
        <f>IF(R436&lt;&gt;"",(R436*(1-($N$2643))*(1-($O436+$N$2646))),0)</f>
        <v>0</v>
      </c>
      <c r="W436" s="139">
        <f>IF(S436&lt;&gt;"",(S436*(1-($N$2644))*(1-($O436+$N$2646))),0)</f>
        <v>0</v>
      </c>
      <c r="X436" s="150">
        <f>+SUM(T436:W436)</f>
        <v>0</v>
      </c>
      <c r="Y436" s="85"/>
      <c r="Z436" s="84"/>
      <c r="AA436" s="85"/>
    </row>
    <row r="437" spans="1:27" ht="14.1" customHeight="1" x14ac:dyDescent="0.3">
      <c r="A437" s="128" t="s">
        <v>996</v>
      </c>
      <c r="B437" s="86" t="s">
        <v>40</v>
      </c>
      <c r="C437" s="86">
        <v>16</v>
      </c>
      <c r="D437" s="86">
        <v>8</v>
      </c>
      <c r="E437" s="137"/>
      <c r="F437" s="86" t="s">
        <v>100</v>
      </c>
      <c r="G437" s="86" t="s">
        <v>1692</v>
      </c>
      <c r="H437" s="86" t="s">
        <v>1704</v>
      </c>
      <c r="I437" s="86">
        <v>100</v>
      </c>
      <c r="J437" s="87">
        <v>41.550000000000004</v>
      </c>
      <c r="K437" s="88"/>
      <c r="L437" s="86" t="s">
        <v>2486</v>
      </c>
      <c r="M437" s="86" t="s">
        <v>349</v>
      </c>
      <c r="N437" s="149" t="str">
        <f>IF(OR(J437="TBA",E437=0),"",E437*J437)</f>
        <v/>
      </c>
      <c r="O437" s="138"/>
      <c r="P437" s="139">
        <f>IF($B437="PA",$N437,0)</f>
        <v>0</v>
      </c>
      <c r="Q437" s="139">
        <f>IF($B437="PC",$N437,0)</f>
        <v>0</v>
      </c>
      <c r="R437" s="139">
        <f>IF($B437="LA",$N437,0)</f>
        <v>0</v>
      </c>
      <c r="S437" s="139" t="str">
        <f>IF($B437="LC",$N437,0)</f>
        <v/>
      </c>
      <c r="T437" s="139">
        <f>IF(P437&lt;&gt;"",(P437*(1-($N$2641))*(1-($O437+$N$2646))),0)</f>
        <v>0</v>
      </c>
      <c r="U437" s="139">
        <f>IF(Q437&lt;&gt;"",(Q437*(1-($N$2642))*(1-($O437+$N$2646))),0)</f>
        <v>0</v>
      </c>
      <c r="V437" s="139">
        <f>IF(R437&lt;&gt;"",(R437*(1-($N$2643))*(1-($O437+$N$2646))),0)</f>
        <v>0</v>
      </c>
      <c r="W437" s="139">
        <f>IF(S437&lt;&gt;"",(S437*(1-($N$2644))*(1-($O437+$N$2646))),0)</f>
        <v>0</v>
      </c>
      <c r="X437" s="150">
        <f>+SUM(T437:W437)</f>
        <v>0</v>
      </c>
      <c r="Y437" s="85"/>
      <c r="Z437" s="84"/>
      <c r="AA437" s="85"/>
    </row>
    <row r="438" spans="1:27" ht="14.1" customHeight="1" x14ac:dyDescent="0.3">
      <c r="A438" s="128" t="s">
        <v>983</v>
      </c>
      <c r="B438" s="86" t="s">
        <v>40</v>
      </c>
      <c r="C438" s="86">
        <v>12</v>
      </c>
      <c r="D438" s="86">
        <v>0</v>
      </c>
      <c r="E438" s="137"/>
      <c r="F438" s="86" t="s">
        <v>100</v>
      </c>
      <c r="G438" s="86" t="s">
        <v>1703</v>
      </c>
      <c r="H438" s="86" t="s">
        <v>1707</v>
      </c>
      <c r="I438" s="86">
        <v>94</v>
      </c>
      <c r="J438" s="87">
        <v>51.550000000000004</v>
      </c>
      <c r="K438" s="88"/>
      <c r="L438" s="86" t="s">
        <v>2487</v>
      </c>
      <c r="M438" s="86" t="s">
        <v>349</v>
      </c>
      <c r="N438" s="149" t="str">
        <f>IF(OR(J438="TBA",E438=0),"",E438*J438)</f>
        <v/>
      </c>
      <c r="O438" s="138"/>
      <c r="P438" s="139">
        <f>IF($B438="PA",$N438,0)</f>
        <v>0</v>
      </c>
      <c r="Q438" s="139">
        <f>IF($B438="PC",$N438,0)</f>
        <v>0</v>
      </c>
      <c r="R438" s="139">
        <f>IF($B438="LA",$N438,0)</f>
        <v>0</v>
      </c>
      <c r="S438" s="139" t="str">
        <f>IF($B438="LC",$N438,0)</f>
        <v/>
      </c>
      <c r="T438" s="139">
        <f>IF(P438&lt;&gt;"",(P438*(1-($N$2641))*(1-($O438+$N$2646))),0)</f>
        <v>0</v>
      </c>
      <c r="U438" s="139">
        <f>IF(Q438&lt;&gt;"",(Q438*(1-($N$2642))*(1-($O438+$N$2646))),0)</f>
        <v>0</v>
      </c>
      <c r="V438" s="139">
        <f>IF(R438&lt;&gt;"",(R438*(1-($N$2643))*(1-($O438+$N$2646))),0)</f>
        <v>0</v>
      </c>
      <c r="W438" s="139">
        <f>IF(S438&lt;&gt;"",(S438*(1-($N$2644))*(1-($O438+$N$2646))),0)</f>
        <v>0</v>
      </c>
      <c r="X438" s="150">
        <f>+SUM(T438:W438)</f>
        <v>0</v>
      </c>
      <c r="Y438" s="85"/>
      <c r="Z438" s="84"/>
      <c r="AA438" s="85"/>
    </row>
    <row r="439" spans="1:27" ht="14.1" customHeight="1" x14ac:dyDescent="0.3">
      <c r="A439" s="128" t="s">
        <v>984</v>
      </c>
      <c r="B439" s="86" t="s">
        <v>40</v>
      </c>
      <c r="C439" s="86">
        <v>12</v>
      </c>
      <c r="D439" s="86">
        <v>0</v>
      </c>
      <c r="E439" s="137"/>
      <c r="F439" s="86" t="s">
        <v>100</v>
      </c>
      <c r="G439" s="86" t="s">
        <v>1705</v>
      </c>
      <c r="H439" s="86" t="s">
        <v>1707</v>
      </c>
      <c r="I439" s="86">
        <v>94</v>
      </c>
      <c r="J439" s="87">
        <v>51.550000000000004</v>
      </c>
      <c r="K439" s="88"/>
      <c r="L439" s="86" t="s">
        <v>2488</v>
      </c>
      <c r="M439" s="86" t="s">
        <v>349</v>
      </c>
      <c r="N439" s="149" t="str">
        <f>IF(OR(J439="TBA",E439=0),"",E439*J439)</f>
        <v/>
      </c>
      <c r="O439" s="138"/>
      <c r="P439" s="139">
        <f>IF($B439="PA",$N439,0)</f>
        <v>0</v>
      </c>
      <c r="Q439" s="139">
        <f>IF($B439="PC",$N439,0)</f>
        <v>0</v>
      </c>
      <c r="R439" s="139">
        <f>IF($B439="LA",$N439,0)</f>
        <v>0</v>
      </c>
      <c r="S439" s="139" t="str">
        <f>IF($B439="LC",$N439,0)</f>
        <v/>
      </c>
      <c r="T439" s="139">
        <f>IF(P439&lt;&gt;"",(P439*(1-($N$2641))*(1-($O439+$N$2646))),0)</f>
        <v>0</v>
      </c>
      <c r="U439" s="139">
        <f>IF(Q439&lt;&gt;"",(Q439*(1-($N$2642))*(1-($O439+$N$2646))),0)</f>
        <v>0</v>
      </c>
      <c r="V439" s="139">
        <f>IF(R439&lt;&gt;"",(R439*(1-($N$2643))*(1-($O439+$N$2646))),0)</f>
        <v>0</v>
      </c>
      <c r="W439" s="139">
        <f>IF(S439&lt;&gt;"",(S439*(1-($N$2644))*(1-($O439+$N$2646))),0)</f>
        <v>0</v>
      </c>
      <c r="X439" s="150">
        <f>+SUM(T439:W439)</f>
        <v>0</v>
      </c>
      <c r="Y439" s="85"/>
      <c r="Z439" s="84"/>
      <c r="AA439" s="85"/>
    </row>
    <row r="440" spans="1:27" ht="14.1" customHeight="1" x14ac:dyDescent="0.3">
      <c r="A440" s="128" t="s">
        <v>985</v>
      </c>
      <c r="B440" s="86" t="s">
        <v>40</v>
      </c>
      <c r="C440" s="86">
        <v>12</v>
      </c>
      <c r="D440" s="86">
        <v>0</v>
      </c>
      <c r="E440" s="137"/>
      <c r="F440" s="86" t="s">
        <v>100</v>
      </c>
      <c r="G440" s="86" t="s">
        <v>1706</v>
      </c>
      <c r="H440" s="86" t="s">
        <v>1707</v>
      </c>
      <c r="I440" s="86">
        <v>94</v>
      </c>
      <c r="J440" s="87">
        <v>54.15</v>
      </c>
      <c r="K440" s="88"/>
      <c r="L440" s="86" t="s">
        <v>2489</v>
      </c>
      <c r="M440" s="86" t="s">
        <v>349</v>
      </c>
      <c r="N440" s="149" t="str">
        <f>IF(OR(J440="TBA",E440=0),"",E440*J440)</f>
        <v/>
      </c>
      <c r="O440" s="138"/>
      <c r="P440" s="139">
        <f>IF($B440="PA",$N440,0)</f>
        <v>0</v>
      </c>
      <c r="Q440" s="139">
        <f>IF($B440="PC",$N440,0)</f>
        <v>0</v>
      </c>
      <c r="R440" s="139">
        <f>IF($B440="LA",$N440,0)</f>
        <v>0</v>
      </c>
      <c r="S440" s="139" t="str">
        <f>IF($B440="LC",$N440,0)</f>
        <v/>
      </c>
      <c r="T440" s="139">
        <f>IF(P440&lt;&gt;"",(P440*(1-($N$2641))*(1-($O440+$N$2646))),0)</f>
        <v>0</v>
      </c>
      <c r="U440" s="139">
        <f>IF(Q440&lt;&gt;"",(Q440*(1-($N$2642))*(1-($O440+$N$2646))),0)</f>
        <v>0</v>
      </c>
      <c r="V440" s="139">
        <f>IF(R440&lt;&gt;"",(R440*(1-($N$2643))*(1-($O440+$N$2646))),0)</f>
        <v>0</v>
      </c>
      <c r="W440" s="139">
        <f>IF(S440&lt;&gt;"",(S440*(1-($N$2644))*(1-($O440+$N$2646))),0)</f>
        <v>0</v>
      </c>
      <c r="X440" s="150">
        <f>+SUM(T440:W440)</f>
        <v>0</v>
      </c>
      <c r="Y440" s="85"/>
      <c r="Z440" s="84"/>
      <c r="AA440" s="85"/>
    </row>
    <row r="441" spans="1:27" s="167" customFormat="1" ht="14.1" customHeight="1" x14ac:dyDescent="0.3">
      <c r="A441" s="128" t="s">
        <v>982</v>
      </c>
      <c r="B441" s="86" t="s">
        <v>40</v>
      </c>
      <c r="C441" s="86">
        <v>12</v>
      </c>
      <c r="D441" s="86">
        <v>0</v>
      </c>
      <c r="E441" s="137"/>
      <c r="F441" s="86" t="s">
        <v>100</v>
      </c>
      <c r="G441" s="86" t="s">
        <v>1692</v>
      </c>
      <c r="H441" s="86" t="s">
        <v>1707</v>
      </c>
      <c r="I441" s="86">
        <v>94</v>
      </c>
      <c r="J441" s="87">
        <v>51.550000000000004</v>
      </c>
      <c r="K441" s="88"/>
      <c r="L441" s="86" t="s">
        <v>2490</v>
      </c>
      <c r="M441" s="86" t="s">
        <v>349</v>
      </c>
      <c r="N441" s="149" t="str">
        <f>IF(OR(J441="TBA",E441=0),"",E441*J441)</f>
        <v/>
      </c>
      <c r="O441" s="138"/>
      <c r="P441" s="139">
        <f>IF($B441="PA",$N441,0)</f>
        <v>0</v>
      </c>
      <c r="Q441" s="139">
        <f>IF($B441="PC",$N441,0)</f>
        <v>0</v>
      </c>
      <c r="R441" s="139">
        <f>IF($B441="LA",$N441,0)</f>
        <v>0</v>
      </c>
      <c r="S441" s="139" t="str">
        <f>IF($B441="LC",$N441,0)</f>
        <v/>
      </c>
      <c r="T441" s="139">
        <f>IF(P441&lt;&gt;"",(P441*(1-($N$2641))*(1-($O441+$N$2646))),0)</f>
        <v>0</v>
      </c>
      <c r="U441" s="139">
        <f>IF(Q441&lt;&gt;"",(Q441*(1-($N$2642))*(1-($O441+$N$2646))),0)</f>
        <v>0</v>
      </c>
      <c r="V441" s="139">
        <f>IF(R441&lt;&gt;"",(R441*(1-($N$2643))*(1-($O441+$N$2646))),0)</f>
        <v>0</v>
      </c>
      <c r="W441" s="139">
        <f>IF(S441&lt;&gt;"",(S441*(1-($N$2644))*(1-($O441+$N$2646))),0)</f>
        <v>0</v>
      </c>
      <c r="X441" s="150">
        <f>+SUM(T441:W441)</f>
        <v>0</v>
      </c>
      <c r="Y441" s="154"/>
      <c r="Z441" s="153"/>
      <c r="AA441" s="154"/>
    </row>
    <row r="442" spans="1:27" s="167" customFormat="1" ht="14.1" customHeight="1" x14ac:dyDescent="0.3">
      <c r="A442" s="128" t="s">
        <v>976</v>
      </c>
      <c r="B442" s="86" t="s">
        <v>40</v>
      </c>
      <c r="C442" s="86">
        <v>24</v>
      </c>
      <c r="D442" s="86">
        <v>6</v>
      </c>
      <c r="E442" s="137"/>
      <c r="F442" s="86" t="s">
        <v>101</v>
      </c>
      <c r="G442" s="86" t="s">
        <v>1691</v>
      </c>
      <c r="H442" s="86" t="s">
        <v>1708</v>
      </c>
      <c r="I442" s="86">
        <v>91</v>
      </c>
      <c r="J442" s="87">
        <v>23.35</v>
      </c>
      <c r="K442" s="88"/>
      <c r="L442" s="86" t="s">
        <v>2491</v>
      </c>
      <c r="M442" s="86" t="s">
        <v>349</v>
      </c>
      <c r="N442" s="149" t="str">
        <f>IF(OR(J442="TBA",E442=0),"",E442*J442)</f>
        <v/>
      </c>
      <c r="O442" s="138"/>
      <c r="P442" s="139">
        <f>IF($B442="PA",$N442,0)</f>
        <v>0</v>
      </c>
      <c r="Q442" s="139">
        <f>IF($B442="PC",$N442,0)</f>
        <v>0</v>
      </c>
      <c r="R442" s="139">
        <f>IF($B442="LA",$N442,0)</f>
        <v>0</v>
      </c>
      <c r="S442" s="139" t="str">
        <f>IF($B442="LC",$N442,0)</f>
        <v/>
      </c>
      <c r="T442" s="139">
        <f>IF(P442&lt;&gt;"",(P442*(1-($N$2641))*(1-($O442+$N$2646))),0)</f>
        <v>0</v>
      </c>
      <c r="U442" s="139">
        <f>IF(Q442&lt;&gt;"",(Q442*(1-($N$2642))*(1-($O442+$N$2646))),0)</f>
        <v>0</v>
      </c>
      <c r="V442" s="139">
        <f>IF(R442&lt;&gt;"",(R442*(1-($N$2643))*(1-($O442+$N$2646))),0)</f>
        <v>0</v>
      </c>
      <c r="W442" s="139">
        <f>IF(S442&lt;&gt;"",(S442*(1-($N$2644))*(1-($O442+$N$2646))),0)</f>
        <v>0</v>
      </c>
      <c r="X442" s="150">
        <f>+SUM(T442:W442)</f>
        <v>0</v>
      </c>
      <c r="Y442" s="154"/>
      <c r="Z442" s="153"/>
      <c r="AA442" s="154"/>
    </row>
    <row r="443" spans="1:27" s="167" customFormat="1" ht="14.1" customHeight="1" x14ac:dyDescent="0.3">
      <c r="A443" s="128" t="s">
        <v>975</v>
      </c>
      <c r="B443" s="86" t="s">
        <v>40</v>
      </c>
      <c r="C443" s="86">
        <v>24</v>
      </c>
      <c r="D443" s="86">
        <v>6</v>
      </c>
      <c r="E443" s="137"/>
      <c r="F443" s="86" t="s">
        <v>101</v>
      </c>
      <c r="G443" s="86" t="s">
        <v>1701</v>
      </c>
      <c r="H443" s="86" t="s">
        <v>1708</v>
      </c>
      <c r="I443" s="86">
        <v>91</v>
      </c>
      <c r="J443" s="87">
        <v>23.35</v>
      </c>
      <c r="K443" s="88"/>
      <c r="L443" s="86" t="s">
        <v>2492</v>
      </c>
      <c r="M443" s="86" t="s">
        <v>349</v>
      </c>
      <c r="N443" s="149" t="str">
        <f>IF(OR(J443="TBA",E443=0),"",E443*J443)</f>
        <v/>
      </c>
      <c r="O443" s="138"/>
      <c r="P443" s="139">
        <f>IF($B443="PA",$N443,0)</f>
        <v>0</v>
      </c>
      <c r="Q443" s="139">
        <f>IF($B443="PC",$N443,0)</f>
        <v>0</v>
      </c>
      <c r="R443" s="139">
        <f>IF($B443="LA",$N443,0)</f>
        <v>0</v>
      </c>
      <c r="S443" s="139" t="str">
        <f>IF($B443="LC",$N443,0)</f>
        <v/>
      </c>
      <c r="T443" s="139">
        <f>IF(P443&lt;&gt;"",(P443*(1-($N$2641))*(1-($O443+$N$2646))),0)</f>
        <v>0</v>
      </c>
      <c r="U443" s="139">
        <f>IF(Q443&lt;&gt;"",(Q443*(1-($N$2642))*(1-($O443+$N$2646))),0)</f>
        <v>0</v>
      </c>
      <c r="V443" s="139">
        <f>IF(R443&lt;&gt;"",(R443*(1-($N$2643))*(1-($O443+$N$2646))),0)</f>
        <v>0</v>
      </c>
      <c r="W443" s="139">
        <f>IF(S443&lt;&gt;"",(S443*(1-($N$2644))*(1-($O443+$N$2646))),0)</f>
        <v>0</v>
      </c>
      <c r="X443" s="150">
        <f>+SUM(T443:W443)</f>
        <v>0</v>
      </c>
      <c r="Y443" s="154"/>
      <c r="Z443" s="153"/>
      <c r="AA443" s="154"/>
    </row>
    <row r="444" spans="1:27" s="167" customFormat="1" ht="14.1" customHeight="1" x14ac:dyDescent="0.3">
      <c r="A444" s="128" t="s">
        <v>1014</v>
      </c>
      <c r="B444" s="86" t="s">
        <v>40</v>
      </c>
      <c r="C444" s="86">
        <v>6</v>
      </c>
      <c r="D444" s="86">
        <v>0</v>
      </c>
      <c r="E444" s="137"/>
      <c r="F444" s="86" t="s">
        <v>100</v>
      </c>
      <c r="G444" s="86" t="s">
        <v>1703</v>
      </c>
      <c r="H444" s="86" t="s">
        <v>1710</v>
      </c>
      <c r="I444" s="86">
        <v>131</v>
      </c>
      <c r="J444" s="87">
        <v>48.75</v>
      </c>
      <c r="K444" s="88"/>
      <c r="L444" s="86" t="s">
        <v>2493</v>
      </c>
      <c r="M444" s="86" t="s">
        <v>349</v>
      </c>
      <c r="N444" s="149" t="str">
        <f>IF(OR(J444="TBA",E444=0),"",E444*J444)</f>
        <v/>
      </c>
      <c r="O444" s="138"/>
      <c r="P444" s="139">
        <f>IF($B444="PA",$N444,0)</f>
        <v>0</v>
      </c>
      <c r="Q444" s="139">
        <f>IF($B444="PC",$N444,0)</f>
        <v>0</v>
      </c>
      <c r="R444" s="139">
        <f>IF($B444="LA",$N444,0)</f>
        <v>0</v>
      </c>
      <c r="S444" s="139" t="str">
        <f>IF($B444="LC",$N444,0)</f>
        <v/>
      </c>
      <c r="T444" s="139">
        <f>IF(P444&lt;&gt;"",(P444*(1-($N$2641))*(1-($O444+$N$2646))),0)</f>
        <v>0</v>
      </c>
      <c r="U444" s="139">
        <f>IF(Q444&lt;&gt;"",(Q444*(1-($N$2642))*(1-($O444+$N$2646))),0)</f>
        <v>0</v>
      </c>
      <c r="V444" s="139">
        <f>IF(R444&lt;&gt;"",(R444*(1-($N$2643))*(1-($O444+$N$2646))),0)</f>
        <v>0</v>
      </c>
      <c r="W444" s="139">
        <f>IF(S444&lt;&gt;"",(S444*(1-($N$2644))*(1-($O444+$N$2646))),0)</f>
        <v>0</v>
      </c>
      <c r="X444" s="150">
        <f>+SUM(T444:W444)</f>
        <v>0</v>
      </c>
      <c r="Y444" s="154"/>
      <c r="Z444" s="153"/>
      <c r="AA444" s="154"/>
    </row>
    <row r="445" spans="1:27" ht="14.1" customHeight="1" x14ac:dyDescent="0.3">
      <c r="A445" s="128" t="s">
        <v>1015</v>
      </c>
      <c r="B445" s="86" t="s">
        <v>40</v>
      </c>
      <c r="C445" s="86">
        <v>6</v>
      </c>
      <c r="D445" s="86">
        <v>0</v>
      </c>
      <c r="E445" s="137"/>
      <c r="F445" s="86" t="s">
        <v>100</v>
      </c>
      <c r="G445" s="86" t="s">
        <v>1705</v>
      </c>
      <c r="H445" s="86" t="s">
        <v>1710</v>
      </c>
      <c r="I445" s="86">
        <v>131</v>
      </c>
      <c r="J445" s="87">
        <v>48.75</v>
      </c>
      <c r="K445" s="88"/>
      <c r="L445" s="86" t="s">
        <v>2494</v>
      </c>
      <c r="M445" s="86" t="s">
        <v>349</v>
      </c>
      <c r="N445" s="149" t="str">
        <f>IF(OR(J445="TBA",E445=0),"",E445*J445)</f>
        <v/>
      </c>
      <c r="O445" s="138"/>
      <c r="P445" s="139">
        <f>IF($B445="PA",$N445,0)</f>
        <v>0</v>
      </c>
      <c r="Q445" s="139">
        <f>IF($B445="PC",$N445,0)</f>
        <v>0</v>
      </c>
      <c r="R445" s="139">
        <f>IF($B445="LA",$N445,0)</f>
        <v>0</v>
      </c>
      <c r="S445" s="139" t="str">
        <f>IF($B445="LC",$N445,0)</f>
        <v/>
      </c>
      <c r="T445" s="139">
        <f>IF(P445&lt;&gt;"",(P445*(1-($N$2641))*(1-($O445+$N$2646))),0)</f>
        <v>0</v>
      </c>
      <c r="U445" s="139">
        <f>IF(Q445&lt;&gt;"",(Q445*(1-($N$2642))*(1-($O445+$N$2646))),0)</f>
        <v>0</v>
      </c>
      <c r="V445" s="139">
        <f>IF(R445&lt;&gt;"",(R445*(1-($N$2643))*(1-($O445+$N$2646))),0)</f>
        <v>0</v>
      </c>
      <c r="W445" s="139">
        <f>IF(S445&lt;&gt;"",(S445*(1-($N$2644))*(1-($O445+$N$2646))),0)</f>
        <v>0</v>
      </c>
      <c r="X445" s="150">
        <f>+SUM(T445:W445)</f>
        <v>0</v>
      </c>
      <c r="Y445" s="85"/>
      <c r="Z445" s="84"/>
      <c r="AA445" s="85"/>
    </row>
    <row r="446" spans="1:27" ht="14.1" customHeight="1" x14ac:dyDescent="0.3">
      <c r="A446" s="128" t="s">
        <v>1016</v>
      </c>
      <c r="B446" s="86" t="s">
        <v>40</v>
      </c>
      <c r="C446" s="86">
        <v>6</v>
      </c>
      <c r="D446" s="86">
        <v>0</v>
      </c>
      <c r="E446" s="137"/>
      <c r="F446" s="86" t="s">
        <v>100</v>
      </c>
      <c r="G446" s="86" t="s">
        <v>1706</v>
      </c>
      <c r="H446" s="86" t="s">
        <v>1710</v>
      </c>
      <c r="I446" s="86">
        <v>131</v>
      </c>
      <c r="J446" s="87">
        <v>51.15</v>
      </c>
      <c r="K446" s="88"/>
      <c r="L446" s="86" t="s">
        <v>2495</v>
      </c>
      <c r="M446" s="86" t="s">
        <v>349</v>
      </c>
      <c r="N446" s="149" t="str">
        <f>IF(OR(J446="TBA",E446=0),"",E446*J446)</f>
        <v/>
      </c>
      <c r="O446" s="138"/>
      <c r="P446" s="139">
        <f>IF($B446="PA",$N446,0)</f>
        <v>0</v>
      </c>
      <c r="Q446" s="139">
        <f>IF($B446="PC",$N446,0)</f>
        <v>0</v>
      </c>
      <c r="R446" s="139">
        <f>IF($B446="LA",$N446,0)</f>
        <v>0</v>
      </c>
      <c r="S446" s="139" t="str">
        <f>IF($B446="LC",$N446,0)</f>
        <v/>
      </c>
      <c r="T446" s="139">
        <f>IF(P446&lt;&gt;"",(P446*(1-($N$2641))*(1-($O446+$N$2646))),0)</f>
        <v>0</v>
      </c>
      <c r="U446" s="139">
        <f>IF(Q446&lt;&gt;"",(Q446*(1-($N$2642))*(1-($O446+$N$2646))),0)</f>
        <v>0</v>
      </c>
      <c r="V446" s="139">
        <f>IF(R446&lt;&gt;"",(R446*(1-($N$2643))*(1-($O446+$N$2646))),0)</f>
        <v>0</v>
      </c>
      <c r="W446" s="139">
        <f>IF(S446&lt;&gt;"",(S446*(1-($N$2644))*(1-($O446+$N$2646))),0)</f>
        <v>0</v>
      </c>
      <c r="X446" s="150">
        <f>+SUM(T446:W446)</f>
        <v>0</v>
      </c>
      <c r="Y446" s="85"/>
      <c r="Z446" s="84"/>
      <c r="AA446" s="85"/>
    </row>
    <row r="447" spans="1:27" ht="14.1" customHeight="1" x14ac:dyDescent="0.3">
      <c r="A447" s="128" t="s">
        <v>1013</v>
      </c>
      <c r="B447" s="86" t="s">
        <v>40</v>
      </c>
      <c r="C447" s="86">
        <v>6</v>
      </c>
      <c r="D447" s="86">
        <v>0</v>
      </c>
      <c r="E447" s="137"/>
      <c r="F447" s="86" t="s">
        <v>100</v>
      </c>
      <c r="G447" s="86" t="s">
        <v>1692</v>
      </c>
      <c r="H447" s="86" t="s">
        <v>1710</v>
      </c>
      <c r="I447" s="86">
        <v>131</v>
      </c>
      <c r="J447" s="87">
        <v>48.75</v>
      </c>
      <c r="K447" s="88"/>
      <c r="L447" s="86" t="s">
        <v>2496</v>
      </c>
      <c r="M447" s="86" t="s">
        <v>349</v>
      </c>
      <c r="N447" s="149" t="str">
        <f>IF(OR(J447="TBA",E447=0),"",E447*J447)</f>
        <v/>
      </c>
      <c r="O447" s="138"/>
      <c r="P447" s="139">
        <f>IF($B447="PA",$N447,0)</f>
        <v>0</v>
      </c>
      <c r="Q447" s="139">
        <f>IF($B447="PC",$N447,0)</f>
        <v>0</v>
      </c>
      <c r="R447" s="139">
        <f>IF($B447="LA",$N447,0)</f>
        <v>0</v>
      </c>
      <c r="S447" s="139" t="str">
        <f>IF($B447="LC",$N447,0)</f>
        <v/>
      </c>
      <c r="T447" s="139">
        <f>IF(P447&lt;&gt;"",(P447*(1-($N$2641))*(1-($O447+$N$2646))),0)</f>
        <v>0</v>
      </c>
      <c r="U447" s="139">
        <f>IF(Q447&lt;&gt;"",(Q447*(1-($N$2642))*(1-($O447+$N$2646))),0)</f>
        <v>0</v>
      </c>
      <c r="V447" s="139">
        <f>IF(R447&lt;&gt;"",(R447*(1-($N$2643))*(1-($O447+$N$2646))),0)</f>
        <v>0</v>
      </c>
      <c r="W447" s="139">
        <f>IF(S447&lt;&gt;"",(S447*(1-($N$2644))*(1-($O447+$N$2646))),0)</f>
        <v>0</v>
      </c>
      <c r="X447" s="150">
        <f>+SUM(T447:W447)</f>
        <v>0</v>
      </c>
      <c r="Y447" s="85"/>
      <c r="Z447" s="84"/>
      <c r="AA447" s="85"/>
    </row>
    <row r="448" spans="1:27" ht="14.1" customHeight="1" x14ac:dyDescent="0.3">
      <c r="A448" s="128" t="s">
        <v>1012</v>
      </c>
      <c r="B448" s="86" t="s">
        <v>40</v>
      </c>
      <c r="C448" s="86">
        <v>28</v>
      </c>
      <c r="D448" s="86">
        <v>7</v>
      </c>
      <c r="E448" s="137"/>
      <c r="F448" s="86" t="s">
        <v>101</v>
      </c>
      <c r="G448" s="86" t="s">
        <v>1691</v>
      </c>
      <c r="H448" s="86" t="s">
        <v>1712</v>
      </c>
      <c r="I448" s="86">
        <v>89</v>
      </c>
      <c r="J448" s="87">
        <v>21.2</v>
      </c>
      <c r="K448" s="88"/>
      <c r="L448" s="86" t="s">
        <v>2497</v>
      </c>
      <c r="M448" s="86" t="s">
        <v>349</v>
      </c>
      <c r="N448" s="149" t="str">
        <f>IF(OR(J448="TBA",E448=0),"",E448*J448)</f>
        <v/>
      </c>
      <c r="O448" s="138"/>
      <c r="P448" s="139">
        <f>IF($B448="PA",$N448,0)</f>
        <v>0</v>
      </c>
      <c r="Q448" s="139">
        <f>IF($B448="PC",$N448,0)</f>
        <v>0</v>
      </c>
      <c r="R448" s="139">
        <f>IF($B448="LA",$N448,0)</f>
        <v>0</v>
      </c>
      <c r="S448" s="139" t="str">
        <f>IF($B448="LC",$N448,0)</f>
        <v/>
      </c>
      <c r="T448" s="139">
        <f>IF(P448&lt;&gt;"",(P448*(1-($N$2641))*(1-($O448+$N$2646))),0)</f>
        <v>0</v>
      </c>
      <c r="U448" s="139">
        <f>IF(Q448&lt;&gt;"",(Q448*(1-($N$2642))*(1-($O448+$N$2646))),0)</f>
        <v>0</v>
      </c>
      <c r="V448" s="139">
        <f>IF(R448&lt;&gt;"",(R448*(1-($N$2643))*(1-($O448+$N$2646))),0)</f>
        <v>0</v>
      </c>
      <c r="W448" s="139">
        <f>IF(S448&lt;&gt;"",(S448*(1-($N$2644))*(1-($O448+$N$2646))),0)</f>
        <v>0</v>
      </c>
      <c r="X448" s="150">
        <f>+SUM(T448:W448)</f>
        <v>0</v>
      </c>
      <c r="Y448" s="85"/>
      <c r="Z448" s="84"/>
      <c r="AA448" s="85"/>
    </row>
    <row r="449" spans="1:27" ht="14.1" customHeight="1" x14ac:dyDescent="0.3">
      <c r="A449" s="128" t="s">
        <v>1011</v>
      </c>
      <c r="B449" s="86" t="s">
        <v>40</v>
      </c>
      <c r="C449" s="86">
        <v>28</v>
      </c>
      <c r="D449" s="86">
        <v>7</v>
      </c>
      <c r="E449" s="137"/>
      <c r="F449" s="86" t="s">
        <v>101</v>
      </c>
      <c r="G449" s="86" t="s">
        <v>1701</v>
      </c>
      <c r="H449" s="86" t="s">
        <v>1712</v>
      </c>
      <c r="I449" s="86">
        <v>89</v>
      </c>
      <c r="J449" s="87">
        <v>21.2</v>
      </c>
      <c r="K449" s="88"/>
      <c r="L449" s="86" t="s">
        <v>2498</v>
      </c>
      <c r="M449" s="86" t="s">
        <v>349</v>
      </c>
      <c r="N449" s="149" t="str">
        <f>IF(OR(J449="TBA",E449=0),"",E449*J449)</f>
        <v/>
      </c>
      <c r="O449" s="138"/>
      <c r="P449" s="139">
        <f>IF($B449="PA",$N449,0)</f>
        <v>0</v>
      </c>
      <c r="Q449" s="139">
        <f>IF($B449="PC",$N449,0)</f>
        <v>0</v>
      </c>
      <c r="R449" s="139">
        <f>IF($B449="LA",$N449,0)</f>
        <v>0</v>
      </c>
      <c r="S449" s="139" t="str">
        <f>IF($B449="LC",$N449,0)</f>
        <v/>
      </c>
      <c r="T449" s="139">
        <f>IF(P449&lt;&gt;"",(P449*(1-($N$2641))*(1-($O449+$N$2646))),0)</f>
        <v>0</v>
      </c>
      <c r="U449" s="139">
        <f>IF(Q449&lt;&gt;"",(Q449*(1-($N$2642))*(1-($O449+$N$2646))),0)</f>
        <v>0</v>
      </c>
      <c r="V449" s="139">
        <f>IF(R449&lt;&gt;"",(R449*(1-($N$2643))*(1-($O449+$N$2646))),0)</f>
        <v>0</v>
      </c>
      <c r="W449" s="139">
        <f>IF(S449&lt;&gt;"",(S449*(1-($N$2644))*(1-($O449+$N$2646))),0)</f>
        <v>0</v>
      </c>
      <c r="X449" s="150">
        <f>+SUM(T449:W449)</f>
        <v>0</v>
      </c>
      <c r="Y449" s="85"/>
      <c r="Z449" s="84"/>
      <c r="AA449" s="85"/>
    </row>
    <row r="450" spans="1:27" ht="14.1" customHeight="1" x14ac:dyDescent="0.3">
      <c r="A450" s="128" t="s">
        <v>664</v>
      </c>
      <c r="B450" s="86" t="s">
        <v>40</v>
      </c>
      <c r="C450" s="86">
        <v>18</v>
      </c>
      <c r="D450" s="86">
        <v>9</v>
      </c>
      <c r="E450" s="137"/>
      <c r="F450" s="86" t="s">
        <v>101</v>
      </c>
      <c r="G450" s="86" t="s">
        <v>1690</v>
      </c>
      <c r="H450" s="86" t="s">
        <v>1713</v>
      </c>
      <c r="I450" s="86">
        <v>72</v>
      </c>
      <c r="J450" s="87">
        <v>21.55</v>
      </c>
      <c r="K450" s="88"/>
      <c r="L450" s="86" t="s">
        <v>2499</v>
      </c>
      <c r="M450" s="86" t="s">
        <v>349</v>
      </c>
      <c r="N450" s="149" t="str">
        <f>IF(OR(J450="TBA",E450=0),"",E450*J450)</f>
        <v/>
      </c>
      <c r="O450" s="138"/>
      <c r="P450" s="139">
        <f>IF($B450="PA",$N450,0)</f>
        <v>0</v>
      </c>
      <c r="Q450" s="139">
        <f>IF($B450="PC",$N450,0)</f>
        <v>0</v>
      </c>
      <c r="R450" s="139">
        <f>IF($B450="LA",$N450,0)</f>
        <v>0</v>
      </c>
      <c r="S450" s="139" t="str">
        <f>IF($B450="LC",$N450,0)</f>
        <v/>
      </c>
      <c r="T450" s="139">
        <f>IF(P450&lt;&gt;"",(P450*(1-($N$2641))*(1-($O450+$N$2646))),0)</f>
        <v>0</v>
      </c>
      <c r="U450" s="139">
        <f>IF(Q450&lt;&gt;"",(Q450*(1-($N$2642))*(1-($O450+$N$2646))),0)</f>
        <v>0</v>
      </c>
      <c r="V450" s="139">
        <f>IF(R450&lt;&gt;"",(R450*(1-($N$2643))*(1-($O450+$N$2646))),0)</f>
        <v>0</v>
      </c>
      <c r="W450" s="139">
        <f>IF(S450&lt;&gt;"",(S450*(1-($N$2644))*(1-($O450+$N$2646))),0)</f>
        <v>0</v>
      </c>
      <c r="X450" s="150">
        <f>+SUM(T450:W450)</f>
        <v>0</v>
      </c>
      <c r="Y450" s="85"/>
      <c r="Z450" s="84"/>
      <c r="AA450" s="85"/>
    </row>
    <row r="451" spans="1:27" ht="14.1" customHeight="1" x14ac:dyDescent="0.3">
      <c r="A451" s="128" t="s">
        <v>665</v>
      </c>
      <c r="B451" s="86" t="s">
        <v>40</v>
      </c>
      <c r="C451" s="86">
        <v>18</v>
      </c>
      <c r="D451" s="86">
        <v>9</v>
      </c>
      <c r="E451" s="137"/>
      <c r="F451" s="86" t="s">
        <v>101</v>
      </c>
      <c r="G451" s="86" t="s">
        <v>1691</v>
      </c>
      <c r="H451" s="86" t="s">
        <v>1713</v>
      </c>
      <c r="I451" s="86">
        <v>72</v>
      </c>
      <c r="J451" s="87">
        <v>21.55</v>
      </c>
      <c r="K451" s="88"/>
      <c r="L451" s="86" t="s">
        <v>2500</v>
      </c>
      <c r="M451" s="86" t="s">
        <v>349</v>
      </c>
      <c r="N451" s="149" t="str">
        <f>IF(OR(J451="TBA",E451=0),"",E451*J451)</f>
        <v/>
      </c>
      <c r="O451" s="138"/>
      <c r="P451" s="139">
        <f>IF($B451="PA",$N451,0)</f>
        <v>0</v>
      </c>
      <c r="Q451" s="139">
        <f>IF($B451="PC",$N451,0)</f>
        <v>0</v>
      </c>
      <c r="R451" s="139">
        <f>IF($B451="LA",$N451,0)</f>
        <v>0</v>
      </c>
      <c r="S451" s="139" t="str">
        <f>IF($B451="LC",$N451,0)</f>
        <v/>
      </c>
      <c r="T451" s="139">
        <f>IF(P451&lt;&gt;"",(P451*(1-($N$2641))*(1-($O451+$N$2646))),0)</f>
        <v>0</v>
      </c>
      <c r="U451" s="139">
        <f>IF(Q451&lt;&gt;"",(Q451*(1-($N$2642))*(1-($O451+$N$2646))),0)</f>
        <v>0</v>
      </c>
      <c r="V451" s="139">
        <f>IF(R451&lt;&gt;"",(R451*(1-($N$2643))*(1-($O451+$N$2646))),0)</f>
        <v>0</v>
      </c>
      <c r="W451" s="139">
        <f>IF(S451&lt;&gt;"",(S451*(1-($N$2644))*(1-($O451+$N$2646))),0)</f>
        <v>0</v>
      </c>
      <c r="X451" s="150">
        <f>+SUM(T451:W451)</f>
        <v>0</v>
      </c>
      <c r="Y451" s="85"/>
      <c r="Z451" s="84"/>
      <c r="AA451" s="85"/>
    </row>
    <row r="452" spans="1:27" s="167" customFormat="1" ht="14.1" customHeight="1" x14ac:dyDescent="0.3">
      <c r="A452" s="128" t="s">
        <v>966</v>
      </c>
      <c r="B452" s="86" t="s">
        <v>40</v>
      </c>
      <c r="C452" s="86">
        <v>16</v>
      </c>
      <c r="D452" s="86">
        <v>8</v>
      </c>
      <c r="E452" s="137"/>
      <c r="F452" s="86" t="s">
        <v>4805</v>
      </c>
      <c r="G452" s="86" t="s">
        <v>1686</v>
      </c>
      <c r="H452" s="86" t="s">
        <v>1714</v>
      </c>
      <c r="I452" s="86">
        <v>48</v>
      </c>
      <c r="J452" s="87">
        <v>21.55</v>
      </c>
      <c r="K452" s="88"/>
      <c r="L452" s="86" t="s">
        <v>2501</v>
      </c>
      <c r="M452" s="86" t="s">
        <v>349</v>
      </c>
      <c r="N452" s="149" t="str">
        <f>IF(OR(J452="TBA",E452=0),"",E452*J452)</f>
        <v/>
      </c>
      <c r="O452" s="138"/>
      <c r="P452" s="139">
        <f>IF($B452="PA",$N452,0)</f>
        <v>0</v>
      </c>
      <c r="Q452" s="139">
        <f>IF($B452="PC",$N452,0)</f>
        <v>0</v>
      </c>
      <c r="R452" s="139">
        <f>IF($B452="LA",$N452,0)</f>
        <v>0</v>
      </c>
      <c r="S452" s="139" t="str">
        <f>IF($B452="LC",$N452,0)</f>
        <v/>
      </c>
      <c r="T452" s="139">
        <f>IF(P452&lt;&gt;"",(P452*(1-($N$2641))*(1-($O452+$N$2646))),0)</f>
        <v>0</v>
      </c>
      <c r="U452" s="139">
        <f>IF(Q452&lt;&gt;"",(Q452*(1-($N$2642))*(1-($O452+$N$2646))),0)</f>
        <v>0</v>
      </c>
      <c r="V452" s="139">
        <f>IF(R452&lt;&gt;"",(R452*(1-($N$2643))*(1-($O452+$N$2646))),0)</f>
        <v>0</v>
      </c>
      <c r="W452" s="139">
        <f>IF(S452&lt;&gt;"",(S452*(1-($N$2644))*(1-($O452+$N$2646))),0)</f>
        <v>0</v>
      </c>
      <c r="X452" s="150">
        <f>+SUM(T452:W452)</f>
        <v>0</v>
      </c>
      <c r="Y452" s="154"/>
      <c r="Z452" s="153"/>
      <c r="AA452" s="154"/>
    </row>
    <row r="453" spans="1:27" s="167" customFormat="1" ht="14.1" customHeight="1" x14ac:dyDescent="0.3">
      <c r="A453" s="128" t="s">
        <v>965</v>
      </c>
      <c r="B453" s="86" t="s">
        <v>40</v>
      </c>
      <c r="C453" s="86">
        <v>16</v>
      </c>
      <c r="D453" s="86">
        <v>8</v>
      </c>
      <c r="E453" s="137"/>
      <c r="F453" s="86" t="s">
        <v>4805</v>
      </c>
      <c r="G453" s="86" t="s">
        <v>1687</v>
      </c>
      <c r="H453" s="86" t="s">
        <v>1714</v>
      </c>
      <c r="I453" s="86">
        <v>48</v>
      </c>
      <c r="J453" s="87">
        <v>21.55</v>
      </c>
      <c r="K453" s="88"/>
      <c r="L453" s="86" t="s">
        <v>2502</v>
      </c>
      <c r="M453" s="86" t="s">
        <v>349</v>
      </c>
      <c r="N453" s="149" t="str">
        <f>IF(OR(J453="TBA",E453=0),"",E453*J453)</f>
        <v/>
      </c>
      <c r="O453" s="138"/>
      <c r="P453" s="139">
        <f>IF($B453="PA",$N453,0)</f>
        <v>0</v>
      </c>
      <c r="Q453" s="139">
        <f>IF($B453="PC",$N453,0)</f>
        <v>0</v>
      </c>
      <c r="R453" s="139">
        <f>IF($B453="LA",$N453,0)</f>
        <v>0</v>
      </c>
      <c r="S453" s="139" t="str">
        <f>IF($B453="LC",$N453,0)</f>
        <v/>
      </c>
      <c r="T453" s="139">
        <f>IF(P453&lt;&gt;"",(P453*(1-($N$2641))*(1-($O453+$N$2646))),0)</f>
        <v>0</v>
      </c>
      <c r="U453" s="139">
        <f>IF(Q453&lt;&gt;"",(Q453*(1-($N$2642))*(1-($O453+$N$2646))),0)</f>
        <v>0</v>
      </c>
      <c r="V453" s="139">
        <f>IF(R453&lt;&gt;"",(R453*(1-($N$2643))*(1-($O453+$N$2646))),0)</f>
        <v>0</v>
      </c>
      <c r="W453" s="139">
        <f>IF(S453&lt;&gt;"",(S453*(1-($N$2644))*(1-($O453+$N$2646))),0)</f>
        <v>0</v>
      </c>
      <c r="X453" s="150">
        <f>+SUM(T453:W453)</f>
        <v>0</v>
      </c>
      <c r="Y453" s="154"/>
      <c r="Z453" s="153"/>
      <c r="AA453" s="154"/>
    </row>
    <row r="454" spans="1:27" s="167" customFormat="1" ht="14.1" customHeight="1" x14ac:dyDescent="0.3">
      <c r="A454" s="128" t="s">
        <v>960</v>
      </c>
      <c r="B454" s="86" t="s">
        <v>40</v>
      </c>
      <c r="C454" s="86">
        <v>16</v>
      </c>
      <c r="D454" s="86">
        <v>8</v>
      </c>
      <c r="E454" s="137"/>
      <c r="F454" s="86" t="s">
        <v>4805</v>
      </c>
      <c r="G454" s="86" t="s">
        <v>1686</v>
      </c>
      <c r="H454" s="86" t="s">
        <v>1715</v>
      </c>
      <c r="I454" s="86">
        <v>48</v>
      </c>
      <c r="J454" s="87">
        <v>21.55</v>
      </c>
      <c r="K454" s="88"/>
      <c r="L454" s="86" t="s">
        <v>2503</v>
      </c>
      <c r="M454" s="86" t="s">
        <v>349</v>
      </c>
      <c r="N454" s="149" t="str">
        <f>IF(OR(J454="TBA",E454=0),"",E454*J454)</f>
        <v/>
      </c>
      <c r="O454" s="138"/>
      <c r="P454" s="139">
        <f>IF($B454="PA",$N454,0)</f>
        <v>0</v>
      </c>
      <c r="Q454" s="139">
        <f>IF($B454="PC",$N454,0)</f>
        <v>0</v>
      </c>
      <c r="R454" s="139">
        <f>IF($B454="LA",$N454,0)</f>
        <v>0</v>
      </c>
      <c r="S454" s="139" t="str">
        <f>IF($B454="LC",$N454,0)</f>
        <v/>
      </c>
      <c r="T454" s="139">
        <f>IF(P454&lt;&gt;"",(P454*(1-($N$2641))*(1-($O454+$N$2646))),0)</f>
        <v>0</v>
      </c>
      <c r="U454" s="139">
        <f>IF(Q454&lt;&gt;"",(Q454*(1-($N$2642))*(1-($O454+$N$2646))),0)</f>
        <v>0</v>
      </c>
      <c r="V454" s="139">
        <f>IF(R454&lt;&gt;"",(R454*(1-($N$2643))*(1-($O454+$N$2646))),0)</f>
        <v>0</v>
      </c>
      <c r="W454" s="139">
        <f>IF(S454&lt;&gt;"",(S454*(1-($N$2644))*(1-($O454+$N$2646))),0)</f>
        <v>0</v>
      </c>
      <c r="X454" s="150">
        <f>+SUM(T454:W454)</f>
        <v>0</v>
      </c>
      <c r="Y454" s="154"/>
      <c r="Z454" s="153"/>
      <c r="AA454" s="154"/>
    </row>
    <row r="455" spans="1:27" s="167" customFormat="1" ht="14.1" customHeight="1" x14ac:dyDescent="0.3">
      <c r="A455" s="128" t="s">
        <v>959</v>
      </c>
      <c r="B455" s="86" t="s">
        <v>40</v>
      </c>
      <c r="C455" s="86">
        <v>16</v>
      </c>
      <c r="D455" s="86">
        <v>8</v>
      </c>
      <c r="E455" s="137"/>
      <c r="F455" s="86" t="s">
        <v>4805</v>
      </c>
      <c r="G455" s="86" t="s">
        <v>1687</v>
      </c>
      <c r="H455" s="86" t="s">
        <v>1715</v>
      </c>
      <c r="I455" s="86">
        <v>48</v>
      </c>
      <c r="J455" s="87">
        <v>21.55</v>
      </c>
      <c r="K455" s="88"/>
      <c r="L455" s="86" t="s">
        <v>2504</v>
      </c>
      <c r="M455" s="86" t="s">
        <v>349</v>
      </c>
      <c r="N455" s="149" t="str">
        <f>IF(OR(J455="TBA",E455=0),"",E455*J455)</f>
        <v/>
      </c>
      <c r="O455" s="138"/>
      <c r="P455" s="139">
        <f>IF($B455="PA",$N455,0)</f>
        <v>0</v>
      </c>
      <c r="Q455" s="139">
        <f>IF($B455="PC",$N455,0)</f>
        <v>0</v>
      </c>
      <c r="R455" s="139">
        <f>IF($B455="LA",$N455,0)</f>
        <v>0</v>
      </c>
      <c r="S455" s="139" t="str">
        <f>IF($B455="LC",$N455,0)</f>
        <v/>
      </c>
      <c r="T455" s="139">
        <f>IF(P455&lt;&gt;"",(P455*(1-($N$2641))*(1-($O455+$N$2646))),0)</f>
        <v>0</v>
      </c>
      <c r="U455" s="139">
        <f>IF(Q455&lt;&gt;"",(Q455*(1-($N$2642))*(1-($O455+$N$2646))),0)</f>
        <v>0</v>
      </c>
      <c r="V455" s="139">
        <f>IF(R455&lt;&gt;"",(R455*(1-($N$2643))*(1-($O455+$N$2646))),0)</f>
        <v>0</v>
      </c>
      <c r="W455" s="139">
        <f>IF(S455&lt;&gt;"",(S455*(1-($N$2644))*(1-($O455+$N$2646))),0)</f>
        <v>0</v>
      </c>
      <c r="X455" s="150">
        <f>+SUM(T455:W455)</f>
        <v>0</v>
      </c>
      <c r="Y455" s="154"/>
      <c r="Z455" s="153"/>
      <c r="AA455" s="154"/>
    </row>
    <row r="456" spans="1:27" s="167" customFormat="1" ht="14.1" customHeight="1" x14ac:dyDescent="0.3">
      <c r="A456" s="128" t="s">
        <v>964</v>
      </c>
      <c r="B456" s="86" t="s">
        <v>40</v>
      </c>
      <c r="C456" s="86">
        <v>6</v>
      </c>
      <c r="D456" s="86">
        <v>0</v>
      </c>
      <c r="E456" s="137"/>
      <c r="F456" s="86" t="s">
        <v>99</v>
      </c>
      <c r="G456" s="86" t="s">
        <v>1690</v>
      </c>
      <c r="H456" s="86" t="s">
        <v>1716</v>
      </c>
      <c r="I456" s="86">
        <v>48</v>
      </c>
      <c r="J456" s="87">
        <v>25.8</v>
      </c>
      <c r="K456" s="88"/>
      <c r="L456" s="86" t="s">
        <v>2505</v>
      </c>
      <c r="M456" s="86" t="s">
        <v>349</v>
      </c>
      <c r="N456" s="149" t="str">
        <f>IF(OR(J456="TBA",E456=0),"",E456*J456)</f>
        <v/>
      </c>
      <c r="O456" s="138"/>
      <c r="P456" s="139">
        <f>IF($B456="PA",$N456,0)</f>
        <v>0</v>
      </c>
      <c r="Q456" s="139">
        <f>IF($B456="PC",$N456,0)</f>
        <v>0</v>
      </c>
      <c r="R456" s="139">
        <f>IF($B456="LA",$N456,0)</f>
        <v>0</v>
      </c>
      <c r="S456" s="139" t="str">
        <f>IF($B456="LC",$N456,0)</f>
        <v/>
      </c>
      <c r="T456" s="139">
        <f>IF(P456&lt;&gt;"",(P456*(1-($N$2641))*(1-($O456+$N$2646))),0)</f>
        <v>0</v>
      </c>
      <c r="U456" s="139">
        <f>IF(Q456&lt;&gt;"",(Q456*(1-($N$2642))*(1-($O456+$N$2646))),0)</f>
        <v>0</v>
      </c>
      <c r="V456" s="139">
        <f>IF(R456&lt;&gt;"",(R456*(1-($N$2643))*(1-($O456+$N$2646))),0)</f>
        <v>0</v>
      </c>
      <c r="W456" s="139">
        <f>IF(S456&lt;&gt;"",(S456*(1-($N$2644))*(1-($O456+$N$2646))),0)</f>
        <v>0</v>
      </c>
      <c r="X456" s="150">
        <f>+SUM(T456:W456)</f>
        <v>0</v>
      </c>
      <c r="Y456" s="154"/>
      <c r="Z456" s="153"/>
      <c r="AA456" s="154"/>
    </row>
    <row r="457" spans="1:27" s="167" customFormat="1" ht="14.1" customHeight="1" x14ac:dyDescent="0.3">
      <c r="A457" s="128" t="s">
        <v>1288</v>
      </c>
      <c r="B457" s="86" t="s">
        <v>40</v>
      </c>
      <c r="C457" s="86">
        <v>6</v>
      </c>
      <c r="D457" s="86">
        <v>0</v>
      </c>
      <c r="E457" s="137"/>
      <c r="F457" s="86" t="s">
        <v>99</v>
      </c>
      <c r="G457" s="86" t="s">
        <v>1691</v>
      </c>
      <c r="H457" s="86" t="s">
        <v>1716</v>
      </c>
      <c r="I457" s="86">
        <v>48</v>
      </c>
      <c r="J457" s="87">
        <v>25.8</v>
      </c>
      <c r="K457" s="88"/>
      <c r="L457" s="86" t="s">
        <v>2506</v>
      </c>
      <c r="M457" s="86" t="s">
        <v>349</v>
      </c>
      <c r="N457" s="149" t="str">
        <f>IF(OR(J457="TBA",E457=0),"",E457*J457)</f>
        <v/>
      </c>
      <c r="O457" s="138"/>
      <c r="P457" s="139">
        <f>IF($B457="PA",$N457,0)</f>
        <v>0</v>
      </c>
      <c r="Q457" s="139">
        <f>IF($B457="PC",$N457,0)</f>
        <v>0</v>
      </c>
      <c r="R457" s="139">
        <f>IF($B457="LA",$N457,0)</f>
        <v>0</v>
      </c>
      <c r="S457" s="139" t="str">
        <f>IF($B457="LC",$N457,0)</f>
        <v/>
      </c>
      <c r="T457" s="139">
        <f>IF(P457&lt;&gt;"",(P457*(1-($N$2641))*(1-($O457+$N$2646))),0)</f>
        <v>0</v>
      </c>
      <c r="U457" s="139">
        <f>IF(Q457&lt;&gt;"",(Q457*(1-($N$2642))*(1-($O457+$N$2646))),0)</f>
        <v>0</v>
      </c>
      <c r="V457" s="139">
        <f>IF(R457&lt;&gt;"",(R457*(1-($N$2643))*(1-($O457+$N$2646))),0)</f>
        <v>0</v>
      </c>
      <c r="W457" s="139">
        <f>IF(S457&lt;&gt;"",(S457*(1-($N$2644))*(1-($O457+$N$2646))),0)</f>
        <v>0</v>
      </c>
      <c r="X457" s="150">
        <f>+SUM(T457:W457)</f>
        <v>0</v>
      </c>
      <c r="Y457" s="154"/>
      <c r="Z457" s="153"/>
      <c r="AA457" s="154"/>
    </row>
    <row r="458" spans="1:27" s="167" customFormat="1" ht="14.1" customHeight="1" x14ac:dyDescent="0.3">
      <c r="A458" s="128" t="s">
        <v>1287</v>
      </c>
      <c r="B458" s="86" t="s">
        <v>40</v>
      </c>
      <c r="C458" s="86">
        <v>6</v>
      </c>
      <c r="D458" s="86">
        <v>0</v>
      </c>
      <c r="E458" s="137"/>
      <c r="F458" s="86" t="s">
        <v>99</v>
      </c>
      <c r="G458" s="86" t="s">
        <v>1692</v>
      </c>
      <c r="H458" s="86" t="s">
        <v>1716</v>
      </c>
      <c r="I458" s="86">
        <v>48</v>
      </c>
      <c r="J458" s="87">
        <v>25.8</v>
      </c>
      <c r="K458" s="88"/>
      <c r="L458" s="86" t="s">
        <v>2507</v>
      </c>
      <c r="M458" s="86" t="s">
        <v>349</v>
      </c>
      <c r="N458" s="149" t="str">
        <f>IF(OR(J458="TBA",E458=0),"",E458*J458)</f>
        <v/>
      </c>
      <c r="O458" s="138"/>
      <c r="P458" s="139">
        <f>IF($B458="PA",$N458,0)</f>
        <v>0</v>
      </c>
      <c r="Q458" s="139">
        <f>IF($B458="PC",$N458,0)</f>
        <v>0</v>
      </c>
      <c r="R458" s="139">
        <f>IF($B458="LA",$N458,0)</f>
        <v>0</v>
      </c>
      <c r="S458" s="139" t="str">
        <f>IF($B458="LC",$N458,0)</f>
        <v/>
      </c>
      <c r="T458" s="139">
        <f>IF(P458&lt;&gt;"",(P458*(1-($N$2641))*(1-($O458+$N$2646))),0)</f>
        <v>0</v>
      </c>
      <c r="U458" s="139">
        <f>IF(Q458&lt;&gt;"",(Q458*(1-($N$2642))*(1-($O458+$N$2646))),0)</f>
        <v>0</v>
      </c>
      <c r="V458" s="139">
        <f>IF(R458&lt;&gt;"",(R458*(1-($N$2643))*(1-($O458+$N$2646))),0)</f>
        <v>0</v>
      </c>
      <c r="W458" s="139">
        <f>IF(S458&lt;&gt;"",(S458*(1-($N$2644))*(1-($O458+$N$2646))),0)</f>
        <v>0</v>
      </c>
      <c r="X458" s="150">
        <f>+SUM(T458:W458)</f>
        <v>0</v>
      </c>
      <c r="Y458" s="154"/>
      <c r="Z458" s="153"/>
      <c r="AA458" s="154"/>
    </row>
    <row r="459" spans="1:27" ht="14.1" customHeight="1" x14ac:dyDescent="0.3">
      <c r="A459" s="128" t="s">
        <v>963</v>
      </c>
      <c r="B459" s="86" t="s">
        <v>40</v>
      </c>
      <c r="C459" s="86">
        <v>6</v>
      </c>
      <c r="D459" s="86">
        <v>0</v>
      </c>
      <c r="E459" s="137"/>
      <c r="F459" s="86" t="s">
        <v>99</v>
      </c>
      <c r="G459" s="86" t="s">
        <v>1690</v>
      </c>
      <c r="H459" s="86" t="s">
        <v>1717</v>
      </c>
      <c r="I459" s="86">
        <v>48</v>
      </c>
      <c r="J459" s="87">
        <v>25.8</v>
      </c>
      <c r="K459" s="88"/>
      <c r="L459" s="86" t="s">
        <v>2508</v>
      </c>
      <c r="M459" s="86" t="s">
        <v>349</v>
      </c>
      <c r="N459" s="149" t="str">
        <f>IF(OR(J459="TBA",E459=0),"",E459*J459)</f>
        <v/>
      </c>
      <c r="O459" s="138"/>
      <c r="P459" s="139">
        <f>IF($B459="PA",$N459,0)</f>
        <v>0</v>
      </c>
      <c r="Q459" s="139">
        <f>IF($B459="PC",$N459,0)</f>
        <v>0</v>
      </c>
      <c r="R459" s="139">
        <f>IF($B459="LA",$N459,0)</f>
        <v>0</v>
      </c>
      <c r="S459" s="139" t="str">
        <f>IF($B459="LC",$N459,0)</f>
        <v/>
      </c>
      <c r="T459" s="139">
        <f>IF(P459&lt;&gt;"",(P459*(1-($N$2641))*(1-($O459+$N$2646))),0)</f>
        <v>0</v>
      </c>
      <c r="U459" s="139">
        <f>IF(Q459&lt;&gt;"",(Q459*(1-($N$2642))*(1-($O459+$N$2646))),0)</f>
        <v>0</v>
      </c>
      <c r="V459" s="139">
        <f>IF(R459&lt;&gt;"",(R459*(1-($N$2643))*(1-($O459+$N$2646))),0)</f>
        <v>0</v>
      </c>
      <c r="W459" s="139">
        <f>IF(S459&lt;&gt;"",(S459*(1-($N$2644))*(1-($O459+$N$2646))),0)</f>
        <v>0</v>
      </c>
      <c r="X459" s="150">
        <f>+SUM(T459:W459)</f>
        <v>0</v>
      </c>
      <c r="Y459" s="85"/>
      <c r="Z459" s="84"/>
      <c r="AA459" s="85"/>
    </row>
    <row r="460" spans="1:27" ht="14.1" customHeight="1" x14ac:dyDescent="0.3">
      <c r="A460" s="128" t="s">
        <v>962</v>
      </c>
      <c r="B460" s="86" t="s">
        <v>40</v>
      </c>
      <c r="C460" s="86">
        <v>6</v>
      </c>
      <c r="D460" s="86">
        <v>0</v>
      </c>
      <c r="E460" s="137"/>
      <c r="F460" s="86" t="s">
        <v>99</v>
      </c>
      <c r="G460" s="86" t="s">
        <v>1691</v>
      </c>
      <c r="H460" s="86" t="s">
        <v>1717</v>
      </c>
      <c r="I460" s="86">
        <v>48</v>
      </c>
      <c r="J460" s="87">
        <v>25.8</v>
      </c>
      <c r="K460" s="88"/>
      <c r="L460" s="86" t="s">
        <v>2509</v>
      </c>
      <c r="M460" s="86" t="s">
        <v>349</v>
      </c>
      <c r="N460" s="149" t="str">
        <f>IF(OR(J460="TBA",E460=0),"",E460*J460)</f>
        <v/>
      </c>
      <c r="O460" s="138"/>
      <c r="P460" s="139">
        <f>IF($B460="PA",$N460,0)</f>
        <v>0</v>
      </c>
      <c r="Q460" s="139">
        <f>IF($B460="PC",$N460,0)</f>
        <v>0</v>
      </c>
      <c r="R460" s="139">
        <f>IF($B460="LA",$N460,0)</f>
        <v>0</v>
      </c>
      <c r="S460" s="139" t="str">
        <f>IF($B460="LC",$N460,0)</f>
        <v/>
      </c>
      <c r="T460" s="139">
        <f>IF(P460&lt;&gt;"",(P460*(1-($N$2641))*(1-($O460+$N$2646))),0)</f>
        <v>0</v>
      </c>
      <c r="U460" s="139">
        <f>IF(Q460&lt;&gt;"",(Q460*(1-($N$2642))*(1-($O460+$N$2646))),0)</f>
        <v>0</v>
      </c>
      <c r="V460" s="139">
        <f>IF(R460&lt;&gt;"",(R460*(1-($N$2643))*(1-($O460+$N$2646))),0)</f>
        <v>0</v>
      </c>
      <c r="W460" s="139">
        <f>IF(S460&lt;&gt;"",(S460*(1-($N$2644))*(1-($O460+$N$2646))),0)</f>
        <v>0</v>
      </c>
      <c r="X460" s="150">
        <f>+SUM(T460:W460)</f>
        <v>0</v>
      </c>
      <c r="Y460" s="85"/>
      <c r="Z460" s="84"/>
      <c r="AA460" s="85"/>
    </row>
    <row r="461" spans="1:27" s="167" customFormat="1" ht="14.1" customHeight="1" x14ac:dyDescent="0.3">
      <c r="A461" s="128" t="s">
        <v>961</v>
      </c>
      <c r="B461" s="86" t="s">
        <v>40</v>
      </c>
      <c r="C461" s="86">
        <v>6</v>
      </c>
      <c r="D461" s="86">
        <v>0</v>
      </c>
      <c r="E461" s="137"/>
      <c r="F461" s="86" t="s">
        <v>99</v>
      </c>
      <c r="G461" s="86" t="s">
        <v>1692</v>
      </c>
      <c r="H461" s="86" t="s">
        <v>1717</v>
      </c>
      <c r="I461" s="86">
        <v>48</v>
      </c>
      <c r="J461" s="87">
        <v>25.8</v>
      </c>
      <c r="K461" s="88"/>
      <c r="L461" s="86" t="s">
        <v>2510</v>
      </c>
      <c r="M461" s="86" t="s">
        <v>349</v>
      </c>
      <c r="N461" s="149" t="str">
        <f>IF(OR(J461="TBA",E461=0),"",E461*J461)</f>
        <v/>
      </c>
      <c r="O461" s="138"/>
      <c r="P461" s="139">
        <f>IF($B461="PA",$N461,0)</f>
        <v>0</v>
      </c>
      <c r="Q461" s="139">
        <f>IF($B461="PC",$N461,0)</f>
        <v>0</v>
      </c>
      <c r="R461" s="139">
        <f>IF($B461="LA",$N461,0)</f>
        <v>0</v>
      </c>
      <c r="S461" s="139" t="str">
        <f>IF($B461="LC",$N461,0)</f>
        <v/>
      </c>
      <c r="T461" s="139">
        <f>IF(P461&lt;&gt;"",(P461*(1-($N$2641))*(1-($O461+$N$2646))),0)</f>
        <v>0</v>
      </c>
      <c r="U461" s="139">
        <f>IF(Q461&lt;&gt;"",(Q461*(1-($N$2642))*(1-($O461+$N$2646))),0)</f>
        <v>0</v>
      </c>
      <c r="V461" s="139">
        <f>IF(R461&lt;&gt;"",(R461*(1-($N$2643))*(1-($O461+$N$2646))),0)</f>
        <v>0</v>
      </c>
      <c r="W461" s="139">
        <f>IF(S461&lt;&gt;"",(S461*(1-($N$2644))*(1-($O461+$N$2646))),0)</f>
        <v>0</v>
      </c>
      <c r="X461" s="150">
        <f>+SUM(T461:W461)</f>
        <v>0</v>
      </c>
      <c r="Y461" s="154"/>
      <c r="Z461" s="153"/>
      <c r="AA461" s="154"/>
    </row>
    <row r="462" spans="1:27" s="167" customFormat="1" ht="14.1" customHeight="1" x14ac:dyDescent="0.3">
      <c r="A462" s="128" t="s">
        <v>1141</v>
      </c>
      <c r="B462" s="86" t="s">
        <v>40</v>
      </c>
      <c r="C462" s="86">
        <v>4</v>
      </c>
      <c r="D462" s="86">
        <v>0</v>
      </c>
      <c r="E462" s="137"/>
      <c r="F462" s="86" t="s">
        <v>99</v>
      </c>
      <c r="G462" s="86" t="s">
        <v>1691</v>
      </c>
      <c r="H462" s="86" t="s">
        <v>1718</v>
      </c>
      <c r="I462" s="86">
        <v>48</v>
      </c>
      <c r="J462" s="87">
        <v>64.45</v>
      </c>
      <c r="K462" s="88"/>
      <c r="L462" s="86" t="s">
        <v>2511</v>
      </c>
      <c r="M462" s="86" t="s">
        <v>349</v>
      </c>
      <c r="N462" s="149" t="str">
        <f>IF(OR(J462="TBA",E462=0),"",E462*J462)</f>
        <v/>
      </c>
      <c r="O462" s="138"/>
      <c r="P462" s="139">
        <f>IF($B462="PA",$N462,0)</f>
        <v>0</v>
      </c>
      <c r="Q462" s="139">
        <f>IF($B462="PC",$N462,0)</f>
        <v>0</v>
      </c>
      <c r="R462" s="139">
        <f>IF($B462="LA",$N462,0)</f>
        <v>0</v>
      </c>
      <c r="S462" s="139" t="str">
        <f>IF($B462="LC",$N462,0)</f>
        <v/>
      </c>
      <c r="T462" s="139">
        <f>IF(P462&lt;&gt;"",(P462*(1-($N$2641))*(1-($O462+$N$2646))),0)</f>
        <v>0</v>
      </c>
      <c r="U462" s="139">
        <f>IF(Q462&lt;&gt;"",(Q462*(1-($N$2642))*(1-($O462+$N$2646))),0)</f>
        <v>0</v>
      </c>
      <c r="V462" s="139">
        <f>IF(R462&lt;&gt;"",(R462*(1-($N$2643))*(1-($O462+$N$2646))),0)</f>
        <v>0</v>
      </c>
      <c r="W462" s="139">
        <f>IF(S462&lt;&gt;"",(S462*(1-($N$2644))*(1-($O462+$N$2646))),0)</f>
        <v>0</v>
      </c>
      <c r="X462" s="150">
        <f>+SUM(T462:W462)</f>
        <v>0</v>
      </c>
      <c r="Y462" s="154"/>
      <c r="Z462" s="153"/>
      <c r="AA462" s="154"/>
    </row>
    <row r="463" spans="1:27" s="167" customFormat="1" ht="14.1" customHeight="1" x14ac:dyDescent="0.3">
      <c r="A463" s="128" t="s">
        <v>1142</v>
      </c>
      <c r="B463" s="86" t="s">
        <v>40</v>
      </c>
      <c r="C463" s="86">
        <v>4</v>
      </c>
      <c r="D463" s="86">
        <v>0</v>
      </c>
      <c r="E463" s="137"/>
      <c r="F463" s="86" t="s">
        <v>99</v>
      </c>
      <c r="G463" s="86" t="s">
        <v>1692</v>
      </c>
      <c r="H463" s="86" t="s">
        <v>1718</v>
      </c>
      <c r="I463" s="86">
        <v>48</v>
      </c>
      <c r="J463" s="87">
        <v>64.45</v>
      </c>
      <c r="K463" s="88"/>
      <c r="L463" s="86" t="s">
        <v>2512</v>
      </c>
      <c r="M463" s="86" t="s">
        <v>349</v>
      </c>
      <c r="N463" s="149" t="str">
        <f>IF(OR(J463="TBA",E463=0),"",E463*J463)</f>
        <v/>
      </c>
      <c r="O463" s="138"/>
      <c r="P463" s="139">
        <f>IF($B463="PA",$N463,0)</f>
        <v>0</v>
      </c>
      <c r="Q463" s="139">
        <f>IF($B463="PC",$N463,0)</f>
        <v>0</v>
      </c>
      <c r="R463" s="139">
        <f>IF($B463="LA",$N463,0)</f>
        <v>0</v>
      </c>
      <c r="S463" s="139" t="str">
        <f>IF($B463="LC",$N463,0)</f>
        <v/>
      </c>
      <c r="T463" s="139">
        <f>IF(P463&lt;&gt;"",(P463*(1-($N$2641))*(1-($O463+$N$2646))),0)</f>
        <v>0</v>
      </c>
      <c r="U463" s="139">
        <f>IF(Q463&lt;&gt;"",(Q463*(1-($N$2642))*(1-($O463+$N$2646))),0)</f>
        <v>0</v>
      </c>
      <c r="V463" s="139">
        <f>IF(R463&lt;&gt;"",(R463*(1-($N$2643))*(1-($O463+$N$2646))),0)</f>
        <v>0</v>
      </c>
      <c r="W463" s="139">
        <f>IF(S463&lt;&gt;"",(S463*(1-($N$2644))*(1-($O463+$N$2646))),0)</f>
        <v>0</v>
      </c>
      <c r="X463" s="150">
        <f>+SUM(T463:W463)</f>
        <v>0</v>
      </c>
      <c r="Y463" s="154"/>
      <c r="Z463" s="153"/>
      <c r="AA463" s="154"/>
    </row>
    <row r="464" spans="1:27" ht="14.1" customHeight="1" x14ac:dyDescent="0.3">
      <c r="A464" s="128" t="s">
        <v>926</v>
      </c>
      <c r="B464" s="86" t="s">
        <v>40</v>
      </c>
      <c r="C464" s="86">
        <v>4</v>
      </c>
      <c r="D464" s="86">
        <v>0</v>
      </c>
      <c r="E464" s="137"/>
      <c r="F464" s="86" t="s">
        <v>99</v>
      </c>
      <c r="G464" s="86" t="s">
        <v>1690</v>
      </c>
      <c r="H464" s="86" t="s">
        <v>4070</v>
      </c>
      <c r="I464" s="86">
        <v>83</v>
      </c>
      <c r="J464" s="87">
        <v>21.55</v>
      </c>
      <c r="K464" s="88"/>
      <c r="L464" s="86" t="s">
        <v>2513</v>
      </c>
      <c r="M464" s="86" t="s">
        <v>349</v>
      </c>
      <c r="N464" s="149" t="str">
        <f>IF(OR(J464="TBA",E464=0),"",E464*J464)</f>
        <v/>
      </c>
      <c r="O464" s="138"/>
      <c r="P464" s="139">
        <f>IF($B464="PA",$N464,0)</f>
        <v>0</v>
      </c>
      <c r="Q464" s="139">
        <f>IF($B464="PC",$N464,0)</f>
        <v>0</v>
      </c>
      <c r="R464" s="139">
        <f>IF($B464="LA",$N464,0)</f>
        <v>0</v>
      </c>
      <c r="S464" s="139" t="str">
        <f>IF($B464="LC",$N464,0)</f>
        <v/>
      </c>
      <c r="T464" s="139">
        <f>IF(P464&lt;&gt;"",(P464*(1-($N$2641))*(1-($O464+$N$2646))),0)</f>
        <v>0</v>
      </c>
      <c r="U464" s="139">
        <f>IF(Q464&lt;&gt;"",(Q464*(1-($N$2642))*(1-($O464+$N$2646))),0)</f>
        <v>0</v>
      </c>
      <c r="V464" s="139">
        <f>IF(R464&lt;&gt;"",(R464*(1-($N$2643))*(1-($O464+$N$2646))),0)</f>
        <v>0</v>
      </c>
      <c r="W464" s="139">
        <f>IF(S464&lt;&gt;"",(S464*(1-($N$2644))*(1-($O464+$N$2646))),0)</f>
        <v>0</v>
      </c>
      <c r="X464" s="150">
        <f>+SUM(T464:W464)</f>
        <v>0</v>
      </c>
      <c r="Y464" s="85"/>
      <c r="Z464" s="84"/>
      <c r="AA464" s="85"/>
    </row>
    <row r="465" spans="1:27" ht="14.1" customHeight="1" x14ac:dyDescent="0.3">
      <c r="A465" s="128" t="s">
        <v>927</v>
      </c>
      <c r="B465" s="86" t="s">
        <v>40</v>
      </c>
      <c r="C465" s="86">
        <v>4</v>
      </c>
      <c r="D465" s="86">
        <v>0</v>
      </c>
      <c r="E465" s="137"/>
      <c r="F465" s="86" t="s">
        <v>99</v>
      </c>
      <c r="G465" s="86" t="s">
        <v>1711</v>
      </c>
      <c r="H465" s="86" t="s">
        <v>4070</v>
      </c>
      <c r="I465" s="86">
        <v>83</v>
      </c>
      <c r="J465" s="87">
        <v>21.55</v>
      </c>
      <c r="K465" s="88"/>
      <c r="L465" s="86" t="s">
        <v>2514</v>
      </c>
      <c r="M465" s="86" t="s">
        <v>349</v>
      </c>
      <c r="N465" s="149" t="str">
        <f>IF(OR(J465="TBA",E465=0),"",E465*J465)</f>
        <v/>
      </c>
      <c r="O465" s="138"/>
      <c r="P465" s="139">
        <f>IF($B465="PA",$N465,0)</f>
        <v>0</v>
      </c>
      <c r="Q465" s="139">
        <f>IF($B465="PC",$N465,0)</f>
        <v>0</v>
      </c>
      <c r="R465" s="139">
        <f>IF($B465="LA",$N465,0)</f>
        <v>0</v>
      </c>
      <c r="S465" s="139" t="str">
        <f>IF($B465="LC",$N465,0)</f>
        <v/>
      </c>
      <c r="T465" s="139">
        <f>IF(P465&lt;&gt;"",(P465*(1-($N$2641))*(1-($O465+$N$2646))),0)</f>
        <v>0</v>
      </c>
      <c r="U465" s="139">
        <f>IF(Q465&lt;&gt;"",(Q465*(1-($N$2642))*(1-($O465+$N$2646))),0)</f>
        <v>0</v>
      </c>
      <c r="V465" s="139">
        <f>IF(R465&lt;&gt;"",(R465*(1-($N$2643))*(1-($O465+$N$2646))),0)</f>
        <v>0</v>
      </c>
      <c r="W465" s="139">
        <f>IF(S465&lt;&gt;"",(S465*(1-($N$2644))*(1-($O465+$N$2646))),0)</f>
        <v>0</v>
      </c>
      <c r="X465" s="150">
        <f>+SUM(T465:W465)</f>
        <v>0</v>
      </c>
      <c r="Y465" s="85"/>
      <c r="Z465" s="84"/>
      <c r="AA465" s="85"/>
    </row>
    <row r="466" spans="1:27" ht="14.1" customHeight="1" x14ac:dyDescent="0.3">
      <c r="A466" s="128" t="s">
        <v>925</v>
      </c>
      <c r="B466" s="86" t="s">
        <v>40</v>
      </c>
      <c r="C466" s="86">
        <v>4</v>
      </c>
      <c r="D466" s="86">
        <v>0</v>
      </c>
      <c r="E466" s="137"/>
      <c r="F466" s="86" t="s">
        <v>99</v>
      </c>
      <c r="G466" s="86" t="s">
        <v>1691</v>
      </c>
      <c r="H466" s="86" t="s">
        <v>4070</v>
      </c>
      <c r="I466" s="86">
        <v>83</v>
      </c>
      <c r="J466" s="87">
        <v>21.55</v>
      </c>
      <c r="K466" s="88"/>
      <c r="L466" s="86" t="s">
        <v>2515</v>
      </c>
      <c r="M466" s="86" t="s">
        <v>349</v>
      </c>
      <c r="N466" s="149" t="str">
        <f>IF(OR(J466="TBA",E466=0),"",E466*J466)</f>
        <v/>
      </c>
      <c r="O466" s="138"/>
      <c r="P466" s="139">
        <f>IF($B466="PA",$N466,0)</f>
        <v>0</v>
      </c>
      <c r="Q466" s="139">
        <f>IF($B466="PC",$N466,0)</f>
        <v>0</v>
      </c>
      <c r="R466" s="139">
        <f>IF($B466="LA",$N466,0)</f>
        <v>0</v>
      </c>
      <c r="S466" s="139" t="str">
        <f>IF($B466="LC",$N466,0)</f>
        <v/>
      </c>
      <c r="T466" s="139">
        <f>IF(P466&lt;&gt;"",(P466*(1-($N$2641))*(1-($O466+$N$2646))),0)</f>
        <v>0</v>
      </c>
      <c r="U466" s="139">
        <f>IF(Q466&lt;&gt;"",(Q466*(1-($N$2642))*(1-($O466+$N$2646))),0)</f>
        <v>0</v>
      </c>
      <c r="V466" s="139">
        <f>IF(R466&lt;&gt;"",(R466*(1-($N$2643))*(1-($O466+$N$2646))),0)</f>
        <v>0</v>
      </c>
      <c r="W466" s="139">
        <f>IF(S466&lt;&gt;"",(S466*(1-($N$2644))*(1-($O466+$N$2646))),0)</f>
        <v>0</v>
      </c>
      <c r="X466" s="150">
        <f>+SUM(T466:W466)</f>
        <v>0</v>
      </c>
      <c r="Y466" s="85"/>
      <c r="Z466" s="84"/>
      <c r="AA466" s="85"/>
    </row>
    <row r="467" spans="1:27" ht="14.1" customHeight="1" x14ac:dyDescent="0.3">
      <c r="A467" s="128" t="s">
        <v>924</v>
      </c>
      <c r="B467" s="86" t="s">
        <v>40</v>
      </c>
      <c r="C467" s="86">
        <v>4</v>
      </c>
      <c r="D467" s="86">
        <v>0</v>
      </c>
      <c r="E467" s="137"/>
      <c r="F467" s="86" t="s">
        <v>99</v>
      </c>
      <c r="G467" s="86" t="s">
        <v>1692</v>
      </c>
      <c r="H467" s="86" t="s">
        <v>4070</v>
      </c>
      <c r="I467" s="86">
        <v>83</v>
      </c>
      <c r="J467" s="87">
        <v>21.55</v>
      </c>
      <c r="K467" s="88"/>
      <c r="L467" s="86" t="s">
        <v>2516</v>
      </c>
      <c r="M467" s="86" t="s">
        <v>349</v>
      </c>
      <c r="N467" s="149" t="str">
        <f>IF(OR(J467="TBA",E467=0),"",E467*J467)</f>
        <v/>
      </c>
      <c r="O467" s="138"/>
      <c r="P467" s="139">
        <f>IF($B467="PA",$N467,0)</f>
        <v>0</v>
      </c>
      <c r="Q467" s="139">
        <f>IF($B467="PC",$N467,0)</f>
        <v>0</v>
      </c>
      <c r="R467" s="139">
        <f>IF($B467="LA",$N467,0)</f>
        <v>0</v>
      </c>
      <c r="S467" s="139" t="str">
        <f>IF($B467="LC",$N467,0)</f>
        <v/>
      </c>
      <c r="T467" s="139">
        <f>IF(P467&lt;&gt;"",(P467*(1-($N$2641))*(1-($O467+$N$2646))),0)</f>
        <v>0</v>
      </c>
      <c r="U467" s="139">
        <f>IF(Q467&lt;&gt;"",(Q467*(1-($N$2642))*(1-($O467+$N$2646))),0)</f>
        <v>0</v>
      </c>
      <c r="V467" s="139">
        <f>IF(R467&lt;&gt;"",(R467*(1-($N$2643))*(1-($O467+$N$2646))),0)</f>
        <v>0</v>
      </c>
      <c r="W467" s="139">
        <f>IF(S467&lt;&gt;"",(S467*(1-($N$2644))*(1-($O467+$N$2646))),0)</f>
        <v>0</v>
      </c>
      <c r="X467" s="150">
        <f>+SUM(T467:W467)</f>
        <v>0</v>
      </c>
      <c r="Y467" s="85"/>
      <c r="Z467" s="84"/>
      <c r="AA467" s="85"/>
    </row>
    <row r="468" spans="1:27" ht="14.1" customHeight="1" x14ac:dyDescent="0.3">
      <c r="A468" s="128" t="s">
        <v>930</v>
      </c>
      <c r="B468" s="86" t="s">
        <v>40</v>
      </c>
      <c r="C468" s="86">
        <v>4</v>
      </c>
      <c r="D468" s="86">
        <v>0</v>
      </c>
      <c r="E468" s="137"/>
      <c r="F468" s="86" t="s">
        <v>99</v>
      </c>
      <c r="G468" s="86" t="s">
        <v>1690</v>
      </c>
      <c r="H468" s="86" t="s">
        <v>5350</v>
      </c>
      <c r="I468" s="86">
        <v>83</v>
      </c>
      <c r="J468" s="87">
        <v>30.150000000000002</v>
      </c>
      <c r="K468" s="88"/>
      <c r="L468" s="86" t="s">
        <v>2517</v>
      </c>
      <c r="M468" s="86" t="s">
        <v>349</v>
      </c>
      <c r="N468" s="149" t="str">
        <f>IF(OR(J468="TBA",E468=0),"",E468*J468)</f>
        <v/>
      </c>
      <c r="O468" s="138"/>
      <c r="P468" s="139">
        <f>IF($B468="PA",$N468,0)</f>
        <v>0</v>
      </c>
      <c r="Q468" s="139">
        <f>IF($B468="PC",$N468,0)</f>
        <v>0</v>
      </c>
      <c r="R468" s="139">
        <f>IF($B468="LA",$N468,0)</f>
        <v>0</v>
      </c>
      <c r="S468" s="139" t="str">
        <f>IF($B468="LC",$N468,0)</f>
        <v/>
      </c>
      <c r="T468" s="139">
        <f>IF(P468&lt;&gt;"",(P468*(1-($N$2641))*(1-($O468+$N$2646))),0)</f>
        <v>0</v>
      </c>
      <c r="U468" s="139">
        <f>IF(Q468&lt;&gt;"",(Q468*(1-($N$2642))*(1-($O468+$N$2646))),0)</f>
        <v>0</v>
      </c>
      <c r="V468" s="139">
        <f>IF(R468&lt;&gt;"",(R468*(1-($N$2643))*(1-($O468+$N$2646))),0)</f>
        <v>0</v>
      </c>
      <c r="W468" s="139">
        <f>IF(S468&lt;&gt;"",(S468*(1-($N$2644))*(1-($O468+$N$2646))),0)</f>
        <v>0</v>
      </c>
      <c r="X468" s="150">
        <f>+SUM(T468:W468)</f>
        <v>0</v>
      </c>
      <c r="Y468" s="85"/>
      <c r="Z468" s="84"/>
      <c r="AA468" s="85"/>
    </row>
    <row r="469" spans="1:27" ht="14.1" customHeight="1" x14ac:dyDescent="0.3">
      <c r="A469" s="128" t="s">
        <v>931</v>
      </c>
      <c r="B469" s="86" t="s">
        <v>40</v>
      </c>
      <c r="C469" s="86">
        <v>4</v>
      </c>
      <c r="D469" s="86">
        <v>0</v>
      </c>
      <c r="E469" s="137"/>
      <c r="F469" s="86" t="s">
        <v>99</v>
      </c>
      <c r="G469" s="86" t="s">
        <v>1711</v>
      </c>
      <c r="H469" s="86" t="s">
        <v>5350</v>
      </c>
      <c r="I469" s="86">
        <v>83</v>
      </c>
      <c r="J469" s="87">
        <v>30.150000000000002</v>
      </c>
      <c r="K469" s="88"/>
      <c r="L469" s="86" t="s">
        <v>2518</v>
      </c>
      <c r="M469" s="86" t="s">
        <v>349</v>
      </c>
      <c r="N469" s="149" t="str">
        <f>IF(OR(J469="TBA",E469=0),"",E469*J469)</f>
        <v/>
      </c>
      <c r="O469" s="138"/>
      <c r="P469" s="139">
        <f>IF($B469="PA",$N469,0)</f>
        <v>0</v>
      </c>
      <c r="Q469" s="139">
        <f>IF($B469="PC",$N469,0)</f>
        <v>0</v>
      </c>
      <c r="R469" s="139">
        <f>IF($B469="LA",$N469,0)</f>
        <v>0</v>
      </c>
      <c r="S469" s="139" t="str">
        <f>IF($B469="LC",$N469,0)</f>
        <v/>
      </c>
      <c r="T469" s="139">
        <f>IF(P469&lt;&gt;"",(P469*(1-($N$2641))*(1-($O469+$N$2646))),0)</f>
        <v>0</v>
      </c>
      <c r="U469" s="139">
        <f>IF(Q469&lt;&gt;"",(Q469*(1-($N$2642))*(1-($O469+$N$2646))),0)</f>
        <v>0</v>
      </c>
      <c r="V469" s="139">
        <f>IF(R469&lt;&gt;"",(R469*(1-($N$2643))*(1-($O469+$N$2646))),0)</f>
        <v>0</v>
      </c>
      <c r="W469" s="139">
        <f>IF(S469&lt;&gt;"",(S469*(1-($N$2644))*(1-($O469+$N$2646))),0)</f>
        <v>0</v>
      </c>
      <c r="X469" s="150">
        <f>+SUM(T469:W469)</f>
        <v>0</v>
      </c>
      <c r="Y469" s="85"/>
      <c r="Z469" s="84"/>
      <c r="AA469" s="85"/>
    </row>
    <row r="470" spans="1:27" ht="14.1" customHeight="1" x14ac:dyDescent="0.3">
      <c r="A470" s="128" t="s">
        <v>929</v>
      </c>
      <c r="B470" s="86" t="s">
        <v>40</v>
      </c>
      <c r="C470" s="86">
        <v>4</v>
      </c>
      <c r="D470" s="86">
        <v>0</v>
      </c>
      <c r="E470" s="137"/>
      <c r="F470" s="86" t="s">
        <v>99</v>
      </c>
      <c r="G470" s="86" t="s">
        <v>1691</v>
      </c>
      <c r="H470" s="86" t="s">
        <v>5350</v>
      </c>
      <c r="I470" s="86">
        <v>83</v>
      </c>
      <c r="J470" s="87">
        <v>30.150000000000002</v>
      </c>
      <c r="K470" s="88"/>
      <c r="L470" s="86" t="s">
        <v>2519</v>
      </c>
      <c r="M470" s="86" t="s">
        <v>349</v>
      </c>
      <c r="N470" s="149" t="str">
        <f>IF(OR(J470="TBA",E470=0),"",E470*J470)</f>
        <v/>
      </c>
      <c r="O470" s="138"/>
      <c r="P470" s="139">
        <f>IF($B470="PA",$N470,0)</f>
        <v>0</v>
      </c>
      <c r="Q470" s="139">
        <f>IF($B470="PC",$N470,0)</f>
        <v>0</v>
      </c>
      <c r="R470" s="139">
        <f>IF($B470="LA",$N470,0)</f>
        <v>0</v>
      </c>
      <c r="S470" s="139" t="str">
        <f>IF($B470="LC",$N470,0)</f>
        <v/>
      </c>
      <c r="T470" s="139">
        <f>IF(P470&lt;&gt;"",(P470*(1-($N$2641))*(1-($O470+$N$2646))),0)</f>
        <v>0</v>
      </c>
      <c r="U470" s="139">
        <f>IF(Q470&lt;&gt;"",(Q470*(1-($N$2642))*(1-($O470+$N$2646))),0)</f>
        <v>0</v>
      </c>
      <c r="V470" s="139">
        <f>IF(R470&lt;&gt;"",(R470*(1-($N$2643))*(1-($O470+$N$2646))),0)</f>
        <v>0</v>
      </c>
      <c r="W470" s="139">
        <f>IF(S470&lt;&gt;"",(S470*(1-($N$2644))*(1-($O470+$N$2646))),0)</f>
        <v>0</v>
      </c>
      <c r="X470" s="150">
        <f>+SUM(T470:W470)</f>
        <v>0</v>
      </c>
      <c r="Y470" s="85"/>
      <c r="Z470" s="84"/>
      <c r="AA470" s="85"/>
    </row>
    <row r="471" spans="1:27" ht="14.1" customHeight="1" x14ac:dyDescent="0.3">
      <c r="A471" s="128" t="s">
        <v>928</v>
      </c>
      <c r="B471" s="86" t="s">
        <v>40</v>
      </c>
      <c r="C471" s="86">
        <v>4</v>
      </c>
      <c r="D471" s="86">
        <v>0</v>
      </c>
      <c r="E471" s="137"/>
      <c r="F471" s="86" t="s">
        <v>99</v>
      </c>
      <c r="G471" s="86" t="s">
        <v>1692</v>
      </c>
      <c r="H471" s="86" t="s">
        <v>5350</v>
      </c>
      <c r="I471" s="86">
        <v>83</v>
      </c>
      <c r="J471" s="87">
        <v>30.150000000000002</v>
      </c>
      <c r="K471" s="88"/>
      <c r="L471" s="86" t="s">
        <v>2520</v>
      </c>
      <c r="M471" s="86" t="s">
        <v>349</v>
      </c>
      <c r="N471" s="149" t="str">
        <f>IF(OR(J471="TBA",E471=0),"",E471*J471)</f>
        <v/>
      </c>
      <c r="O471" s="138"/>
      <c r="P471" s="139">
        <f>IF($B471="PA",$N471,0)</f>
        <v>0</v>
      </c>
      <c r="Q471" s="139">
        <f>IF($B471="PC",$N471,0)</f>
        <v>0</v>
      </c>
      <c r="R471" s="139">
        <f>IF($B471="LA",$N471,0)</f>
        <v>0</v>
      </c>
      <c r="S471" s="139" t="str">
        <f>IF($B471="LC",$N471,0)</f>
        <v/>
      </c>
      <c r="T471" s="139">
        <f>IF(P471&lt;&gt;"",(P471*(1-($N$2641))*(1-($O471+$N$2646))),0)</f>
        <v>0</v>
      </c>
      <c r="U471" s="139">
        <f>IF(Q471&lt;&gt;"",(Q471*(1-($N$2642))*(1-($O471+$N$2646))),0)</f>
        <v>0</v>
      </c>
      <c r="V471" s="139">
        <f>IF(R471&lt;&gt;"",(R471*(1-($N$2643))*(1-($O471+$N$2646))),0)</f>
        <v>0</v>
      </c>
      <c r="W471" s="139">
        <f>IF(S471&lt;&gt;"",(S471*(1-($N$2644))*(1-($O471+$N$2646))),0)</f>
        <v>0</v>
      </c>
      <c r="X471" s="150">
        <f>+SUM(T471:W471)</f>
        <v>0</v>
      </c>
      <c r="Y471" s="85"/>
      <c r="Z471" s="84"/>
      <c r="AA471" s="85"/>
    </row>
    <row r="472" spans="1:27" ht="14.1" customHeight="1" x14ac:dyDescent="0.3">
      <c r="A472" s="128" t="s">
        <v>1110</v>
      </c>
      <c r="B472" s="86" t="s">
        <v>40</v>
      </c>
      <c r="C472" s="86">
        <v>4</v>
      </c>
      <c r="D472" s="86">
        <v>0</v>
      </c>
      <c r="E472" s="137"/>
      <c r="F472" s="86" t="s">
        <v>99</v>
      </c>
      <c r="G472" s="86" t="s">
        <v>1690</v>
      </c>
      <c r="H472" s="86" t="s">
        <v>4071</v>
      </c>
      <c r="I472" s="86">
        <v>83</v>
      </c>
      <c r="J472" s="87">
        <v>98.75</v>
      </c>
      <c r="K472" s="88"/>
      <c r="L472" s="86" t="s">
        <v>2521</v>
      </c>
      <c r="M472" s="86" t="s">
        <v>349</v>
      </c>
      <c r="N472" s="149" t="str">
        <f>IF(OR(J472="TBA",E472=0),"",E472*J472)</f>
        <v/>
      </c>
      <c r="O472" s="138"/>
      <c r="P472" s="139">
        <f>IF($B472="PA",$N472,0)</f>
        <v>0</v>
      </c>
      <c r="Q472" s="139">
        <f>IF($B472="PC",$N472,0)</f>
        <v>0</v>
      </c>
      <c r="R472" s="139">
        <f>IF($B472="LA",$N472,0)</f>
        <v>0</v>
      </c>
      <c r="S472" s="139" t="str">
        <f>IF($B472="LC",$N472,0)</f>
        <v/>
      </c>
      <c r="T472" s="139">
        <f>IF(P472&lt;&gt;"",(P472*(1-($N$2641))*(1-($O472+$N$2646))),0)</f>
        <v>0</v>
      </c>
      <c r="U472" s="139">
        <f>IF(Q472&lt;&gt;"",(Q472*(1-($N$2642))*(1-($O472+$N$2646))),0)</f>
        <v>0</v>
      </c>
      <c r="V472" s="139">
        <f>IF(R472&lt;&gt;"",(R472*(1-($N$2643))*(1-($O472+$N$2646))),0)</f>
        <v>0</v>
      </c>
      <c r="W472" s="139">
        <f>IF(S472&lt;&gt;"",(S472*(1-($N$2644))*(1-($O472+$N$2646))),0)</f>
        <v>0</v>
      </c>
      <c r="X472" s="150">
        <f>+SUM(T472:W472)</f>
        <v>0</v>
      </c>
      <c r="Y472" s="85"/>
      <c r="Z472" s="84"/>
      <c r="AA472" s="85"/>
    </row>
    <row r="473" spans="1:27" ht="14.1" customHeight="1" x14ac:dyDescent="0.3">
      <c r="A473" s="128" t="s">
        <v>1111</v>
      </c>
      <c r="B473" s="86" t="s">
        <v>40</v>
      </c>
      <c r="C473" s="86">
        <v>4</v>
      </c>
      <c r="D473" s="86">
        <v>0</v>
      </c>
      <c r="E473" s="137"/>
      <c r="F473" s="86" t="s">
        <v>99</v>
      </c>
      <c r="G473" s="86" t="s">
        <v>1691</v>
      </c>
      <c r="H473" s="86" t="s">
        <v>4071</v>
      </c>
      <c r="I473" s="86">
        <v>83</v>
      </c>
      <c r="J473" s="87">
        <v>98.75</v>
      </c>
      <c r="K473" s="88"/>
      <c r="L473" s="86" t="s">
        <v>2522</v>
      </c>
      <c r="M473" s="86" t="s">
        <v>349</v>
      </c>
      <c r="N473" s="149" t="str">
        <f>IF(OR(J473="TBA",E473=0),"",E473*J473)</f>
        <v/>
      </c>
      <c r="O473" s="138"/>
      <c r="P473" s="139">
        <f>IF($B473="PA",$N473,0)</f>
        <v>0</v>
      </c>
      <c r="Q473" s="139">
        <f>IF($B473="PC",$N473,0)</f>
        <v>0</v>
      </c>
      <c r="R473" s="139">
        <f>IF($B473="LA",$N473,0)</f>
        <v>0</v>
      </c>
      <c r="S473" s="139" t="str">
        <f>IF($B473="LC",$N473,0)</f>
        <v/>
      </c>
      <c r="T473" s="139">
        <f>IF(P473&lt;&gt;"",(P473*(1-($N$2641))*(1-($O473+$N$2646))),0)</f>
        <v>0</v>
      </c>
      <c r="U473" s="139">
        <f>IF(Q473&lt;&gt;"",(Q473*(1-($N$2642))*(1-($O473+$N$2646))),0)</f>
        <v>0</v>
      </c>
      <c r="V473" s="139">
        <f>IF(R473&lt;&gt;"",(R473*(1-($N$2643))*(1-($O473+$N$2646))),0)</f>
        <v>0</v>
      </c>
      <c r="W473" s="139">
        <f>IF(S473&lt;&gt;"",(S473*(1-($N$2644))*(1-($O473+$N$2646))),0)</f>
        <v>0</v>
      </c>
      <c r="X473" s="150">
        <f>+SUM(T473:W473)</f>
        <v>0</v>
      </c>
      <c r="Y473" s="85"/>
      <c r="Z473" s="84"/>
      <c r="AA473" s="85"/>
    </row>
    <row r="474" spans="1:27" s="167" customFormat="1" ht="14.1" customHeight="1" x14ac:dyDescent="0.3">
      <c r="A474" s="128" t="s">
        <v>1112</v>
      </c>
      <c r="B474" s="86" t="s">
        <v>40</v>
      </c>
      <c r="C474" s="86">
        <v>4</v>
      </c>
      <c r="D474" s="86">
        <v>0</v>
      </c>
      <c r="E474" s="137"/>
      <c r="F474" s="86" t="s">
        <v>99</v>
      </c>
      <c r="G474" s="86" t="s">
        <v>1692</v>
      </c>
      <c r="H474" s="86" t="s">
        <v>4071</v>
      </c>
      <c r="I474" s="86">
        <v>83</v>
      </c>
      <c r="J474" s="87">
        <v>98.75</v>
      </c>
      <c r="K474" s="88"/>
      <c r="L474" s="86" t="s">
        <v>2523</v>
      </c>
      <c r="M474" s="86" t="s">
        <v>349</v>
      </c>
      <c r="N474" s="149" t="str">
        <f>IF(OR(J474="TBA",E474=0),"",E474*J474)</f>
        <v/>
      </c>
      <c r="O474" s="138"/>
      <c r="P474" s="139">
        <f>IF($B474="PA",$N474,0)</f>
        <v>0</v>
      </c>
      <c r="Q474" s="139">
        <f>IF($B474="PC",$N474,0)</f>
        <v>0</v>
      </c>
      <c r="R474" s="139">
        <f>IF($B474="LA",$N474,0)</f>
        <v>0</v>
      </c>
      <c r="S474" s="139" t="str">
        <f>IF($B474="LC",$N474,0)</f>
        <v/>
      </c>
      <c r="T474" s="139">
        <f>IF(P474&lt;&gt;"",(P474*(1-($N$2641))*(1-($O474+$N$2646))),0)</f>
        <v>0</v>
      </c>
      <c r="U474" s="139">
        <f>IF(Q474&lt;&gt;"",(Q474*(1-($N$2642))*(1-($O474+$N$2646))),0)</f>
        <v>0</v>
      </c>
      <c r="V474" s="139">
        <f>IF(R474&lt;&gt;"",(R474*(1-($N$2643))*(1-($O474+$N$2646))),0)</f>
        <v>0</v>
      </c>
      <c r="W474" s="139">
        <f>IF(S474&lt;&gt;"",(S474*(1-($N$2644))*(1-($O474+$N$2646))),0)</f>
        <v>0</v>
      </c>
      <c r="X474" s="150">
        <f>+SUM(T474:W474)</f>
        <v>0</v>
      </c>
      <c r="Y474" s="154"/>
      <c r="Z474" s="153"/>
      <c r="AA474" s="154"/>
    </row>
    <row r="475" spans="1:27" s="167" customFormat="1" ht="14.1" customHeight="1" x14ac:dyDescent="0.3">
      <c r="A475" s="84" t="s">
        <v>1113</v>
      </c>
      <c r="B475" s="86" t="s">
        <v>40</v>
      </c>
      <c r="C475" s="86">
        <v>4</v>
      </c>
      <c r="D475" s="86">
        <v>0</v>
      </c>
      <c r="E475" s="137"/>
      <c r="F475" s="86" t="s">
        <v>100</v>
      </c>
      <c r="G475" s="86" t="s">
        <v>1719</v>
      </c>
      <c r="H475" s="86" t="s">
        <v>5351</v>
      </c>
      <c r="I475" s="86">
        <v>84</v>
      </c>
      <c r="J475" s="87">
        <v>78.75</v>
      </c>
      <c r="K475" s="88"/>
      <c r="L475" s="86" t="s">
        <v>2524</v>
      </c>
      <c r="M475" s="86" t="s">
        <v>349</v>
      </c>
      <c r="N475" s="149" t="str">
        <f>IF(OR(J475="TBA",E475=0),"",E475*J475)</f>
        <v/>
      </c>
      <c r="O475" s="138"/>
      <c r="P475" s="139">
        <f>IF($B475="PA",$N475,0)</f>
        <v>0</v>
      </c>
      <c r="Q475" s="139">
        <f>IF($B475="PC",$N475,0)</f>
        <v>0</v>
      </c>
      <c r="R475" s="139">
        <f>IF($B475="LA",$N475,0)</f>
        <v>0</v>
      </c>
      <c r="S475" s="139" t="str">
        <f>IF($B475="LC",$N475,0)</f>
        <v/>
      </c>
      <c r="T475" s="139">
        <f>IF(P475&lt;&gt;"",(P475*(1-($N$2641))*(1-($O475+$N$2646))),0)</f>
        <v>0</v>
      </c>
      <c r="U475" s="139">
        <f>IF(Q475&lt;&gt;"",(Q475*(1-($N$2642))*(1-($O475+$N$2646))),0)</f>
        <v>0</v>
      </c>
      <c r="V475" s="139">
        <f>IF(R475&lt;&gt;"",(R475*(1-($N$2643))*(1-($O475+$N$2646))),0)</f>
        <v>0</v>
      </c>
      <c r="W475" s="139">
        <f>IF(S475&lt;&gt;"",(S475*(1-($N$2644))*(1-($O475+$N$2646))),0)</f>
        <v>0</v>
      </c>
      <c r="X475" s="150">
        <f>+SUM(T475:W475)</f>
        <v>0</v>
      </c>
      <c r="Y475" s="154"/>
      <c r="Z475" s="153"/>
      <c r="AA475" s="154"/>
    </row>
    <row r="476" spans="1:27" s="167" customFormat="1" ht="14.1" customHeight="1" x14ac:dyDescent="0.3">
      <c r="A476" s="84" t="s">
        <v>920</v>
      </c>
      <c r="B476" s="86" t="s">
        <v>40</v>
      </c>
      <c r="C476" s="86">
        <v>12</v>
      </c>
      <c r="D476" s="86">
        <v>0</v>
      </c>
      <c r="E476" s="137"/>
      <c r="F476" s="86" t="s">
        <v>99</v>
      </c>
      <c r="G476" s="86" t="s">
        <v>1690</v>
      </c>
      <c r="H476" s="86" t="s">
        <v>1720</v>
      </c>
      <c r="I476" s="86">
        <v>75</v>
      </c>
      <c r="J476" s="87">
        <v>25.8</v>
      </c>
      <c r="K476" s="88"/>
      <c r="L476" s="86" t="s">
        <v>2525</v>
      </c>
      <c r="M476" s="86" t="s">
        <v>349</v>
      </c>
      <c r="N476" s="149" t="str">
        <f>IF(OR(J476="TBA",E476=0),"",E476*J476)</f>
        <v/>
      </c>
      <c r="O476" s="138"/>
      <c r="P476" s="139">
        <f>IF($B476="PA",$N476,0)</f>
        <v>0</v>
      </c>
      <c r="Q476" s="139">
        <f>IF($B476="PC",$N476,0)</f>
        <v>0</v>
      </c>
      <c r="R476" s="139">
        <f>IF($B476="LA",$N476,0)</f>
        <v>0</v>
      </c>
      <c r="S476" s="139" t="str">
        <f>IF($B476="LC",$N476,0)</f>
        <v/>
      </c>
      <c r="T476" s="139">
        <f>IF(P476&lt;&gt;"",(P476*(1-($N$2641))*(1-($O476+$N$2646))),0)</f>
        <v>0</v>
      </c>
      <c r="U476" s="139">
        <f>IF(Q476&lt;&gt;"",(Q476*(1-($N$2642))*(1-($O476+$N$2646))),0)</f>
        <v>0</v>
      </c>
      <c r="V476" s="139">
        <f>IF(R476&lt;&gt;"",(R476*(1-($N$2643))*(1-($O476+$N$2646))),0)</f>
        <v>0</v>
      </c>
      <c r="W476" s="139">
        <f>IF(S476&lt;&gt;"",(S476*(1-($N$2644))*(1-($O476+$N$2646))),0)</f>
        <v>0</v>
      </c>
      <c r="X476" s="150">
        <f>+SUM(T476:W476)</f>
        <v>0</v>
      </c>
      <c r="Y476" s="154"/>
      <c r="Z476" s="153"/>
      <c r="AA476" s="154"/>
    </row>
    <row r="477" spans="1:27" s="167" customFormat="1" ht="14.1" customHeight="1" x14ac:dyDescent="0.3">
      <c r="A477" s="84" t="s">
        <v>919</v>
      </c>
      <c r="B477" s="86" t="s">
        <v>40</v>
      </c>
      <c r="C477" s="86">
        <v>12</v>
      </c>
      <c r="D477" s="86">
        <v>0</v>
      </c>
      <c r="E477" s="137"/>
      <c r="F477" s="86" t="s">
        <v>99</v>
      </c>
      <c r="G477" s="86" t="s">
        <v>1691</v>
      </c>
      <c r="H477" s="86" t="s">
        <v>1720</v>
      </c>
      <c r="I477" s="86">
        <v>75</v>
      </c>
      <c r="J477" s="87">
        <v>25.8</v>
      </c>
      <c r="K477" s="88"/>
      <c r="L477" s="86" t="s">
        <v>2526</v>
      </c>
      <c r="M477" s="86" t="s">
        <v>349</v>
      </c>
      <c r="N477" s="149" t="str">
        <f>IF(OR(J477="TBA",E477=0),"",E477*J477)</f>
        <v/>
      </c>
      <c r="O477" s="138"/>
      <c r="P477" s="139">
        <f>IF($B477="PA",$N477,0)</f>
        <v>0</v>
      </c>
      <c r="Q477" s="139">
        <f>IF($B477="PC",$N477,0)</f>
        <v>0</v>
      </c>
      <c r="R477" s="139">
        <f>IF($B477="LA",$N477,0)</f>
        <v>0</v>
      </c>
      <c r="S477" s="139" t="str">
        <f>IF($B477="LC",$N477,0)</f>
        <v/>
      </c>
      <c r="T477" s="139">
        <f>IF(P477&lt;&gt;"",(P477*(1-($N$2641))*(1-($O477+$N$2646))),0)</f>
        <v>0</v>
      </c>
      <c r="U477" s="139">
        <f>IF(Q477&lt;&gt;"",(Q477*(1-($N$2642))*(1-($O477+$N$2646))),0)</f>
        <v>0</v>
      </c>
      <c r="V477" s="139">
        <f>IF(R477&lt;&gt;"",(R477*(1-($N$2643))*(1-($O477+$N$2646))),0)</f>
        <v>0</v>
      </c>
      <c r="W477" s="139">
        <f>IF(S477&lt;&gt;"",(S477*(1-($N$2644))*(1-($O477+$N$2646))),0)</f>
        <v>0</v>
      </c>
      <c r="X477" s="150">
        <f>+SUM(T477:W477)</f>
        <v>0</v>
      </c>
      <c r="Y477" s="154"/>
      <c r="Z477" s="153"/>
      <c r="AA477" s="154"/>
    </row>
    <row r="478" spans="1:27" ht="14.1" customHeight="1" x14ac:dyDescent="0.3">
      <c r="A478" s="128" t="s">
        <v>918</v>
      </c>
      <c r="B478" s="86" t="s">
        <v>40</v>
      </c>
      <c r="C478" s="86">
        <v>12</v>
      </c>
      <c r="D478" s="86">
        <v>0</v>
      </c>
      <c r="E478" s="137"/>
      <c r="F478" s="86" t="s">
        <v>99</v>
      </c>
      <c r="G478" s="86" t="s">
        <v>1692</v>
      </c>
      <c r="H478" s="86" t="s">
        <v>1720</v>
      </c>
      <c r="I478" s="86">
        <v>75</v>
      </c>
      <c r="J478" s="87">
        <v>25.8</v>
      </c>
      <c r="K478" s="88"/>
      <c r="L478" s="86" t="s">
        <v>2527</v>
      </c>
      <c r="M478" s="86" t="s">
        <v>349</v>
      </c>
      <c r="N478" s="149" t="str">
        <f>IF(OR(J478="TBA",E478=0),"",E478*J478)</f>
        <v/>
      </c>
      <c r="O478" s="138"/>
      <c r="P478" s="139">
        <f>IF($B478="PA",$N478,0)</f>
        <v>0</v>
      </c>
      <c r="Q478" s="139">
        <f>IF($B478="PC",$N478,0)</f>
        <v>0</v>
      </c>
      <c r="R478" s="139">
        <f>IF($B478="LA",$N478,0)</f>
        <v>0</v>
      </c>
      <c r="S478" s="139" t="str">
        <f>IF($B478="LC",$N478,0)</f>
        <v/>
      </c>
      <c r="T478" s="139">
        <f>IF(P478&lt;&gt;"",(P478*(1-($N$2641))*(1-($O478+$N$2646))),0)</f>
        <v>0</v>
      </c>
      <c r="U478" s="139">
        <f>IF(Q478&lt;&gt;"",(Q478*(1-($N$2642))*(1-($O478+$N$2646))),0)</f>
        <v>0</v>
      </c>
      <c r="V478" s="139">
        <f>IF(R478&lt;&gt;"",(R478*(1-($N$2643))*(1-($O478+$N$2646))),0)</f>
        <v>0</v>
      </c>
      <c r="W478" s="139">
        <f>IF(S478&lt;&gt;"",(S478*(1-($N$2644))*(1-($O478+$N$2646))),0)</f>
        <v>0</v>
      </c>
      <c r="X478" s="150">
        <f>+SUM(T478:W478)</f>
        <v>0</v>
      </c>
      <c r="Y478" s="85"/>
      <c r="Z478" s="84"/>
      <c r="AA478" s="85"/>
    </row>
    <row r="479" spans="1:27" ht="14.1" customHeight="1" x14ac:dyDescent="0.3">
      <c r="A479" s="128" t="s">
        <v>923</v>
      </c>
      <c r="B479" s="86" t="s">
        <v>40</v>
      </c>
      <c r="C479" s="86">
        <v>12</v>
      </c>
      <c r="D479" s="86">
        <v>0</v>
      </c>
      <c r="E479" s="137"/>
      <c r="F479" s="86" t="s">
        <v>99</v>
      </c>
      <c r="G479" s="86" t="s">
        <v>1690</v>
      </c>
      <c r="H479" s="86" t="s">
        <v>1721</v>
      </c>
      <c r="I479" s="86">
        <v>73</v>
      </c>
      <c r="J479" s="87">
        <v>25.150000000000002</v>
      </c>
      <c r="K479" s="88"/>
      <c r="L479" s="86" t="s">
        <v>2528</v>
      </c>
      <c r="M479" s="86" t="s">
        <v>349</v>
      </c>
      <c r="N479" s="149" t="str">
        <f>IF(OR(J479="TBA",E479=0),"",E479*J479)</f>
        <v/>
      </c>
      <c r="O479" s="138"/>
      <c r="P479" s="139">
        <f>IF($B479="PA",$N479,0)</f>
        <v>0</v>
      </c>
      <c r="Q479" s="139">
        <f>IF($B479="PC",$N479,0)</f>
        <v>0</v>
      </c>
      <c r="R479" s="139">
        <f>IF($B479="LA",$N479,0)</f>
        <v>0</v>
      </c>
      <c r="S479" s="139" t="str">
        <f>IF($B479="LC",$N479,0)</f>
        <v/>
      </c>
      <c r="T479" s="139">
        <f>IF(P479&lt;&gt;"",(P479*(1-($N$2641))*(1-($O479+$N$2646))),0)</f>
        <v>0</v>
      </c>
      <c r="U479" s="139">
        <f>IF(Q479&lt;&gt;"",(Q479*(1-($N$2642))*(1-($O479+$N$2646))),0)</f>
        <v>0</v>
      </c>
      <c r="V479" s="139">
        <f>IF(R479&lt;&gt;"",(R479*(1-($N$2643))*(1-($O479+$N$2646))),0)</f>
        <v>0</v>
      </c>
      <c r="W479" s="139">
        <f>IF(S479&lt;&gt;"",(S479*(1-($N$2644))*(1-($O479+$N$2646))),0)</f>
        <v>0</v>
      </c>
      <c r="X479" s="150">
        <f>+SUM(T479:W479)</f>
        <v>0</v>
      </c>
      <c r="Y479" s="85"/>
      <c r="Z479" s="84"/>
      <c r="AA479" s="85"/>
    </row>
    <row r="480" spans="1:27" ht="14.1" customHeight="1" x14ac:dyDescent="0.3">
      <c r="A480" s="128" t="s">
        <v>922</v>
      </c>
      <c r="B480" s="86" t="s">
        <v>40</v>
      </c>
      <c r="C480" s="86">
        <v>12</v>
      </c>
      <c r="D480" s="86">
        <v>0</v>
      </c>
      <c r="E480" s="137"/>
      <c r="F480" s="86" t="s">
        <v>99</v>
      </c>
      <c r="G480" s="86" t="s">
        <v>1691</v>
      </c>
      <c r="H480" s="86" t="s">
        <v>1721</v>
      </c>
      <c r="I480" s="86">
        <v>73</v>
      </c>
      <c r="J480" s="87">
        <v>25.150000000000002</v>
      </c>
      <c r="K480" s="88"/>
      <c r="L480" s="86" t="s">
        <v>2529</v>
      </c>
      <c r="M480" s="86" t="s">
        <v>349</v>
      </c>
      <c r="N480" s="149" t="str">
        <f>IF(OR(J480="TBA",E480=0),"",E480*J480)</f>
        <v/>
      </c>
      <c r="O480" s="138"/>
      <c r="P480" s="139">
        <f>IF($B480="PA",$N480,0)</f>
        <v>0</v>
      </c>
      <c r="Q480" s="139">
        <f>IF($B480="PC",$N480,0)</f>
        <v>0</v>
      </c>
      <c r="R480" s="139">
        <f>IF($B480="LA",$N480,0)</f>
        <v>0</v>
      </c>
      <c r="S480" s="139" t="str">
        <f>IF($B480="LC",$N480,0)</f>
        <v/>
      </c>
      <c r="T480" s="139">
        <f>IF(P480&lt;&gt;"",(P480*(1-($N$2641))*(1-($O480+$N$2646))),0)</f>
        <v>0</v>
      </c>
      <c r="U480" s="139">
        <f>IF(Q480&lt;&gt;"",(Q480*(1-($N$2642))*(1-($O480+$N$2646))),0)</f>
        <v>0</v>
      </c>
      <c r="V480" s="139">
        <f>IF(R480&lt;&gt;"",(R480*(1-($N$2643))*(1-($O480+$N$2646))),0)</f>
        <v>0</v>
      </c>
      <c r="W480" s="139">
        <f>IF(S480&lt;&gt;"",(S480*(1-($N$2644))*(1-($O480+$N$2646))),0)</f>
        <v>0</v>
      </c>
      <c r="X480" s="150">
        <f>+SUM(T480:W480)</f>
        <v>0</v>
      </c>
      <c r="Y480" s="85"/>
      <c r="Z480" s="84"/>
      <c r="AA480" s="85"/>
    </row>
    <row r="481" spans="1:27" ht="14.1" customHeight="1" x14ac:dyDescent="0.3">
      <c r="A481" s="128" t="s">
        <v>921</v>
      </c>
      <c r="B481" s="86" t="s">
        <v>40</v>
      </c>
      <c r="C481" s="86">
        <v>12</v>
      </c>
      <c r="D481" s="86">
        <v>0</v>
      </c>
      <c r="E481" s="137"/>
      <c r="F481" s="86" t="s">
        <v>99</v>
      </c>
      <c r="G481" s="86" t="s">
        <v>1692</v>
      </c>
      <c r="H481" s="86" t="s">
        <v>1721</v>
      </c>
      <c r="I481" s="86">
        <v>73</v>
      </c>
      <c r="J481" s="87">
        <v>25.150000000000002</v>
      </c>
      <c r="K481" s="88"/>
      <c r="L481" s="86" t="s">
        <v>2530</v>
      </c>
      <c r="M481" s="86" t="s">
        <v>349</v>
      </c>
      <c r="N481" s="149" t="str">
        <f>IF(OR(J481="TBA",E481=0),"",E481*J481)</f>
        <v/>
      </c>
      <c r="O481" s="138"/>
      <c r="P481" s="139">
        <f>IF($B481="PA",$N481,0)</f>
        <v>0</v>
      </c>
      <c r="Q481" s="139">
        <f>IF($B481="PC",$N481,0)</f>
        <v>0</v>
      </c>
      <c r="R481" s="139">
        <f>IF($B481="LA",$N481,0)</f>
        <v>0</v>
      </c>
      <c r="S481" s="139" t="str">
        <f>IF($B481="LC",$N481,0)</f>
        <v/>
      </c>
      <c r="T481" s="139">
        <f>IF(P481&lt;&gt;"",(P481*(1-($N$2641))*(1-($O481+$N$2646))),0)</f>
        <v>0</v>
      </c>
      <c r="U481" s="139">
        <f>IF(Q481&lt;&gt;"",(Q481*(1-($N$2642))*(1-($O481+$N$2646))),0)</f>
        <v>0</v>
      </c>
      <c r="V481" s="139">
        <f>IF(R481&lt;&gt;"",(R481*(1-($N$2643))*(1-($O481+$N$2646))),0)</f>
        <v>0</v>
      </c>
      <c r="W481" s="139">
        <f>IF(S481&lt;&gt;"",(S481*(1-($N$2644))*(1-($O481+$N$2646))),0)</f>
        <v>0</v>
      </c>
      <c r="X481" s="150">
        <f>+SUM(T481:W481)</f>
        <v>0</v>
      </c>
      <c r="Y481" s="85"/>
      <c r="Z481" s="84"/>
      <c r="AA481" s="85"/>
    </row>
    <row r="482" spans="1:27" s="167" customFormat="1" ht="14.1" customHeight="1" x14ac:dyDescent="0.3">
      <c r="A482" s="128" t="s">
        <v>969</v>
      </c>
      <c r="B482" s="86" t="s">
        <v>40</v>
      </c>
      <c r="C482" s="86">
        <v>20</v>
      </c>
      <c r="D482" s="86">
        <v>10</v>
      </c>
      <c r="E482" s="137"/>
      <c r="F482" s="86" t="s">
        <v>101</v>
      </c>
      <c r="G482" s="86" t="s">
        <v>1691</v>
      </c>
      <c r="H482" s="86" t="s">
        <v>1722</v>
      </c>
      <c r="I482" s="86">
        <v>88</v>
      </c>
      <c r="J482" s="87">
        <v>21.2</v>
      </c>
      <c r="K482" s="88"/>
      <c r="L482" s="86" t="s">
        <v>2531</v>
      </c>
      <c r="M482" s="86" t="s">
        <v>349</v>
      </c>
      <c r="N482" s="149" t="str">
        <f>IF(OR(J482="TBA",E482=0),"",E482*J482)</f>
        <v/>
      </c>
      <c r="O482" s="138"/>
      <c r="P482" s="139">
        <f>IF($B482="PA",$N482,0)</f>
        <v>0</v>
      </c>
      <c r="Q482" s="139">
        <f>IF($B482="PC",$N482,0)</f>
        <v>0</v>
      </c>
      <c r="R482" s="139">
        <f>IF($B482="LA",$N482,0)</f>
        <v>0</v>
      </c>
      <c r="S482" s="139" t="str">
        <f>IF($B482="LC",$N482,0)</f>
        <v/>
      </c>
      <c r="T482" s="139">
        <f>IF(P482&lt;&gt;"",(P482*(1-($N$2641))*(1-($O482+$N$2646))),0)</f>
        <v>0</v>
      </c>
      <c r="U482" s="139">
        <f>IF(Q482&lt;&gt;"",(Q482*(1-($N$2642))*(1-($O482+$N$2646))),0)</f>
        <v>0</v>
      </c>
      <c r="V482" s="139">
        <f>IF(R482&lt;&gt;"",(R482*(1-($N$2643))*(1-($O482+$N$2646))),0)</f>
        <v>0</v>
      </c>
      <c r="W482" s="139">
        <f>IF(S482&lt;&gt;"",(S482*(1-($N$2644))*(1-($O482+$N$2646))),0)</f>
        <v>0</v>
      </c>
      <c r="X482" s="150">
        <f>+SUM(T482:W482)</f>
        <v>0</v>
      </c>
      <c r="Y482" s="154"/>
      <c r="Z482" s="153"/>
      <c r="AA482" s="154"/>
    </row>
    <row r="483" spans="1:27" s="167" customFormat="1" ht="14.1" customHeight="1" x14ac:dyDescent="0.3">
      <c r="A483" s="128" t="s">
        <v>968</v>
      </c>
      <c r="B483" s="86" t="s">
        <v>40</v>
      </c>
      <c r="C483" s="86">
        <v>20</v>
      </c>
      <c r="D483" s="86">
        <v>10</v>
      </c>
      <c r="E483" s="137"/>
      <c r="F483" s="86" t="s">
        <v>101</v>
      </c>
      <c r="G483" s="86" t="s">
        <v>1701</v>
      </c>
      <c r="H483" s="86" t="s">
        <v>1722</v>
      </c>
      <c r="I483" s="86">
        <v>88</v>
      </c>
      <c r="J483" s="87">
        <v>21.2</v>
      </c>
      <c r="K483" s="88"/>
      <c r="L483" s="86" t="s">
        <v>2532</v>
      </c>
      <c r="M483" s="86" t="s">
        <v>349</v>
      </c>
      <c r="N483" s="149" t="str">
        <f>IF(OR(J483="TBA",E483=0),"",E483*J483)</f>
        <v/>
      </c>
      <c r="O483" s="138"/>
      <c r="P483" s="139">
        <f>IF($B483="PA",$N483,0)</f>
        <v>0</v>
      </c>
      <c r="Q483" s="139">
        <f>IF($B483="PC",$N483,0)</f>
        <v>0</v>
      </c>
      <c r="R483" s="139">
        <f>IF($B483="LA",$N483,0)</f>
        <v>0</v>
      </c>
      <c r="S483" s="139" t="str">
        <f>IF($B483="LC",$N483,0)</f>
        <v/>
      </c>
      <c r="T483" s="139">
        <f>IF(P483&lt;&gt;"",(P483*(1-($N$2641))*(1-($O483+$N$2646))),0)</f>
        <v>0</v>
      </c>
      <c r="U483" s="139">
        <f>IF(Q483&lt;&gt;"",(Q483*(1-($N$2642))*(1-($O483+$N$2646))),0)</f>
        <v>0</v>
      </c>
      <c r="V483" s="139">
        <f>IF(R483&lt;&gt;"",(R483*(1-($N$2643))*(1-($O483+$N$2646))),0)</f>
        <v>0</v>
      </c>
      <c r="W483" s="139">
        <f>IF(S483&lt;&gt;"",(S483*(1-($N$2644))*(1-($O483+$N$2646))),0)</f>
        <v>0</v>
      </c>
      <c r="X483" s="150">
        <f>+SUM(T483:W483)</f>
        <v>0</v>
      </c>
      <c r="Y483" s="154"/>
      <c r="Z483" s="153"/>
      <c r="AA483" s="154"/>
    </row>
    <row r="484" spans="1:27" s="167" customFormat="1" ht="14.1" customHeight="1" x14ac:dyDescent="0.3">
      <c r="A484" s="128" t="s">
        <v>967</v>
      </c>
      <c r="B484" s="86" t="s">
        <v>40</v>
      </c>
      <c r="C484" s="86">
        <v>20</v>
      </c>
      <c r="D484" s="86">
        <v>10</v>
      </c>
      <c r="E484" s="137"/>
      <c r="F484" s="86" t="s">
        <v>101</v>
      </c>
      <c r="G484" s="86" t="s">
        <v>1709</v>
      </c>
      <c r="H484" s="86" t="s">
        <v>1722</v>
      </c>
      <c r="I484" s="86">
        <v>88</v>
      </c>
      <c r="J484" s="87">
        <v>21.2</v>
      </c>
      <c r="K484" s="88"/>
      <c r="L484" s="86" t="s">
        <v>2533</v>
      </c>
      <c r="M484" s="86" t="s">
        <v>349</v>
      </c>
      <c r="N484" s="149" t="str">
        <f>IF(OR(J484="TBA",E484=0),"",E484*J484)</f>
        <v/>
      </c>
      <c r="O484" s="138"/>
      <c r="P484" s="139">
        <f>IF($B484="PA",$N484,0)</f>
        <v>0</v>
      </c>
      <c r="Q484" s="139">
        <f>IF($B484="PC",$N484,0)</f>
        <v>0</v>
      </c>
      <c r="R484" s="139">
        <f>IF($B484="LA",$N484,0)</f>
        <v>0</v>
      </c>
      <c r="S484" s="139" t="str">
        <f>IF($B484="LC",$N484,0)</f>
        <v/>
      </c>
      <c r="T484" s="139">
        <f>IF(P484&lt;&gt;"",(P484*(1-($N$2641))*(1-($O484+$N$2646))),0)</f>
        <v>0</v>
      </c>
      <c r="U484" s="139">
        <f>IF(Q484&lt;&gt;"",(Q484*(1-($N$2642))*(1-($O484+$N$2646))),0)</f>
        <v>0</v>
      </c>
      <c r="V484" s="139">
        <f>IF(R484&lt;&gt;"",(R484*(1-($N$2643))*(1-($O484+$N$2646))),0)</f>
        <v>0</v>
      </c>
      <c r="W484" s="139">
        <f>IF(S484&lt;&gt;"",(S484*(1-($N$2644))*(1-($O484+$N$2646))),0)</f>
        <v>0</v>
      </c>
      <c r="X484" s="150">
        <f>+SUM(T484:W484)</f>
        <v>0</v>
      </c>
      <c r="Y484" s="154"/>
      <c r="Z484" s="153"/>
      <c r="AA484" s="154"/>
    </row>
    <row r="485" spans="1:27" s="167" customFormat="1" ht="14.1" customHeight="1" x14ac:dyDescent="0.3">
      <c r="A485" s="128" t="s">
        <v>971</v>
      </c>
      <c r="B485" s="86" t="s">
        <v>40</v>
      </c>
      <c r="C485" s="86">
        <v>10</v>
      </c>
      <c r="D485" s="86">
        <v>0</v>
      </c>
      <c r="E485" s="137"/>
      <c r="F485" s="86" t="s">
        <v>100</v>
      </c>
      <c r="G485" s="86" t="s">
        <v>1703</v>
      </c>
      <c r="H485" s="86" t="s">
        <v>1723</v>
      </c>
      <c r="I485" s="86">
        <v>88</v>
      </c>
      <c r="J485" s="87">
        <v>48.75</v>
      </c>
      <c r="K485" s="88"/>
      <c r="L485" s="86" t="s">
        <v>2534</v>
      </c>
      <c r="M485" s="86" t="s">
        <v>349</v>
      </c>
      <c r="N485" s="149" t="str">
        <f>IF(OR(J485="TBA",E485=0),"",E485*J485)</f>
        <v/>
      </c>
      <c r="O485" s="138"/>
      <c r="P485" s="139">
        <f>IF($B485="PA",$N485,0)</f>
        <v>0</v>
      </c>
      <c r="Q485" s="139">
        <f>IF($B485="PC",$N485,0)</f>
        <v>0</v>
      </c>
      <c r="R485" s="139">
        <f>IF($B485="LA",$N485,0)</f>
        <v>0</v>
      </c>
      <c r="S485" s="139" t="str">
        <f>IF($B485="LC",$N485,0)</f>
        <v/>
      </c>
      <c r="T485" s="139">
        <f>IF(P485&lt;&gt;"",(P485*(1-($N$2641))*(1-($O485+$N$2646))),0)</f>
        <v>0</v>
      </c>
      <c r="U485" s="139">
        <f>IF(Q485&lt;&gt;"",(Q485*(1-($N$2642))*(1-($O485+$N$2646))),0)</f>
        <v>0</v>
      </c>
      <c r="V485" s="139">
        <f>IF(R485&lt;&gt;"",(R485*(1-($N$2643))*(1-($O485+$N$2646))),0)</f>
        <v>0</v>
      </c>
      <c r="W485" s="139">
        <f>IF(S485&lt;&gt;"",(S485*(1-($N$2644))*(1-($O485+$N$2646))),0)</f>
        <v>0</v>
      </c>
      <c r="X485" s="150">
        <f>+SUM(T485:W485)</f>
        <v>0</v>
      </c>
      <c r="Y485" s="154"/>
      <c r="Z485" s="153"/>
      <c r="AA485" s="154"/>
    </row>
    <row r="486" spans="1:27" ht="14.1" customHeight="1" x14ac:dyDescent="0.3">
      <c r="A486" s="128" t="s">
        <v>972</v>
      </c>
      <c r="B486" s="86" t="s">
        <v>40</v>
      </c>
      <c r="C486" s="86">
        <v>10</v>
      </c>
      <c r="D486" s="86">
        <v>0</v>
      </c>
      <c r="E486" s="137"/>
      <c r="F486" s="86" t="s">
        <v>100</v>
      </c>
      <c r="G486" s="86" t="s">
        <v>1705</v>
      </c>
      <c r="H486" s="86" t="s">
        <v>1723</v>
      </c>
      <c r="I486" s="86">
        <v>88</v>
      </c>
      <c r="J486" s="87">
        <v>48.75</v>
      </c>
      <c r="K486" s="88"/>
      <c r="L486" s="86" t="s">
        <v>2535</v>
      </c>
      <c r="M486" s="86" t="s">
        <v>349</v>
      </c>
      <c r="N486" s="149" t="str">
        <f>IF(OR(J486="TBA",E486=0),"",E486*J486)</f>
        <v/>
      </c>
      <c r="O486" s="138"/>
      <c r="P486" s="139">
        <f>IF($B486="PA",$N486,0)</f>
        <v>0</v>
      </c>
      <c r="Q486" s="139">
        <f>IF($B486="PC",$N486,0)</f>
        <v>0</v>
      </c>
      <c r="R486" s="139">
        <f>IF($B486="LA",$N486,0)</f>
        <v>0</v>
      </c>
      <c r="S486" s="139" t="str">
        <f>IF($B486="LC",$N486,0)</f>
        <v/>
      </c>
      <c r="T486" s="139">
        <f>IF(P486&lt;&gt;"",(P486*(1-($N$2641))*(1-($O486+$N$2646))),0)</f>
        <v>0</v>
      </c>
      <c r="U486" s="139">
        <f>IF(Q486&lt;&gt;"",(Q486*(1-($N$2642))*(1-($O486+$N$2646))),0)</f>
        <v>0</v>
      </c>
      <c r="V486" s="139">
        <f>IF(R486&lt;&gt;"",(R486*(1-($N$2643))*(1-($O486+$N$2646))),0)</f>
        <v>0</v>
      </c>
      <c r="W486" s="139">
        <f>IF(S486&lt;&gt;"",(S486*(1-($N$2644))*(1-($O486+$N$2646))),0)</f>
        <v>0</v>
      </c>
      <c r="X486" s="150">
        <f>+SUM(T486:W486)</f>
        <v>0</v>
      </c>
      <c r="Y486" s="85"/>
      <c r="Z486" s="84"/>
      <c r="AA486" s="85"/>
    </row>
    <row r="487" spans="1:27" ht="14.1" customHeight="1" x14ac:dyDescent="0.3">
      <c r="A487" s="128" t="s">
        <v>970</v>
      </c>
      <c r="B487" s="86" t="s">
        <v>40</v>
      </c>
      <c r="C487" s="86">
        <v>10</v>
      </c>
      <c r="D487" s="86">
        <v>0</v>
      </c>
      <c r="E487" s="137"/>
      <c r="F487" s="86" t="s">
        <v>100</v>
      </c>
      <c r="G487" s="86" t="s">
        <v>1692</v>
      </c>
      <c r="H487" s="86" t="s">
        <v>1723</v>
      </c>
      <c r="I487" s="86">
        <v>88</v>
      </c>
      <c r="J487" s="87">
        <v>48.75</v>
      </c>
      <c r="K487" s="88"/>
      <c r="L487" s="86" t="s">
        <v>2536</v>
      </c>
      <c r="M487" s="86" t="s">
        <v>349</v>
      </c>
      <c r="N487" s="149" t="str">
        <f>IF(OR(J487="TBA",E487=0),"",E487*J487)</f>
        <v/>
      </c>
      <c r="O487" s="138"/>
      <c r="P487" s="139">
        <f>IF($B487="PA",$N487,0)</f>
        <v>0</v>
      </c>
      <c r="Q487" s="139">
        <f>IF($B487="PC",$N487,0)</f>
        <v>0</v>
      </c>
      <c r="R487" s="139">
        <f>IF($B487="LA",$N487,0)</f>
        <v>0</v>
      </c>
      <c r="S487" s="139" t="str">
        <f>IF($B487="LC",$N487,0)</f>
        <v/>
      </c>
      <c r="T487" s="139">
        <f>IF(P487&lt;&gt;"",(P487*(1-($N$2641))*(1-($O487+$N$2646))),0)</f>
        <v>0</v>
      </c>
      <c r="U487" s="139">
        <f>IF(Q487&lt;&gt;"",(Q487*(1-($N$2642))*(1-($O487+$N$2646))),0)</f>
        <v>0</v>
      </c>
      <c r="V487" s="139">
        <f>IF(R487&lt;&gt;"",(R487*(1-($N$2643))*(1-($O487+$N$2646))),0)</f>
        <v>0</v>
      </c>
      <c r="W487" s="139">
        <f>IF(S487&lt;&gt;"",(S487*(1-($N$2644))*(1-($O487+$N$2646))),0)</f>
        <v>0</v>
      </c>
      <c r="X487" s="150">
        <f>+SUM(T487:W487)</f>
        <v>0</v>
      </c>
      <c r="Y487" s="85"/>
      <c r="Z487" s="84"/>
      <c r="AA487" s="85"/>
    </row>
    <row r="488" spans="1:27" ht="14.1" customHeight="1" x14ac:dyDescent="0.3">
      <c r="A488" s="128" t="s">
        <v>974</v>
      </c>
      <c r="B488" s="86" t="s">
        <v>40</v>
      </c>
      <c r="C488" s="86">
        <v>8</v>
      </c>
      <c r="D488" s="86">
        <v>0</v>
      </c>
      <c r="E488" s="137"/>
      <c r="F488" s="86" t="s">
        <v>100</v>
      </c>
      <c r="G488" s="86" t="s">
        <v>1724</v>
      </c>
      <c r="H488" s="86" t="s">
        <v>1725</v>
      </c>
      <c r="I488" s="86">
        <v>88</v>
      </c>
      <c r="J488" s="87">
        <v>48.75</v>
      </c>
      <c r="K488" s="88"/>
      <c r="L488" s="86" t="s">
        <v>2537</v>
      </c>
      <c r="M488" s="86" t="s">
        <v>349</v>
      </c>
      <c r="N488" s="149" t="str">
        <f>IF(OR(J488="TBA",E488=0),"",E488*J488)</f>
        <v/>
      </c>
      <c r="O488" s="138"/>
      <c r="P488" s="139">
        <f>IF($B488="PA",$N488,0)</f>
        <v>0</v>
      </c>
      <c r="Q488" s="139">
        <f>IF($B488="PC",$N488,0)</f>
        <v>0</v>
      </c>
      <c r="R488" s="139">
        <f>IF($B488="LA",$N488,0)</f>
        <v>0</v>
      </c>
      <c r="S488" s="139" t="str">
        <f>IF($B488="LC",$N488,0)</f>
        <v/>
      </c>
      <c r="T488" s="139">
        <f>IF(P488&lt;&gt;"",(P488*(1-($N$2641))*(1-($O488+$N$2646))),0)</f>
        <v>0</v>
      </c>
      <c r="U488" s="139">
        <f>IF(Q488&lt;&gt;"",(Q488*(1-($N$2642))*(1-($O488+$N$2646))),0)</f>
        <v>0</v>
      </c>
      <c r="V488" s="139">
        <f>IF(R488&lt;&gt;"",(R488*(1-($N$2643))*(1-($O488+$N$2646))),0)</f>
        <v>0</v>
      </c>
      <c r="W488" s="139">
        <f>IF(S488&lt;&gt;"",(S488*(1-($N$2644))*(1-($O488+$N$2646))),0)</f>
        <v>0</v>
      </c>
      <c r="X488" s="150">
        <f>+SUM(T488:W488)</f>
        <v>0</v>
      </c>
      <c r="Y488" s="85"/>
      <c r="Z488" s="84"/>
      <c r="AA488" s="85"/>
    </row>
    <row r="489" spans="1:27" ht="14.1" customHeight="1" x14ac:dyDescent="0.3">
      <c r="A489" s="128" t="s">
        <v>1291</v>
      </c>
      <c r="B489" s="86" t="s">
        <v>40</v>
      </c>
      <c r="C489" s="86">
        <v>8</v>
      </c>
      <c r="D489" s="86">
        <v>0</v>
      </c>
      <c r="E489" s="137"/>
      <c r="F489" s="86" t="s">
        <v>100</v>
      </c>
      <c r="G489" s="86" t="s">
        <v>1719</v>
      </c>
      <c r="H489" s="86" t="s">
        <v>1725</v>
      </c>
      <c r="I489" s="86">
        <v>88</v>
      </c>
      <c r="J489" s="87">
        <v>48.75</v>
      </c>
      <c r="K489" s="88"/>
      <c r="L489" s="86" t="s">
        <v>2538</v>
      </c>
      <c r="M489" s="86" t="s">
        <v>349</v>
      </c>
      <c r="N489" s="149" t="str">
        <f>IF(OR(J489="TBA",E489=0),"",E489*J489)</f>
        <v/>
      </c>
      <c r="O489" s="138"/>
      <c r="P489" s="139">
        <f>IF($B489="PA",$N489,0)</f>
        <v>0</v>
      </c>
      <c r="Q489" s="139">
        <f>IF($B489="PC",$N489,0)</f>
        <v>0</v>
      </c>
      <c r="R489" s="139">
        <f>IF($B489="LA",$N489,0)</f>
        <v>0</v>
      </c>
      <c r="S489" s="139" t="str">
        <f>IF($B489="LC",$N489,0)</f>
        <v/>
      </c>
      <c r="T489" s="139">
        <f>IF(P489&lt;&gt;"",(P489*(1-($N$2641))*(1-($O489+$N$2646))),0)</f>
        <v>0</v>
      </c>
      <c r="U489" s="139">
        <f>IF(Q489&lt;&gt;"",(Q489*(1-($N$2642))*(1-($O489+$N$2646))),0)</f>
        <v>0</v>
      </c>
      <c r="V489" s="139">
        <f>IF(R489&lt;&gt;"",(R489*(1-($N$2643))*(1-($O489+$N$2646))),0)</f>
        <v>0</v>
      </c>
      <c r="W489" s="139">
        <f>IF(S489&lt;&gt;"",(S489*(1-($N$2644))*(1-($O489+$N$2646))),0)</f>
        <v>0</v>
      </c>
      <c r="X489" s="150">
        <f>+SUM(T489:W489)</f>
        <v>0</v>
      </c>
      <c r="Y489" s="85"/>
      <c r="Z489" s="84"/>
      <c r="AA489" s="85"/>
    </row>
    <row r="490" spans="1:27" ht="14.1" customHeight="1" x14ac:dyDescent="0.3">
      <c r="A490" s="128" t="s">
        <v>973</v>
      </c>
      <c r="B490" s="86" t="s">
        <v>40</v>
      </c>
      <c r="C490" s="86">
        <v>8</v>
      </c>
      <c r="D490" s="86">
        <v>0</v>
      </c>
      <c r="E490" s="137"/>
      <c r="F490" s="86" t="s">
        <v>100</v>
      </c>
      <c r="G490" s="86" t="s">
        <v>1726</v>
      </c>
      <c r="H490" s="86" t="s">
        <v>1725</v>
      </c>
      <c r="I490" s="86">
        <v>88</v>
      </c>
      <c r="J490" s="87">
        <v>48.75</v>
      </c>
      <c r="K490" s="88"/>
      <c r="L490" s="86" t="s">
        <v>2539</v>
      </c>
      <c r="M490" s="86" t="s">
        <v>349</v>
      </c>
      <c r="N490" s="149" t="str">
        <f>IF(OR(J490="TBA",E490=0),"",E490*J490)</f>
        <v/>
      </c>
      <c r="O490" s="138"/>
      <c r="P490" s="139">
        <f>IF($B490="PA",$N490,0)</f>
        <v>0</v>
      </c>
      <c r="Q490" s="139">
        <f>IF($B490="PC",$N490,0)</f>
        <v>0</v>
      </c>
      <c r="R490" s="139">
        <f>IF($B490="LA",$N490,0)</f>
        <v>0</v>
      </c>
      <c r="S490" s="139" t="str">
        <f>IF($B490="LC",$N490,0)</f>
        <v/>
      </c>
      <c r="T490" s="139">
        <f>IF(P490&lt;&gt;"",(P490*(1-($N$2641))*(1-($O490+$N$2646))),0)</f>
        <v>0</v>
      </c>
      <c r="U490" s="139">
        <f>IF(Q490&lt;&gt;"",(Q490*(1-($N$2642))*(1-($O490+$N$2646))),0)</f>
        <v>0</v>
      </c>
      <c r="V490" s="139">
        <f>IF(R490&lt;&gt;"",(R490*(1-($N$2643))*(1-($O490+$N$2646))),0)</f>
        <v>0</v>
      </c>
      <c r="W490" s="139">
        <f>IF(S490&lt;&gt;"",(S490*(1-($N$2644))*(1-($O490+$N$2646))),0)</f>
        <v>0</v>
      </c>
      <c r="X490" s="150">
        <f>+SUM(T490:W490)</f>
        <v>0</v>
      </c>
      <c r="Y490" s="85"/>
      <c r="Z490" s="84"/>
      <c r="AA490" s="85"/>
    </row>
    <row r="491" spans="1:27" ht="14.1" customHeight="1" x14ac:dyDescent="0.3">
      <c r="A491" s="128" t="s">
        <v>903</v>
      </c>
      <c r="B491" s="86" t="s">
        <v>40</v>
      </c>
      <c r="C491" s="86">
        <v>12</v>
      </c>
      <c r="D491" s="86">
        <v>0</v>
      </c>
      <c r="E491" s="137"/>
      <c r="F491" s="86" t="s">
        <v>99</v>
      </c>
      <c r="G491" s="86" t="s">
        <v>1690</v>
      </c>
      <c r="H491" s="86" t="s">
        <v>1727</v>
      </c>
      <c r="I491" s="86">
        <v>80</v>
      </c>
      <c r="J491" s="87">
        <v>21.55</v>
      </c>
      <c r="K491" s="88"/>
      <c r="L491" s="86" t="s">
        <v>2540</v>
      </c>
      <c r="M491" s="86" t="s">
        <v>349</v>
      </c>
      <c r="N491" s="149" t="str">
        <f>IF(OR(J491="TBA",E491=0),"",E491*J491)</f>
        <v/>
      </c>
      <c r="O491" s="138"/>
      <c r="P491" s="139">
        <f>IF($B491="PA",$N491,0)</f>
        <v>0</v>
      </c>
      <c r="Q491" s="139">
        <f>IF($B491="PC",$N491,0)</f>
        <v>0</v>
      </c>
      <c r="R491" s="139">
        <f>IF($B491="LA",$N491,0)</f>
        <v>0</v>
      </c>
      <c r="S491" s="139" t="str">
        <f>IF($B491="LC",$N491,0)</f>
        <v/>
      </c>
      <c r="T491" s="139">
        <f>IF(P491&lt;&gt;"",(P491*(1-($N$2641))*(1-($O491+$N$2646))),0)</f>
        <v>0</v>
      </c>
      <c r="U491" s="139">
        <f>IF(Q491&lt;&gt;"",(Q491*(1-($N$2642))*(1-($O491+$N$2646))),0)</f>
        <v>0</v>
      </c>
      <c r="V491" s="139">
        <f>IF(R491&lt;&gt;"",(R491*(1-($N$2643))*(1-($O491+$N$2646))),0)</f>
        <v>0</v>
      </c>
      <c r="W491" s="139">
        <f>IF(S491&lt;&gt;"",(S491*(1-($N$2644))*(1-($O491+$N$2646))),0)</f>
        <v>0</v>
      </c>
      <c r="X491" s="150">
        <f>+SUM(T491:W491)</f>
        <v>0</v>
      </c>
      <c r="Y491" s="85"/>
      <c r="Z491" s="84"/>
      <c r="AA491" s="85"/>
    </row>
    <row r="492" spans="1:27" s="167" customFormat="1" ht="14.1" customHeight="1" x14ac:dyDescent="0.3">
      <c r="A492" s="128" t="s">
        <v>902</v>
      </c>
      <c r="B492" s="86" t="s">
        <v>40</v>
      </c>
      <c r="C492" s="86">
        <v>12</v>
      </c>
      <c r="D492" s="86">
        <v>0</v>
      </c>
      <c r="E492" s="137"/>
      <c r="F492" s="86" t="s">
        <v>99</v>
      </c>
      <c r="G492" s="86" t="s">
        <v>1691</v>
      </c>
      <c r="H492" s="86" t="s">
        <v>1727</v>
      </c>
      <c r="I492" s="86">
        <v>80</v>
      </c>
      <c r="J492" s="87">
        <v>21.55</v>
      </c>
      <c r="K492" s="88"/>
      <c r="L492" s="86" t="s">
        <v>2541</v>
      </c>
      <c r="M492" s="86" t="s">
        <v>349</v>
      </c>
      <c r="N492" s="149" t="str">
        <f>IF(OR(J492="TBA",E492=0),"",E492*J492)</f>
        <v/>
      </c>
      <c r="O492" s="138"/>
      <c r="P492" s="139">
        <f>IF($B492="PA",$N492,0)</f>
        <v>0</v>
      </c>
      <c r="Q492" s="139">
        <f>IF($B492="PC",$N492,0)</f>
        <v>0</v>
      </c>
      <c r="R492" s="139">
        <f>IF($B492="LA",$N492,0)</f>
        <v>0</v>
      </c>
      <c r="S492" s="139" t="str">
        <f>IF($B492="LC",$N492,0)</f>
        <v/>
      </c>
      <c r="T492" s="139">
        <f>IF(P492&lt;&gt;"",(P492*(1-($N$2641))*(1-($O492+$N$2646))),0)</f>
        <v>0</v>
      </c>
      <c r="U492" s="139">
        <f>IF(Q492&lt;&gt;"",(Q492*(1-($N$2642))*(1-($O492+$N$2646))),0)</f>
        <v>0</v>
      </c>
      <c r="V492" s="139">
        <f>IF(R492&lt;&gt;"",(R492*(1-($N$2643))*(1-($O492+$N$2646))),0)</f>
        <v>0</v>
      </c>
      <c r="W492" s="139">
        <f>IF(S492&lt;&gt;"",(S492*(1-($N$2644))*(1-($O492+$N$2646))),0)</f>
        <v>0</v>
      </c>
      <c r="X492" s="150">
        <f>+SUM(T492:W492)</f>
        <v>0</v>
      </c>
      <c r="Y492" s="154"/>
      <c r="Z492" s="153"/>
      <c r="AA492" s="154"/>
    </row>
    <row r="493" spans="1:27" ht="14.1" customHeight="1" x14ac:dyDescent="0.3">
      <c r="A493" s="128" t="s">
        <v>901</v>
      </c>
      <c r="B493" s="86" t="s">
        <v>40</v>
      </c>
      <c r="C493" s="86">
        <v>12</v>
      </c>
      <c r="D493" s="86">
        <v>0</v>
      </c>
      <c r="E493" s="137"/>
      <c r="F493" s="86" t="s">
        <v>99</v>
      </c>
      <c r="G493" s="86" t="s">
        <v>1692</v>
      </c>
      <c r="H493" s="86" t="s">
        <v>1727</v>
      </c>
      <c r="I493" s="86">
        <v>80</v>
      </c>
      <c r="J493" s="87">
        <v>21.55</v>
      </c>
      <c r="K493" s="88"/>
      <c r="L493" s="86" t="s">
        <v>2542</v>
      </c>
      <c r="M493" s="86" t="s">
        <v>349</v>
      </c>
      <c r="N493" s="149" t="str">
        <f>IF(OR(J493="TBA",E493=0),"",E493*J493)</f>
        <v/>
      </c>
      <c r="O493" s="138"/>
      <c r="P493" s="139">
        <f>IF($B493="PA",$N493,0)</f>
        <v>0</v>
      </c>
      <c r="Q493" s="139">
        <f>IF($B493="PC",$N493,0)</f>
        <v>0</v>
      </c>
      <c r="R493" s="139">
        <f>IF($B493="LA",$N493,0)</f>
        <v>0</v>
      </c>
      <c r="S493" s="139" t="str">
        <f>IF($B493="LC",$N493,0)</f>
        <v/>
      </c>
      <c r="T493" s="139">
        <f>IF(P493&lt;&gt;"",(P493*(1-($N$2641))*(1-($O493+$N$2646))),0)</f>
        <v>0</v>
      </c>
      <c r="U493" s="139">
        <f>IF(Q493&lt;&gt;"",(Q493*(1-($N$2642))*(1-($O493+$N$2646))),0)</f>
        <v>0</v>
      </c>
      <c r="V493" s="139">
        <f>IF(R493&lt;&gt;"",(R493*(1-($N$2643))*(1-($O493+$N$2646))),0)</f>
        <v>0</v>
      </c>
      <c r="W493" s="139">
        <f>IF(S493&lt;&gt;"",(S493*(1-($N$2644))*(1-($O493+$N$2646))),0)</f>
        <v>0</v>
      </c>
      <c r="X493" s="150">
        <f>+SUM(T493:W493)</f>
        <v>0</v>
      </c>
      <c r="Y493" s="85"/>
      <c r="Z493" s="84"/>
      <c r="AA493" s="85"/>
    </row>
    <row r="494" spans="1:27" ht="14.1" customHeight="1" x14ac:dyDescent="0.3">
      <c r="A494" s="128" t="s">
        <v>906</v>
      </c>
      <c r="B494" s="86" t="s">
        <v>40</v>
      </c>
      <c r="C494" s="86">
        <v>12</v>
      </c>
      <c r="D494" s="86">
        <v>0</v>
      </c>
      <c r="E494" s="137"/>
      <c r="F494" s="86" t="s">
        <v>99</v>
      </c>
      <c r="G494" s="86" t="s">
        <v>1690</v>
      </c>
      <c r="H494" s="86" t="s">
        <v>1728</v>
      </c>
      <c r="I494" s="86">
        <v>79</v>
      </c>
      <c r="J494" s="87">
        <v>21.55</v>
      </c>
      <c r="K494" s="88"/>
      <c r="L494" s="86" t="s">
        <v>2543</v>
      </c>
      <c r="M494" s="86" t="s">
        <v>349</v>
      </c>
      <c r="N494" s="149" t="str">
        <f>IF(OR(J494="TBA",E494=0),"",E494*J494)</f>
        <v/>
      </c>
      <c r="O494" s="138"/>
      <c r="P494" s="139">
        <f>IF($B494="PA",$N494,0)</f>
        <v>0</v>
      </c>
      <c r="Q494" s="139">
        <f>IF($B494="PC",$N494,0)</f>
        <v>0</v>
      </c>
      <c r="R494" s="139">
        <f>IF($B494="LA",$N494,0)</f>
        <v>0</v>
      </c>
      <c r="S494" s="139" t="str">
        <f>IF($B494="LC",$N494,0)</f>
        <v/>
      </c>
      <c r="T494" s="139">
        <f>IF(P494&lt;&gt;"",(P494*(1-($N$2641))*(1-($O494+$N$2646))),0)</f>
        <v>0</v>
      </c>
      <c r="U494" s="139">
        <f>IF(Q494&lt;&gt;"",(Q494*(1-($N$2642))*(1-($O494+$N$2646))),0)</f>
        <v>0</v>
      </c>
      <c r="V494" s="139">
        <f>IF(R494&lt;&gt;"",(R494*(1-($N$2643))*(1-($O494+$N$2646))),0)</f>
        <v>0</v>
      </c>
      <c r="W494" s="139">
        <f>IF(S494&lt;&gt;"",(S494*(1-($N$2644))*(1-($O494+$N$2646))),0)</f>
        <v>0</v>
      </c>
      <c r="X494" s="150">
        <f>+SUM(T494:W494)</f>
        <v>0</v>
      </c>
      <c r="Y494" s="85"/>
      <c r="Z494" s="84"/>
      <c r="AA494" s="85"/>
    </row>
    <row r="495" spans="1:27" ht="14.1" customHeight="1" x14ac:dyDescent="0.3">
      <c r="A495" s="128" t="s">
        <v>905</v>
      </c>
      <c r="B495" s="86" t="s">
        <v>40</v>
      </c>
      <c r="C495" s="86">
        <v>12</v>
      </c>
      <c r="D495" s="86">
        <v>0</v>
      </c>
      <c r="E495" s="137"/>
      <c r="F495" s="86" t="s">
        <v>99</v>
      </c>
      <c r="G495" s="86" t="s">
        <v>1691</v>
      </c>
      <c r="H495" s="86" t="s">
        <v>1728</v>
      </c>
      <c r="I495" s="86">
        <v>79</v>
      </c>
      <c r="J495" s="87">
        <v>21.55</v>
      </c>
      <c r="K495" s="88"/>
      <c r="L495" s="86" t="s">
        <v>2544</v>
      </c>
      <c r="M495" s="86" t="s">
        <v>349</v>
      </c>
      <c r="N495" s="149" t="str">
        <f>IF(OR(J495="TBA",E495=0),"",E495*J495)</f>
        <v/>
      </c>
      <c r="O495" s="138"/>
      <c r="P495" s="139">
        <f>IF($B495="PA",$N495,0)</f>
        <v>0</v>
      </c>
      <c r="Q495" s="139">
        <f>IF($B495="PC",$N495,0)</f>
        <v>0</v>
      </c>
      <c r="R495" s="139">
        <f>IF($B495="LA",$N495,0)</f>
        <v>0</v>
      </c>
      <c r="S495" s="139" t="str">
        <f>IF($B495="LC",$N495,0)</f>
        <v/>
      </c>
      <c r="T495" s="139">
        <f>IF(P495&lt;&gt;"",(P495*(1-($N$2641))*(1-($O495+$N$2646))),0)</f>
        <v>0</v>
      </c>
      <c r="U495" s="139">
        <f>IF(Q495&lt;&gt;"",(Q495*(1-($N$2642))*(1-($O495+$N$2646))),0)</f>
        <v>0</v>
      </c>
      <c r="V495" s="139">
        <f>IF(R495&lt;&gt;"",(R495*(1-($N$2643))*(1-($O495+$N$2646))),0)</f>
        <v>0</v>
      </c>
      <c r="W495" s="139">
        <f>IF(S495&lt;&gt;"",(S495*(1-($N$2644))*(1-($O495+$N$2646))),0)</f>
        <v>0</v>
      </c>
      <c r="X495" s="150">
        <f>+SUM(T495:W495)</f>
        <v>0</v>
      </c>
      <c r="Y495" s="85"/>
      <c r="Z495" s="84"/>
      <c r="AA495" s="85"/>
    </row>
    <row r="496" spans="1:27" ht="14.1" customHeight="1" x14ac:dyDescent="0.3">
      <c r="A496" s="128" t="s">
        <v>904</v>
      </c>
      <c r="B496" s="86" t="s">
        <v>40</v>
      </c>
      <c r="C496" s="86">
        <v>12</v>
      </c>
      <c r="D496" s="86">
        <v>0</v>
      </c>
      <c r="E496" s="137"/>
      <c r="F496" s="86" t="s">
        <v>99</v>
      </c>
      <c r="G496" s="86" t="s">
        <v>1692</v>
      </c>
      <c r="H496" s="86" t="s">
        <v>1728</v>
      </c>
      <c r="I496" s="86">
        <v>79</v>
      </c>
      <c r="J496" s="87">
        <v>21.55</v>
      </c>
      <c r="K496" s="88"/>
      <c r="L496" s="86" t="s">
        <v>2545</v>
      </c>
      <c r="M496" s="86" t="s">
        <v>349</v>
      </c>
      <c r="N496" s="149" t="str">
        <f>IF(OR(J496="TBA",E496=0),"",E496*J496)</f>
        <v/>
      </c>
      <c r="O496" s="138"/>
      <c r="P496" s="139">
        <f>IF($B496="PA",$N496,0)</f>
        <v>0</v>
      </c>
      <c r="Q496" s="139">
        <f>IF($B496="PC",$N496,0)</f>
        <v>0</v>
      </c>
      <c r="R496" s="139">
        <f>IF($B496="LA",$N496,0)</f>
        <v>0</v>
      </c>
      <c r="S496" s="139" t="str">
        <f>IF($B496="LC",$N496,0)</f>
        <v/>
      </c>
      <c r="T496" s="139">
        <f>IF(P496&lt;&gt;"",(P496*(1-($N$2641))*(1-($O496+$N$2646))),0)</f>
        <v>0</v>
      </c>
      <c r="U496" s="139">
        <f>IF(Q496&lt;&gt;"",(Q496*(1-($N$2642))*(1-($O496+$N$2646))),0)</f>
        <v>0</v>
      </c>
      <c r="V496" s="139">
        <f>IF(R496&lt;&gt;"",(R496*(1-($N$2643))*(1-($O496+$N$2646))),0)</f>
        <v>0</v>
      </c>
      <c r="W496" s="139">
        <f>IF(S496&lt;&gt;"",(S496*(1-($N$2644))*(1-($O496+$N$2646))),0)</f>
        <v>0</v>
      </c>
      <c r="X496" s="150">
        <f>+SUM(T496:W496)</f>
        <v>0</v>
      </c>
      <c r="Y496" s="85"/>
      <c r="Z496" s="84"/>
      <c r="AA496" s="85"/>
    </row>
    <row r="497" spans="1:27" ht="14.1" customHeight="1" x14ac:dyDescent="0.3">
      <c r="A497" s="128" t="s">
        <v>909</v>
      </c>
      <c r="B497" s="86" t="s">
        <v>40</v>
      </c>
      <c r="C497" s="86">
        <v>12</v>
      </c>
      <c r="D497" s="86">
        <v>0</v>
      </c>
      <c r="E497" s="137"/>
      <c r="F497" s="86" t="s">
        <v>99</v>
      </c>
      <c r="G497" s="86" t="s">
        <v>1690</v>
      </c>
      <c r="H497" s="86" t="s">
        <v>1729</v>
      </c>
      <c r="I497" s="86">
        <v>79</v>
      </c>
      <c r="J497" s="87">
        <v>21.55</v>
      </c>
      <c r="K497" s="88"/>
      <c r="L497" s="86" t="s">
        <v>2546</v>
      </c>
      <c r="M497" s="86" t="s">
        <v>349</v>
      </c>
      <c r="N497" s="149" t="str">
        <f>IF(OR(J497="TBA",E497=0),"",E497*J497)</f>
        <v/>
      </c>
      <c r="O497" s="138"/>
      <c r="P497" s="139">
        <f>IF($B497="PA",$N497,0)</f>
        <v>0</v>
      </c>
      <c r="Q497" s="139">
        <f>IF($B497="PC",$N497,0)</f>
        <v>0</v>
      </c>
      <c r="R497" s="139">
        <f>IF($B497="LA",$N497,0)</f>
        <v>0</v>
      </c>
      <c r="S497" s="139" t="str">
        <f>IF($B497="LC",$N497,0)</f>
        <v/>
      </c>
      <c r="T497" s="139">
        <f>IF(P497&lt;&gt;"",(P497*(1-($N$2641))*(1-($O497+$N$2646))),0)</f>
        <v>0</v>
      </c>
      <c r="U497" s="139">
        <f>IF(Q497&lt;&gt;"",(Q497*(1-($N$2642))*(1-($O497+$N$2646))),0)</f>
        <v>0</v>
      </c>
      <c r="V497" s="139">
        <f>IF(R497&lt;&gt;"",(R497*(1-($N$2643))*(1-($O497+$N$2646))),0)</f>
        <v>0</v>
      </c>
      <c r="W497" s="139">
        <f>IF(S497&lt;&gt;"",(S497*(1-($N$2644))*(1-($O497+$N$2646))),0)</f>
        <v>0</v>
      </c>
      <c r="X497" s="150">
        <f>+SUM(T497:W497)</f>
        <v>0</v>
      </c>
      <c r="Y497" s="85"/>
      <c r="Z497" s="84"/>
      <c r="AA497" s="85"/>
    </row>
    <row r="498" spans="1:27" ht="14.1" customHeight="1" x14ac:dyDescent="0.3">
      <c r="A498" s="128" t="s">
        <v>908</v>
      </c>
      <c r="B498" s="86" t="s">
        <v>40</v>
      </c>
      <c r="C498" s="86">
        <v>12</v>
      </c>
      <c r="D498" s="86">
        <v>0</v>
      </c>
      <c r="E498" s="137"/>
      <c r="F498" s="86" t="s">
        <v>99</v>
      </c>
      <c r="G498" s="86" t="s">
        <v>1691</v>
      </c>
      <c r="H498" s="86" t="s">
        <v>1729</v>
      </c>
      <c r="I498" s="86">
        <v>79</v>
      </c>
      <c r="J498" s="87">
        <v>21.55</v>
      </c>
      <c r="K498" s="88"/>
      <c r="L498" s="86" t="s">
        <v>2547</v>
      </c>
      <c r="M498" s="86" t="s">
        <v>349</v>
      </c>
      <c r="N498" s="149" t="str">
        <f>IF(OR(J498="TBA",E498=0),"",E498*J498)</f>
        <v/>
      </c>
      <c r="O498" s="138"/>
      <c r="P498" s="139">
        <f>IF($B498="PA",$N498,0)</f>
        <v>0</v>
      </c>
      <c r="Q498" s="139">
        <f>IF($B498="PC",$N498,0)</f>
        <v>0</v>
      </c>
      <c r="R498" s="139">
        <f>IF($B498="LA",$N498,0)</f>
        <v>0</v>
      </c>
      <c r="S498" s="139" t="str">
        <f>IF($B498="LC",$N498,0)</f>
        <v/>
      </c>
      <c r="T498" s="139">
        <f>IF(P498&lt;&gt;"",(P498*(1-($N$2641))*(1-($O498+$N$2646))),0)</f>
        <v>0</v>
      </c>
      <c r="U498" s="139">
        <f>IF(Q498&lt;&gt;"",(Q498*(1-($N$2642))*(1-($O498+$N$2646))),0)</f>
        <v>0</v>
      </c>
      <c r="V498" s="139">
        <f>IF(R498&lt;&gt;"",(R498*(1-($N$2643))*(1-($O498+$N$2646))),0)</f>
        <v>0</v>
      </c>
      <c r="W498" s="139">
        <f>IF(S498&lt;&gt;"",(S498*(1-($N$2644))*(1-($O498+$N$2646))),0)</f>
        <v>0</v>
      </c>
      <c r="X498" s="150">
        <f>+SUM(T498:W498)</f>
        <v>0</v>
      </c>
      <c r="Y498" s="85"/>
      <c r="Z498" s="84"/>
      <c r="AA498" s="85"/>
    </row>
    <row r="499" spans="1:27" ht="14.1" customHeight="1" x14ac:dyDescent="0.3">
      <c r="A499" s="128" t="s">
        <v>907</v>
      </c>
      <c r="B499" s="86" t="s">
        <v>40</v>
      </c>
      <c r="C499" s="86">
        <v>12</v>
      </c>
      <c r="D499" s="86">
        <v>0</v>
      </c>
      <c r="E499" s="137"/>
      <c r="F499" s="86" t="s">
        <v>99</v>
      </c>
      <c r="G499" s="86" t="s">
        <v>1692</v>
      </c>
      <c r="H499" s="86" t="s">
        <v>1729</v>
      </c>
      <c r="I499" s="86">
        <v>79</v>
      </c>
      <c r="J499" s="87">
        <v>21.55</v>
      </c>
      <c r="K499" s="88"/>
      <c r="L499" s="86" t="s">
        <v>2548</v>
      </c>
      <c r="M499" s="86" t="s">
        <v>349</v>
      </c>
      <c r="N499" s="149" t="str">
        <f>IF(OR(J499="TBA",E499=0),"",E499*J499)</f>
        <v/>
      </c>
      <c r="O499" s="138"/>
      <c r="P499" s="139">
        <f>IF($B499="PA",$N499,0)</f>
        <v>0</v>
      </c>
      <c r="Q499" s="139">
        <f>IF($B499="PC",$N499,0)</f>
        <v>0</v>
      </c>
      <c r="R499" s="139">
        <f>IF($B499="LA",$N499,0)</f>
        <v>0</v>
      </c>
      <c r="S499" s="139" t="str">
        <f>IF($B499="LC",$N499,0)</f>
        <v/>
      </c>
      <c r="T499" s="139">
        <f>IF(P499&lt;&gt;"",(P499*(1-($N$2641))*(1-($O499+$N$2646))),0)</f>
        <v>0</v>
      </c>
      <c r="U499" s="139">
        <f>IF(Q499&lt;&gt;"",(Q499*(1-($N$2642))*(1-($O499+$N$2646))),0)</f>
        <v>0</v>
      </c>
      <c r="V499" s="139">
        <f>IF(R499&lt;&gt;"",(R499*(1-($N$2643))*(1-($O499+$N$2646))),0)</f>
        <v>0</v>
      </c>
      <c r="W499" s="139">
        <f>IF(S499&lt;&gt;"",(S499*(1-($N$2644))*(1-($O499+$N$2646))),0)</f>
        <v>0</v>
      </c>
      <c r="X499" s="150">
        <f>+SUM(T499:W499)</f>
        <v>0</v>
      </c>
      <c r="Y499" s="85"/>
      <c r="Z499" s="84"/>
      <c r="AA499" s="85"/>
    </row>
    <row r="500" spans="1:27" s="167" customFormat="1" ht="14.1" customHeight="1" x14ac:dyDescent="0.3">
      <c r="A500" s="128" t="s">
        <v>912</v>
      </c>
      <c r="B500" s="86" t="s">
        <v>40</v>
      </c>
      <c r="C500" s="86">
        <v>10</v>
      </c>
      <c r="D500" s="86">
        <v>0</v>
      </c>
      <c r="E500" s="137"/>
      <c r="F500" s="86" t="s">
        <v>101</v>
      </c>
      <c r="G500" s="86" t="s">
        <v>1690</v>
      </c>
      <c r="H500" s="86" t="s">
        <v>1730</v>
      </c>
      <c r="I500" s="86">
        <v>80</v>
      </c>
      <c r="J500" s="87">
        <v>25.8</v>
      </c>
      <c r="K500" s="88"/>
      <c r="L500" s="86" t="s">
        <v>2549</v>
      </c>
      <c r="M500" s="86" t="s">
        <v>349</v>
      </c>
      <c r="N500" s="149" t="str">
        <f>IF(OR(J500="TBA",E500=0),"",E500*J500)</f>
        <v/>
      </c>
      <c r="O500" s="138"/>
      <c r="P500" s="139">
        <f>IF($B500="PA",$N500,0)</f>
        <v>0</v>
      </c>
      <c r="Q500" s="139">
        <f>IF($B500="PC",$N500,0)</f>
        <v>0</v>
      </c>
      <c r="R500" s="139">
        <f>IF($B500="LA",$N500,0)</f>
        <v>0</v>
      </c>
      <c r="S500" s="139" t="str">
        <f>IF($B500="LC",$N500,0)</f>
        <v/>
      </c>
      <c r="T500" s="139">
        <f>IF(P500&lt;&gt;"",(P500*(1-($N$2641))*(1-($O500+$N$2646))),0)</f>
        <v>0</v>
      </c>
      <c r="U500" s="139">
        <f>IF(Q500&lt;&gt;"",(Q500*(1-($N$2642))*(1-($O500+$N$2646))),0)</f>
        <v>0</v>
      </c>
      <c r="V500" s="139">
        <f>IF(R500&lt;&gt;"",(R500*(1-($N$2643))*(1-($O500+$N$2646))),0)</f>
        <v>0</v>
      </c>
      <c r="W500" s="139">
        <f>IF(S500&lt;&gt;"",(S500*(1-($N$2644))*(1-($O500+$N$2646))),0)</f>
        <v>0</v>
      </c>
      <c r="X500" s="150">
        <f>+SUM(T500:W500)</f>
        <v>0</v>
      </c>
      <c r="Y500" s="154"/>
      <c r="Z500" s="153"/>
      <c r="AA500" s="154"/>
    </row>
    <row r="501" spans="1:27" s="167" customFormat="1" ht="14.1" customHeight="1" x14ac:dyDescent="0.3">
      <c r="A501" s="128" t="s">
        <v>911</v>
      </c>
      <c r="B501" s="86" t="s">
        <v>40</v>
      </c>
      <c r="C501" s="86">
        <v>10</v>
      </c>
      <c r="D501" s="86">
        <v>0</v>
      </c>
      <c r="E501" s="137"/>
      <c r="F501" s="86" t="s">
        <v>101</v>
      </c>
      <c r="G501" s="86" t="s">
        <v>1691</v>
      </c>
      <c r="H501" s="86" t="s">
        <v>1730</v>
      </c>
      <c r="I501" s="86">
        <v>80</v>
      </c>
      <c r="J501" s="87">
        <v>25.8</v>
      </c>
      <c r="K501" s="88"/>
      <c r="L501" s="86" t="s">
        <v>2550</v>
      </c>
      <c r="M501" s="86" t="s">
        <v>349</v>
      </c>
      <c r="N501" s="149" t="str">
        <f>IF(OR(J501="TBA",E501=0),"",E501*J501)</f>
        <v/>
      </c>
      <c r="O501" s="138"/>
      <c r="P501" s="139">
        <f>IF($B501="PA",$N501,0)</f>
        <v>0</v>
      </c>
      <c r="Q501" s="139">
        <f>IF($B501="PC",$N501,0)</f>
        <v>0</v>
      </c>
      <c r="R501" s="139">
        <f>IF($B501="LA",$N501,0)</f>
        <v>0</v>
      </c>
      <c r="S501" s="139" t="str">
        <f>IF($B501="LC",$N501,0)</f>
        <v/>
      </c>
      <c r="T501" s="139">
        <f>IF(P501&lt;&gt;"",(P501*(1-($N$2641))*(1-($O501+$N$2646))),0)</f>
        <v>0</v>
      </c>
      <c r="U501" s="139">
        <f>IF(Q501&lt;&gt;"",(Q501*(1-($N$2642))*(1-($O501+$N$2646))),0)</f>
        <v>0</v>
      </c>
      <c r="V501" s="139">
        <f>IF(R501&lt;&gt;"",(R501*(1-($N$2643))*(1-($O501+$N$2646))),0)</f>
        <v>0</v>
      </c>
      <c r="W501" s="139">
        <f>IF(S501&lt;&gt;"",(S501*(1-($N$2644))*(1-($O501+$N$2646))),0)</f>
        <v>0</v>
      </c>
      <c r="X501" s="150">
        <f>+SUM(T501:W501)</f>
        <v>0</v>
      </c>
      <c r="Y501" s="154"/>
      <c r="Z501" s="153"/>
      <c r="AA501" s="154"/>
    </row>
    <row r="502" spans="1:27" ht="14.1" customHeight="1" x14ac:dyDescent="0.3">
      <c r="A502" s="128" t="s">
        <v>910</v>
      </c>
      <c r="B502" s="86" t="s">
        <v>40</v>
      </c>
      <c r="C502" s="86">
        <v>10</v>
      </c>
      <c r="D502" s="86">
        <v>0</v>
      </c>
      <c r="E502" s="137"/>
      <c r="F502" s="86" t="s">
        <v>101</v>
      </c>
      <c r="G502" s="86" t="s">
        <v>1701</v>
      </c>
      <c r="H502" s="86" t="s">
        <v>1730</v>
      </c>
      <c r="I502" s="86">
        <v>80</v>
      </c>
      <c r="J502" s="87">
        <v>25.8</v>
      </c>
      <c r="K502" s="88"/>
      <c r="L502" s="86" t="s">
        <v>2551</v>
      </c>
      <c r="M502" s="86" t="s">
        <v>349</v>
      </c>
      <c r="N502" s="149" t="str">
        <f>IF(OR(J502="TBA",E502=0),"",E502*J502)</f>
        <v/>
      </c>
      <c r="O502" s="138"/>
      <c r="P502" s="139">
        <f>IF($B502="PA",$N502,0)</f>
        <v>0</v>
      </c>
      <c r="Q502" s="139">
        <f>IF($B502="PC",$N502,0)</f>
        <v>0</v>
      </c>
      <c r="R502" s="139">
        <f>IF($B502="LA",$N502,0)</f>
        <v>0</v>
      </c>
      <c r="S502" s="139" t="str">
        <f>IF($B502="LC",$N502,0)</f>
        <v/>
      </c>
      <c r="T502" s="139">
        <f>IF(P502&lt;&gt;"",(P502*(1-($N$2641))*(1-($O502+$N$2646))),0)</f>
        <v>0</v>
      </c>
      <c r="U502" s="139">
        <f>IF(Q502&lt;&gt;"",(Q502*(1-($N$2642))*(1-($O502+$N$2646))),0)</f>
        <v>0</v>
      </c>
      <c r="V502" s="139">
        <f>IF(R502&lt;&gt;"",(R502*(1-($N$2643))*(1-($O502+$N$2646))),0)</f>
        <v>0</v>
      </c>
      <c r="W502" s="139">
        <f>IF(S502&lt;&gt;"",(S502*(1-($N$2644))*(1-($O502+$N$2646))),0)</f>
        <v>0</v>
      </c>
      <c r="X502" s="150">
        <f>+SUM(T502:W502)</f>
        <v>0</v>
      </c>
      <c r="Y502" s="85"/>
      <c r="Z502" s="84"/>
      <c r="AA502" s="85"/>
    </row>
    <row r="503" spans="1:27" ht="14.1" customHeight="1" x14ac:dyDescent="0.3">
      <c r="A503" s="128" t="s">
        <v>917</v>
      </c>
      <c r="B503" s="86" t="s">
        <v>40</v>
      </c>
      <c r="C503" s="86">
        <v>12</v>
      </c>
      <c r="D503" s="86">
        <v>0</v>
      </c>
      <c r="E503" s="137"/>
      <c r="F503" s="86" t="s">
        <v>100</v>
      </c>
      <c r="G503" s="86" t="s">
        <v>1453</v>
      </c>
      <c r="H503" s="86" t="s">
        <v>1731</v>
      </c>
      <c r="I503" s="86">
        <v>81</v>
      </c>
      <c r="J503" s="87">
        <v>50.15</v>
      </c>
      <c r="K503" s="88"/>
      <c r="L503" s="86" t="s">
        <v>2552</v>
      </c>
      <c r="M503" s="86" t="s">
        <v>349</v>
      </c>
      <c r="N503" s="149" t="str">
        <f>IF(OR(J503="TBA",E503=0),"",E503*J503)</f>
        <v/>
      </c>
      <c r="O503" s="138"/>
      <c r="P503" s="139">
        <f>IF($B503="PA",$N503,0)</f>
        <v>0</v>
      </c>
      <c r="Q503" s="139">
        <f>IF($B503="PC",$N503,0)</f>
        <v>0</v>
      </c>
      <c r="R503" s="139">
        <f>IF($B503="LA",$N503,0)</f>
        <v>0</v>
      </c>
      <c r="S503" s="139" t="str">
        <f>IF($B503="LC",$N503,0)</f>
        <v/>
      </c>
      <c r="T503" s="139">
        <f>IF(P503&lt;&gt;"",(P503*(1-($N$2641))*(1-($O503+$N$2646))),0)</f>
        <v>0</v>
      </c>
      <c r="U503" s="139">
        <f>IF(Q503&lt;&gt;"",(Q503*(1-($N$2642))*(1-($O503+$N$2646))),0)</f>
        <v>0</v>
      </c>
      <c r="V503" s="139">
        <f>IF(R503&lt;&gt;"",(R503*(1-($N$2643))*(1-($O503+$N$2646))),0)</f>
        <v>0</v>
      </c>
      <c r="W503" s="139">
        <f>IF(S503&lt;&gt;"",(S503*(1-($N$2644))*(1-($O503+$N$2646))),0)</f>
        <v>0</v>
      </c>
      <c r="X503" s="150">
        <f>+SUM(T503:W503)</f>
        <v>0</v>
      </c>
      <c r="Y503" s="85"/>
      <c r="Z503" s="84"/>
      <c r="AA503" s="85"/>
    </row>
    <row r="504" spans="1:27" ht="14.1" customHeight="1" x14ac:dyDescent="0.3">
      <c r="A504" s="128" t="s">
        <v>916</v>
      </c>
      <c r="B504" s="86" t="s">
        <v>40</v>
      </c>
      <c r="C504" s="86">
        <v>12</v>
      </c>
      <c r="D504" s="86">
        <v>0</v>
      </c>
      <c r="E504" s="137"/>
      <c r="F504" s="86" t="s">
        <v>114</v>
      </c>
      <c r="G504" s="86" t="s">
        <v>1452</v>
      </c>
      <c r="H504" s="86" t="s">
        <v>1732</v>
      </c>
      <c r="I504" s="86">
        <v>80</v>
      </c>
      <c r="J504" s="87">
        <v>41.550000000000004</v>
      </c>
      <c r="K504" s="88"/>
      <c r="L504" s="86" t="s">
        <v>2553</v>
      </c>
      <c r="M504" s="86" t="s">
        <v>349</v>
      </c>
      <c r="N504" s="149" t="str">
        <f>IF(OR(J504="TBA",E504=0),"",E504*J504)</f>
        <v/>
      </c>
      <c r="O504" s="138"/>
      <c r="P504" s="139">
        <f>IF($B504="PA",$N504,0)</f>
        <v>0</v>
      </c>
      <c r="Q504" s="139">
        <f>IF($B504="PC",$N504,0)</f>
        <v>0</v>
      </c>
      <c r="R504" s="139">
        <f>IF($B504="LA",$N504,0)</f>
        <v>0</v>
      </c>
      <c r="S504" s="139" t="str">
        <f>IF($B504="LC",$N504,0)</f>
        <v/>
      </c>
      <c r="T504" s="139">
        <f>IF(P504&lt;&gt;"",(P504*(1-($N$2641))*(1-($O504+$N$2646))),0)</f>
        <v>0</v>
      </c>
      <c r="U504" s="139">
        <f>IF(Q504&lt;&gt;"",(Q504*(1-($N$2642))*(1-($O504+$N$2646))),0)</f>
        <v>0</v>
      </c>
      <c r="V504" s="139">
        <f>IF(R504&lt;&gt;"",(R504*(1-($N$2643))*(1-($O504+$N$2646))),0)</f>
        <v>0</v>
      </c>
      <c r="W504" s="139">
        <f>IF(S504&lt;&gt;"",(S504*(1-($N$2644))*(1-($O504+$N$2646))),0)</f>
        <v>0</v>
      </c>
      <c r="X504" s="150">
        <f>+SUM(T504:W504)</f>
        <v>0</v>
      </c>
      <c r="Y504" s="85"/>
      <c r="Z504" s="84"/>
      <c r="AA504" s="85"/>
    </row>
    <row r="505" spans="1:27" ht="14.1" customHeight="1" x14ac:dyDescent="0.3">
      <c r="A505" s="128" t="s">
        <v>5041</v>
      </c>
      <c r="B505" s="86" t="s">
        <v>39</v>
      </c>
      <c r="C505" s="86">
        <v>12</v>
      </c>
      <c r="D505" s="86">
        <v>0</v>
      </c>
      <c r="E505" s="137"/>
      <c r="F505" s="86" t="s">
        <v>100</v>
      </c>
      <c r="G505" s="86" t="s">
        <v>1453</v>
      </c>
      <c r="H505" s="86" t="s">
        <v>5042</v>
      </c>
      <c r="I505" s="86">
        <v>132</v>
      </c>
      <c r="J505" s="87">
        <v>9.75</v>
      </c>
      <c r="K505" s="88"/>
      <c r="L505" s="86" t="s">
        <v>5265</v>
      </c>
      <c r="M505" s="86" t="s">
        <v>349</v>
      </c>
      <c r="N505" s="149" t="str">
        <f>IF(OR(J505="TBA",E505=0),"",E505*J505)</f>
        <v/>
      </c>
      <c r="O505" s="138"/>
      <c r="P505" s="139">
        <f>IF($B505="PA",$N505,0)</f>
        <v>0</v>
      </c>
      <c r="Q505" s="139">
        <f>IF($B505="PC",$N505,0)</f>
        <v>0</v>
      </c>
      <c r="R505" s="139" t="str">
        <f>IF($B505="LA",$N505,0)</f>
        <v/>
      </c>
      <c r="S505" s="139">
        <f>IF($B505="LC",$N505,0)</f>
        <v>0</v>
      </c>
      <c r="T505" s="139">
        <f>IF(P505&lt;&gt;"",(P505*(1-($N$2641))*(1-($O505+$N$2646))),0)</f>
        <v>0</v>
      </c>
      <c r="U505" s="139">
        <f>IF(Q505&lt;&gt;"",(Q505*(1-($N$2642))*(1-($O505+$N$2646))),0)</f>
        <v>0</v>
      </c>
      <c r="V505" s="139">
        <f>IF(R505&lt;&gt;"",(R505*(1-($N$2643))*(1-($O505+$N$2646))),0)</f>
        <v>0</v>
      </c>
      <c r="W505" s="139">
        <f>IF(S505&lt;&gt;"",(S505*(1-($N$2644))*(1-($O505+$N$2646))),0)</f>
        <v>0</v>
      </c>
      <c r="X505" s="150">
        <f>+SUM(T505:W505)</f>
        <v>0</v>
      </c>
      <c r="Y505" s="85"/>
      <c r="Z505" s="84"/>
      <c r="AA505" s="85"/>
    </row>
    <row r="506" spans="1:27" ht="14.1" customHeight="1" x14ac:dyDescent="0.3">
      <c r="A506" s="128" t="s">
        <v>762</v>
      </c>
      <c r="B506" s="86" t="s">
        <v>40</v>
      </c>
      <c r="C506" s="86">
        <v>28</v>
      </c>
      <c r="D506" s="86">
        <v>7</v>
      </c>
      <c r="E506" s="137"/>
      <c r="F506" s="86" t="s">
        <v>4805</v>
      </c>
      <c r="G506" s="86" t="s">
        <v>1688</v>
      </c>
      <c r="H506" s="86" t="s">
        <v>1733</v>
      </c>
      <c r="I506" s="86">
        <v>15</v>
      </c>
      <c r="J506" s="87">
        <v>34.4</v>
      </c>
      <c r="K506" s="88"/>
      <c r="L506" s="86" t="s">
        <v>2554</v>
      </c>
      <c r="M506" s="86" t="s">
        <v>349</v>
      </c>
      <c r="N506" s="149" t="str">
        <f>IF(OR(J506="TBA",E506=0),"",E506*J506)</f>
        <v/>
      </c>
      <c r="O506" s="138"/>
      <c r="P506" s="139">
        <f>IF($B506="PA",$N506,0)</f>
        <v>0</v>
      </c>
      <c r="Q506" s="139">
        <f>IF($B506="PC",$N506,0)</f>
        <v>0</v>
      </c>
      <c r="R506" s="139">
        <f>IF($B506="LA",$N506,0)</f>
        <v>0</v>
      </c>
      <c r="S506" s="139" t="str">
        <f>IF($B506="LC",$N506,0)</f>
        <v/>
      </c>
      <c r="T506" s="139">
        <f>IF(P506&lt;&gt;"",(P506*(1-($N$2641))*(1-($O506+$N$2646))),0)</f>
        <v>0</v>
      </c>
      <c r="U506" s="139">
        <f>IF(Q506&lt;&gt;"",(Q506*(1-($N$2642))*(1-($O506+$N$2646))),0)</f>
        <v>0</v>
      </c>
      <c r="V506" s="139">
        <f>IF(R506&lt;&gt;"",(R506*(1-($N$2643))*(1-($O506+$N$2646))),0)</f>
        <v>0</v>
      </c>
      <c r="W506" s="139">
        <f>IF(S506&lt;&gt;"",(S506*(1-($N$2644))*(1-($O506+$N$2646))),0)</f>
        <v>0</v>
      </c>
      <c r="X506" s="150">
        <f>+SUM(T506:W506)</f>
        <v>0</v>
      </c>
      <c r="Y506" s="85"/>
      <c r="Z506" s="84"/>
      <c r="AA506" s="85"/>
    </row>
    <row r="507" spans="1:27" s="167" customFormat="1" ht="14.1" customHeight="1" x14ac:dyDescent="0.3">
      <c r="A507" s="128" t="s">
        <v>761</v>
      </c>
      <c r="B507" s="86" t="s">
        <v>40</v>
      </c>
      <c r="C507" s="86">
        <v>28</v>
      </c>
      <c r="D507" s="86">
        <v>7</v>
      </c>
      <c r="E507" s="137"/>
      <c r="F507" s="86" t="s">
        <v>4805</v>
      </c>
      <c r="G507" s="86" t="s">
        <v>1686</v>
      </c>
      <c r="H507" s="86" t="s">
        <v>1733</v>
      </c>
      <c r="I507" s="86">
        <v>15</v>
      </c>
      <c r="J507" s="87">
        <v>34.4</v>
      </c>
      <c r="K507" s="88"/>
      <c r="L507" s="86" t="s">
        <v>2555</v>
      </c>
      <c r="M507" s="86" t="s">
        <v>349</v>
      </c>
      <c r="N507" s="149" t="str">
        <f>IF(OR(J507="TBA",E507=0),"",E507*J507)</f>
        <v/>
      </c>
      <c r="O507" s="138"/>
      <c r="P507" s="139">
        <f>IF($B507="PA",$N507,0)</f>
        <v>0</v>
      </c>
      <c r="Q507" s="139">
        <f>IF($B507="PC",$N507,0)</f>
        <v>0</v>
      </c>
      <c r="R507" s="139">
        <f>IF($B507="LA",$N507,0)</f>
        <v>0</v>
      </c>
      <c r="S507" s="139" t="str">
        <f>IF($B507="LC",$N507,0)</f>
        <v/>
      </c>
      <c r="T507" s="139">
        <f>IF(P507&lt;&gt;"",(P507*(1-($N$2641))*(1-($O507+$N$2646))),0)</f>
        <v>0</v>
      </c>
      <c r="U507" s="139">
        <f>IF(Q507&lt;&gt;"",(Q507*(1-($N$2642))*(1-($O507+$N$2646))),0)</f>
        <v>0</v>
      </c>
      <c r="V507" s="139">
        <f>IF(R507&lt;&gt;"",(R507*(1-($N$2643))*(1-($O507+$N$2646))),0)</f>
        <v>0</v>
      </c>
      <c r="W507" s="139">
        <f>IF(S507&lt;&gt;"",(S507*(1-($N$2644))*(1-($O507+$N$2646))),0)</f>
        <v>0</v>
      </c>
      <c r="X507" s="150">
        <f>+SUM(T507:W507)</f>
        <v>0</v>
      </c>
      <c r="Y507" s="154"/>
      <c r="Z507" s="153"/>
      <c r="AA507" s="154"/>
    </row>
    <row r="508" spans="1:27" ht="14.1" customHeight="1" x14ac:dyDescent="0.3">
      <c r="A508" s="128" t="s">
        <v>940</v>
      </c>
      <c r="B508" s="86" t="s">
        <v>40</v>
      </c>
      <c r="C508" s="86">
        <v>24</v>
      </c>
      <c r="D508" s="86">
        <v>6</v>
      </c>
      <c r="E508" s="137"/>
      <c r="F508" s="86" t="s">
        <v>101</v>
      </c>
      <c r="G508" s="86" t="s">
        <v>1690</v>
      </c>
      <c r="H508" s="86" t="s">
        <v>1734</v>
      </c>
      <c r="I508" s="86">
        <v>61</v>
      </c>
      <c r="J508" s="87">
        <v>22.95</v>
      </c>
      <c r="K508" s="88"/>
      <c r="L508" s="86" t="s">
        <v>2556</v>
      </c>
      <c r="M508" s="86" t="s">
        <v>349</v>
      </c>
      <c r="N508" s="149" t="str">
        <f>IF(OR(J508="TBA",E508=0),"",E508*J508)</f>
        <v/>
      </c>
      <c r="O508" s="138"/>
      <c r="P508" s="139">
        <f>IF($B508="PA",$N508,0)</f>
        <v>0</v>
      </c>
      <c r="Q508" s="139">
        <f>IF($B508="PC",$N508,0)</f>
        <v>0</v>
      </c>
      <c r="R508" s="139">
        <f>IF($B508="LA",$N508,0)</f>
        <v>0</v>
      </c>
      <c r="S508" s="139" t="str">
        <f>IF($B508="LC",$N508,0)</f>
        <v/>
      </c>
      <c r="T508" s="139">
        <f>IF(P508&lt;&gt;"",(P508*(1-($N$2641))*(1-($O508+$N$2646))),0)</f>
        <v>0</v>
      </c>
      <c r="U508" s="139">
        <f>IF(Q508&lt;&gt;"",(Q508*(1-($N$2642))*(1-($O508+$N$2646))),0)</f>
        <v>0</v>
      </c>
      <c r="V508" s="139">
        <f>IF(R508&lt;&gt;"",(R508*(1-($N$2643))*(1-($O508+$N$2646))),0)</f>
        <v>0</v>
      </c>
      <c r="W508" s="139">
        <f>IF(S508&lt;&gt;"",(S508*(1-($N$2644))*(1-($O508+$N$2646))),0)</f>
        <v>0</v>
      </c>
      <c r="X508" s="150">
        <f>+SUM(T508:W508)</f>
        <v>0</v>
      </c>
      <c r="Y508" s="85"/>
      <c r="Z508" s="84"/>
      <c r="AA508" s="85"/>
    </row>
    <row r="509" spans="1:27" ht="14.1" customHeight="1" x14ac:dyDescent="0.3">
      <c r="A509" s="128" t="s">
        <v>939</v>
      </c>
      <c r="B509" s="86" t="s">
        <v>40</v>
      </c>
      <c r="C509" s="86">
        <v>24</v>
      </c>
      <c r="D509" s="86">
        <v>6</v>
      </c>
      <c r="E509" s="137"/>
      <c r="F509" s="86" t="s">
        <v>101</v>
      </c>
      <c r="G509" s="86" t="s">
        <v>1691</v>
      </c>
      <c r="H509" s="86" t="s">
        <v>1734</v>
      </c>
      <c r="I509" s="86">
        <v>61</v>
      </c>
      <c r="J509" s="87">
        <v>22.95</v>
      </c>
      <c r="K509" s="88"/>
      <c r="L509" s="86" t="s">
        <v>2557</v>
      </c>
      <c r="M509" s="86" t="s">
        <v>349</v>
      </c>
      <c r="N509" s="149" t="str">
        <f>IF(OR(J509="TBA",E509=0),"",E509*J509)</f>
        <v/>
      </c>
      <c r="O509" s="138"/>
      <c r="P509" s="139">
        <f>IF($B509="PA",$N509,0)</f>
        <v>0</v>
      </c>
      <c r="Q509" s="139">
        <f>IF($B509="PC",$N509,0)</f>
        <v>0</v>
      </c>
      <c r="R509" s="139">
        <f>IF($B509="LA",$N509,0)</f>
        <v>0</v>
      </c>
      <c r="S509" s="139" t="str">
        <f>IF($B509="LC",$N509,0)</f>
        <v/>
      </c>
      <c r="T509" s="139">
        <f>IF(P509&lt;&gt;"",(P509*(1-($N$2641))*(1-($O509+$N$2646))),0)</f>
        <v>0</v>
      </c>
      <c r="U509" s="139">
        <f>IF(Q509&lt;&gt;"",(Q509*(1-($N$2642))*(1-($O509+$N$2646))),0)</f>
        <v>0</v>
      </c>
      <c r="V509" s="139">
        <f>IF(R509&lt;&gt;"",(R509*(1-($N$2643))*(1-($O509+$N$2646))),0)</f>
        <v>0</v>
      </c>
      <c r="W509" s="139">
        <f>IF(S509&lt;&gt;"",(S509*(1-($N$2644))*(1-($O509+$N$2646))),0)</f>
        <v>0</v>
      </c>
      <c r="X509" s="150">
        <f>+SUM(T509:W509)</f>
        <v>0</v>
      </c>
      <c r="Y509" s="85"/>
      <c r="Z509" s="84"/>
      <c r="AA509" s="85"/>
    </row>
    <row r="510" spans="1:27" ht="14.1" customHeight="1" x14ac:dyDescent="0.3">
      <c r="A510" s="128" t="s">
        <v>1276</v>
      </c>
      <c r="B510" s="86" t="s">
        <v>40</v>
      </c>
      <c r="C510" s="86">
        <v>24</v>
      </c>
      <c r="D510" s="86">
        <v>6</v>
      </c>
      <c r="E510" s="137"/>
      <c r="F510" s="86" t="s">
        <v>101</v>
      </c>
      <c r="G510" s="86" t="s">
        <v>1701</v>
      </c>
      <c r="H510" s="86" t="s">
        <v>1734</v>
      </c>
      <c r="I510" s="86">
        <v>61</v>
      </c>
      <c r="J510" s="87">
        <v>22.95</v>
      </c>
      <c r="K510" s="88"/>
      <c r="L510" s="86" t="s">
        <v>2558</v>
      </c>
      <c r="M510" s="86" t="s">
        <v>349</v>
      </c>
      <c r="N510" s="149" t="str">
        <f>IF(OR(J510="TBA",E510=0),"",E510*J510)</f>
        <v/>
      </c>
      <c r="O510" s="138"/>
      <c r="P510" s="139">
        <f>IF($B510="PA",$N510,0)</f>
        <v>0</v>
      </c>
      <c r="Q510" s="139">
        <f>IF($B510="PC",$N510,0)</f>
        <v>0</v>
      </c>
      <c r="R510" s="139">
        <f>IF($B510="LA",$N510,0)</f>
        <v>0</v>
      </c>
      <c r="S510" s="139" t="str">
        <f>IF($B510="LC",$N510,0)</f>
        <v/>
      </c>
      <c r="T510" s="139">
        <f>IF(P510&lt;&gt;"",(P510*(1-($N$2641))*(1-($O510+$N$2646))),0)</f>
        <v>0</v>
      </c>
      <c r="U510" s="139">
        <f>IF(Q510&lt;&gt;"",(Q510*(1-($N$2642))*(1-($O510+$N$2646))),0)</f>
        <v>0</v>
      </c>
      <c r="V510" s="139">
        <f>IF(R510&lt;&gt;"",(R510*(1-($N$2643))*(1-($O510+$N$2646))),0)</f>
        <v>0</v>
      </c>
      <c r="W510" s="139">
        <f>IF(S510&lt;&gt;"",(S510*(1-($N$2644))*(1-($O510+$N$2646))),0)</f>
        <v>0</v>
      </c>
      <c r="X510" s="150">
        <f>+SUM(T510:W510)</f>
        <v>0</v>
      </c>
      <c r="Y510" s="85"/>
      <c r="Z510" s="84"/>
      <c r="AA510" s="85"/>
    </row>
    <row r="511" spans="1:27" ht="14.1" customHeight="1" x14ac:dyDescent="0.3">
      <c r="A511" s="128" t="s">
        <v>943</v>
      </c>
      <c r="B511" s="86" t="s">
        <v>40</v>
      </c>
      <c r="C511" s="86">
        <v>16</v>
      </c>
      <c r="D511" s="86">
        <v>8</v>
      </c>
      <c r="E511" s="137"/>
      <c r="F511" s="86" t="s">
        <v>101</v>
      </c>
      <c r="G511" s="86" t="s">
        <v>1690</v>
      </c>
      <c r="H511" s="86" t="s">
        <v>1735</v>
      </c>
      <c r="I511" s="86">
        <v>61</v>
      </c>
      <c r="J511" s="87">
        <v>29.75</v>
      </c>
      <c r="K511" s="88"/>
      <c r="L511" s="86" t="s">
        <v>2559</v>
      </c>
      <c r="M511" s="86" t="s">
        <v>349</v>
      </c>
      <c r="N511" s="149" t="str">
        <f>IF(OR(J511="TBA",E511=0),"",E511*J511)</f>
        <v/>
      </c>
      <c r="O511" s="138"/>
      <c r="P511" s="139">
        <f>IF($B511="PA",$N511,0)</f>
        <v>0</v>
      </c>
      <c r="Q511" s="139">
        <f>IF($B511="PC",$N511,0)</f>
        <v>0</v>
      </c>
      <c r="R511" s="139">
        <f>IF($B511="LA",$N511,0)</f>
        <v>0</v>
      </c>
      <c r="S511" s="139" t="str">
        <f>IF($B511="LC",$N511,0)</f>
        <v/>
      </c>
      <c r="T511" s="139">
        <f>IF(P511&lt;&gt;"",(P511*(1-($N$2641))*(1-($O511+$N$2646))),0)</f>
        <v>0</v>
      </c>
      <c r="U511" s="139">
        <f>IF(Q511&lt;&gt;"",(Q511*(1-($N$2642))*(1-($O511+$N$2646))),0)</f>
        <v>0</v>
      </c>
      <c r="V511" s="139">
        <f>IF(R511&lt;&gt;"",(R511*(1-($N$2643))*(1-($O511+$N$2646))),0)</f>
        <v>0</v>
      </c>
      <c r="W511" s="139">
        <f>IF(S511&lt;&gt;"",(S511*(1-($N$2644))*(1-($O511+$N$2646))),0)</f>
        <v>0</v>
      </c>
      <c r="X511" s="150">
        <f>+SUM(T511:W511)</f>
        <v>0</v>
      </c>
      <c r="Y511" s="85"/>
      <c r="Z511" s="84"/>
      <c r="AA511" s="85"/>
    </row>
    <row r="512" spans="1:27" ht="14.1" customHeight="1" x14ac:dyDescent="0.3">
      <c r="A512" s="128" t="s">
        <v>942</v>
      </c>
      <c r="B512" s="86" t="s">
        <v>40</v>
      </c>
      <c r="C512" s="86">
        <v>16</v>
      </c>
      <c r="D512" s="86">
        <v>8</v>
      </c>
      <c r="E512" s="137"/>
      <c r="F512" s="86" t="s">
        <v>101</v>
      </c>
      <c r="G512" s="86" t="s">
        <v>1691</v>
      </c>
      <c r="H512" s="86" t="s">
        <v>1735</v>
      </c>
      <c r="I512" s="86">
        <v>61</v>
      </c>
      <c r="J512" s="87">
        <v>29.75</v>
      </c>
      <c r="K512" s="88"/>
      <c r="L512" s="86" t="s">
        <v>2560</v>
      </c>
      <c r="M512" s="86" t="s">
        <v>349</v>
      </c>
      <c r="N512" s="149" t="str">
        <f>IF(OR(J512="TBA",E512=0),"",E512*J512)</f>
        <v/>
      </c>
      <c r="O512" s="138"/>
      <c r="P512" s="139">
        <f>IF($B512="PA",$N512,0)</f>
        <v>0</v>
      </c>
      <c r="Q512" s="139">
        <f>IF($B512="PC",$N512,0)</f>
        <v>0</v>
      </c>
      <c r="R512" s="139">
        <f>IF($B512="LA",$N512,0)</f>
        <v>0</v>
      </c>
      <c r="S512" s="139" t="str">
        <f>IF($B512="LC",$N512,0)</f>
        <v/>
      </c>
      <c r="T512" s="139">
        <f>IF(P512&lt;&gt;"",(P512*(1-($N$2641))*(1-($O512+$N$2646))),0)</f>
        <v>0</v>
      </c>
      <c r="U512" s="139">
        <f>IF(Q512&lt;&gt;"",(Q512*(1-($N$2642))*(1-($O512+$N$2646))),0)</f>
        <v>0</v>
      </c>
      <c r="V512" s="139">
        <f>IF(R512&lt;&gt;"",(R512*(1-($N$2643))*(1-($O512+$N$2646))),0)</f>
        <v>0</v>
      </c>
      <c r="W512" s="139">
        <f>IF(S512&lt;&gt;"",(S512*(1-($N$2644))*(1-($O512+$N$2646))),0)</f>
        <v>0</v>
      </c>
      <c r="X512" s="150">
        <f>+SUM(T512:W512)</f>
        <v>0</v>
      </c>
      <c r="Y512" s="85"/>
      <c r="Z512" s="84"/>
      <c r="AA512" s="85"/>
    </row>
    <row r="513" spans="1:27" ht="14.1" customHeight="1" x14ac:dyDescent="0.3">
      <c r="A513" s="128" t="s">
        <v>941</v>
      </c>
      <c r="B513" s="86" t="s">
        <v>40</v>
      </c>
      <c r="C513" s="86">
        <v>16</v>
      </c>
      <c r="D513" s="86">
        <v>8</v>
      </c>
      <c r="E513" s="137"/>
      <c r="F513" s="86" t="s">
        <v>101</v>
      </c>
      <c r="G513" s="86" t="s">
        <v>1701</v>
      </c>
      <c r="H513" s="86" t="s">
        <v>1735</v>
      </c>
      <c r="I513" s="86">
        <v>61</v>
      </c>
      <c r="J513" s="87">
        <v>29.75</v>
      </c>
      <c r="K513" s="88"/>
      <c r="L513" s="86" t="s">
        <v>2561</v>
      </c>
      <c r="M513" s="86" t="s">
        <v>349</v>
      </c>
      <c r="N513" s="149" t="str">
        <f>IF(OR(J513="TBA",E513=0),"",E513*J513)</f>
        <v/>
      </c>
      <c r="O513" s="138"/>
      <c r="P513" s="139">
        <f>IF($B513="PA",$N513,0)</f>
        <v>0</v>
      </c>
      <c r="Q513" s="139">
        <f>IF($B513="PC",$N513,0)</f>
        <v>0</v>
      </c>
      <c r="R513" s="139">
        <f>IF($B513="LA",$N513,0)</f>
        <v>0</v>
      </c>
      <c r="S513" s="139" t="str">
        <f>IF($B513="LC",$N513,0)</f>
        <v/>
      </c>
      <c r="T513" s="139">
        <f>IF(P513&lt;&gt;"",(P513*(1-($N$2641))*(1-($O513+$N$2646))),0)</f>
        <v>0</v>
      </c>
      <c r="U513" s="139">
        <f>IF(Q513&lt;&gt;"",(Q513*(1-($N$2642))*(1-($O513+$N$2646))),0)</f>
        <v>0</v>
      </c>
      <c r="V513" s="139">
        <f>IF(R513&lt;&gt;"",(R513*(1-($N$2643))*(1-($O513+$N$2646))),0)</f>
        <v>0</v>
      </c>
      <c r="W513" s="139">
        <f>IF(S513&lt;&gt;"",(S513*(1-($N$2644))*(1-($O513+$N$2646))),0)</f>
        <v>0</v>
      </c>
      <c r="X513" s="150">
        <f>+SUM(T513:W513)</f>
        <v>0</v>
      </c>
      <c r="Y513" s="85"/>
      <c r="Z513" s="84"/>
      <c r="AA513" s="85"/>
    </row>
    <row r="514" spans="1:27" ht="14.1" customHeight="1" x14ac:dyDescent="0.3">
      <c r="A514" s="128" t="s">
        <v>947</v>
      </c>
      <c r="B514" s="86" t="s">
        <v>40</v>
      </c>
      <c r="C514" s="86">
        <v>6</v>
      </c>
      <c r="D514" s="86">
        <v>0</v>
      </c>
      <c r="E514" s="137"/>
      <c r="F514" s="86" t="s">
        <v>100</v>
      </c>
      <c r="G514" s="86" t="s">
        <v>1703</v>
      </c>
      <c r="H514" s="86" t="s">
        <v>1736</v>
      </c>
      <c r="I514" s="86">
        <v>64</v>
      </c>
      <c r="J514" s="87">
        <v>50.15</v>
      </c>
      <c r="K514" s="88"/>
      <c r="L514" s="86" t="s">
        <v>2562</v>
      </c>
      <c r="M514" s="86" t="s">
        <v>349</v>
      </c>
      <c r="N514" s="149" t="str">
        <f>IF(OR(J514="TBA",E514=0),"",E514*J514)</f>
        <v/>
      </c>
      <c r="O514" s="138"/>
      <c r="P514" s="139">
        <f>IF($B514="PA",$N514,0)</f>
        <v>0</v>
      </c>
      <c r="Q514" s="139">
        <f>IF($B514="PC",$N514,0)</f>
        <v>0</v>
      </c>
      <c r="R514" s="139">
        <f>IF($B514="LA",$N514,0)</f>
        <v>0</v>
      </c>
      <c r="S514" s="139" t="str">
        <f>IF($B514="LC",$N514,0)</f>
        <v/>
      </c>
      <c r="T514" s="139">
        <f>IF(P514&lt;&gt;"",(P514*(1-($N$2641))*(1-($O514+$N$2646))),0)</f>
        <v>0</v>
      </c>
      <c r="U514" s="139">
        <f>IF(Q514&lt;&gt;"",(Q514*(1-($N$2642))*(1-($O514+$N$2646))),0)</f>
        <v>0</v>
      </c>
      <c r="V514" s="139">
        <f>IF(R514&lt;&gt;"",(R514*(1-($N$2643))*(1-($O514+$N$2646))),0)</f>
        <v>0</v>
      </c>
      <c r="W514" s="139">
        <f>IF(S514&lt;&gt;"",(S514*(1-($N$2644))*(1-($O514+$N$2646))),0)</f>
        <v>0</v>
      </c>
      <c r="X514" s="150">
        <f>+SUM(T514:W514)</f>
        <v>0</v>
      </c>
      <c r="Y514" s="85"/>
      <c r="Z514" s="84"/>
      <c r="AA514" s="85"/>
    </row>
    <row r="515" spans="1:27" ht="14.1" customHeight="1" x14ac:dyDescent="0.3">
      <c r="A515" s="128" t="s">
        <v>948</v>
      </c>
      <c r="B515" s="86" t="s">
        <v>40</v>
      </c>
      <c r="C515" s="86">
        <v>6</v>
      </c>
      <c r="D515" s="86">
        <v>0</v>
      </c>
      <c r="E515" s="137"/>
      <c r="F515" s="86" t="s">
        <v>100</v>
      </c>
      <c r="G515" s="86" t="s">
        <v>1705</v>
      </c>
      <c r="H515" s="86" t="s">
        <v>1736</v>
      </c>
      <c r="I515" s="86">
        <v>64</v>
      </c>
      <c r="J515" s="87">
        <v>50.15</v>
      </c>
      <c r="K515" s="88"/>
      <c r="L515" s="86" t="s">
        <v>2563</v>
      </c>
      <c r="M515" s="86" t="s">
        <v>349</v>
      </c>
      <c r="N515" s="149" t="str">
        <f>IF(OR(J515="TBA",E515=0),"",E515*J515)</f>
        <v/>
      </c>
      <c r="O515" s="138"/>
      <c r="P515" s="139">
        <f>IF($B515="PA",$N515,0)</f>
        <v>0</v>
      </c>
      <c r="Q515" s="139">
        <f>IF($B515="PC",$N515,0)</f>
        <v>0</v>
      </c>
      <c r="R515" s="139">
        <f>IF($B515="LA",$N515,0)</f>
        <v>0</v>
      </c>
      <c r="S515" s="139" t="str">
        <f>IF($B515="LC",$N515,0)</f>
        <v/>
      </c>
      <c r="T515" s="139">
        <f>IF(P515&lt;&gt;"",(P515*(1-($N$2641))*(1-($O515+$N$2646))),0)</f>
        <v>0</v>
      </c>
      <c r="U515" s="139">
        <f>IF(Q515&lt;&gt;"",(Q515*(1-($N$2642))*(1-($O515+$N$2646))),0)</f>
        <v>0</v>
      </c>
      <c r="V515" s="139">
        <f>IF(R515&lt;&gt;"",(R515*(1-($N$2643))*(1-($O515+$N$2646))),0)</f>
        <v>0</v>
      </c>
      <c r="W515" s="139">
        <f>IF(S515&lt;&gt;"",(S515*(1-($N$2644))*(1-($O515+$N$2646))),0)</f>
        <v>0</v>
      </c>
      <c r="X515" s="150">
        <f>+SUM(T515:W515)</f>
        <v>0</v>
      </c>
      <c r="Y515" s="85"/>
      <c r="Z515" s="84"/>
      <c r="AA515" s="85"/>
    </row>
    <row r="516" spans="1:27" ht="14.1" customHeight="1" x14ac:dyDescent="0.3">
      <c r="A516" s="128" t="s">
        <v>949</v>
      </c>
      <c r="B516" s="86" t="s">
        <v>40</v>
      </c>
      <c r="C516" s="86">
        <v>6</v>
      </c>
      <c r="D516" s="86">
        <v>0</v>
      </c>
      <c r="E516" s="137"/>
      <c r="F516" s="86" t="s">
        <v>100</v>
      </c>
      <c r="G516" s="86" t="s">
        <v>1706</v>
      </c>
      <c r="H516" s="86" t="s">
        <v>1736</v>
      </c>
      <c r="I516" s="86">
        <v>64</v>
      </c>
      <c r="J516" s="87">
        <v>52.7</v>
      </c>
      <c r="K516" s="88"/>
      <c r="L516" s="86" t="s">
        <v>2564</v>
      </c>
      <c r="M516" s="86" t="s">
        <v>349</v>
      </c>
      <c r="N516" s="149" t="str">
        <f>IF(OR(J516="TBA",E516=0),"",E516*J516)</f>
        <v/>
      </c>
      <c r="O516" s="138"/>
      <c r="P516" s="139">
        <f>IF($B516="PA",$N516,0)</f>
        <v>0</v>
      </c>
      <c r="Q516" s="139">
        <f>IF($B516="PC",$N516,0)</f>
        <v>0</v>
      </c>
      <c r="R516" s="139">
        <f>IF($B516="LA",$N516,0)</f>
        <v>0</v>
      </c>
      <c r="S516" s="139" t="str">
        <f>IF($B516="LC",$N516,0)</f>
        <v/>
      </c>
      <c r="T516" s="139">
        <f>IF(P516&lt;&gt;"",(P516*(1-($N$2641))*(1-($O516+$N$2646))),0)</f>
        <v>0</v>
      </c>
      <c r="U516" s="139">
        <f>IF(Q516&lt;&gt;"",(Q516*(1-($N$2642))*(1-($O516+$N$2646))),0)</f>
        <v>0</v>
      </c>
      <c r="V516" s="139">
        <f>IF(R516&lt;&gt;"",(R516*(1-($N$2643))*(1-($O516+$N$2646))),0)</f>
        <v>0</v>
      </c>
      <c r="W516" s="139">
        <f>IF(S516&lt;&gt;"",(S516*(1-($N$2644))*(1-($O516+$N$2646))),0)</f>
        <v>0</v>
      </c>
      <c r="X516" s="150">
        <f>+SUM(T516:W516)</f>
        <v>0</v>
      </c>
      <c r="Y516" s="85"/>
      <c r="Z516" s="84"/>
      <c r="AA516" s="85"/>
    </row>
    <row r="517" spans="1:27" ht="14.1" customHeight="1" x14ac:dyDescent="0.3">
      <c r="A517" s="128" t="s">
        <v>946</v>
      </c>
      <c r="B517" s="86" t="s">
        <v>40</v>
      </c>
      <c r="C517" s="86">
        <v>6</v>
      </c>
      <c r="D517" s="86">
        <v>0</v>
      </c>
      <c r="E517" s="137"/>
      <c r="F517" s="86" t="s">
        <v>100</v>
      </c>
      <c r="G517" s="86" t="s">
        <v>1692</v>
      </c>
      <c r="H517" s="86" t="s">
        <v>1736</v>
      </c>
      <c r="I517" s="86">
        <v>64</v>
      </c>
      <c r="J517" s="87">
        <v>50.15</v>
      </c>
      <c r="K517" s="88"/>
      <c r="L517" s="86" t="s">
        <v>2565</v>
      </c>
      <c r="M517" s="86" t="s">
        <v>349</v>
      </c>
      <c r="N517" s="149" t="str">
        <f>IF(OR(J517="TBA",E517=0),"",E517*J517)</f>
        <v/>
      </c>
      <c r="O517" s="138"/>
      <c r="P517" s="139">
        <f>IF($B517="PA",$N517,0)</f>
        <v>0</v>
      </c>
      <c r="Q517" s="139">
        <f>IF($B517="PC",$N517,0)</f>
        <v>0</v>
      </c>
      <c r="R517" s="139">
        <f>IF($B517="LA",$N517,0)</f>
        <v>0</v>
      </c>
      <c r="S517" s="139" t="str">
        <f>IF($B517="LC",$N517,0)</f>
        <v/>
      </c>
      <c r="T517" s="139">
        <f>IF(P517&lt;&gt;"",(P517*(1-($N$2641))*(1-($O517+$N$2646))),0)</f>
        <v>0</v>
      </c>
      <c r="U517" s="139">
        <f>IF(Q517&lt;&gt;"",(Q517*(1-($N$2642))*(1-($O517+$N$2646))),0)</f>
        <v>0</v>
      </c>
      <c r="V517" s="139">
        <f>IF(R517&lt;&gt;"",(R517*(1-($N$2643))*(1-($O517+$N$2646))),0)</f>
        <v>0</v>
      </c>
      <c r="W517" s="139">
        <f>IF(S517&lt;&gt;"",(S517*(1-($N$2644))*(1-($O517+$N$2646))),0)</f>
        <v>0</v>
      </c>
      <c r="X517" s="150">
        <f>+SUM(T517:W517)</f>
        <v>0</v>
      </c>
      <c r="Y517" s="85"/>
      <c r="Z517" s="84"/>
      <c r="AA517" s="85"/>
    </row>
    <row r="518" spans="1:27" ht="14.1" customHeight="1" x14ac:dyDescent="0.3">
      <c r="A518" s="128" t="s">
        <v>945</v>
      </c>
      <c r="B518" s="160" t="s">
        <v>40</v>
      </c>
      <c r="C518" s="160">
        <v>24</v>
      </c>
      <c r="D518" s="160">
        <v>6</v>
      </c>
      <c r="E518" s="174"/>
      <c r="F518" s="160" t="s">
        <v>4805</v>
      </c>
      <c r="G518" s="160" t="s">
        <v>1686</v>
      </c>
      <c r="H518" s="160" t="s">
        <v>1737</v>
      </c>
      <c r="I518" s="160">
        <v>61</v>
      </c>
      <c r="J518" s="175">
        <v>21.35</v>
      </c>
      <c r="K518" s="176"/>
      <c r="L518" s="160" t="s">
        <v>2566</v>
      </c>
      <c r="M518" s="160" t="s">
        <v>349</v>
      </c>
      <c r="N518" s="161" t="str">
        <f>IF(OR(J518="TBA",E518=0),"",E518*J518)</f>
        <v/>
      </c>
      <c r="O518" s="147"/>
      <c r="P518" s="148">
        <f>IF($B518="PA",$N518,0)</f>
        <v>0</v>
      </c>
      <c r="Q518" s="148">
        <f>IF($B518="PC",$N518,0)</f>
        <v>0</v>
      </c>
      <c r="R518" s="148">
        <f>IF($B518="LA",$N518,0)</f>
        <v>0</v>
      </c>
      <c r="S518" s="148" t="str">
        <f>IF($B518="LC",$N518,0)</f>
        <v/>
      </c>
      <c r="T518" s="148">
        <f>IF(P518&lt;&gt;"",(P518*(1-($N$2641))*(1-($O518+$N$2646))),0)</f>
        <v>0</v>
      </c>
      <c r="U518" s="148">
        <f>IF(Q518&lt;&gt;"",(Q518*(1-($N$2642))*(1-($O518+$N$2646))),0)</f>
        <v>0</v>
      </c>
      <c r="V518" s="148">
        <f>IF(R518&lt;&gt;"",(R518*(1-($N$2643))*(1-($O518+$N$2646))),0)</f>
        <v>0</v>
      </c>
      <c r="W518" s="148">
        <f>IF(S518&lt;&gt;"",(S518*(1-($N$2644))*(1-($O518+$N$2646))),0)</f>
        <v>0</v>
      </c>
      <c r="X518" s="162">
        <f>+SUM(T518:W518)</f>
        <v>0</v>
      </c>
      <c r="Y518" s="85"/>
      <c r="Z518" s="84"/>
      <c r="AA518" s="85"/>
    </row>
    <row r="519" spans="1:27" ht="14.1" customHeight="1" x14ac:dyDescent="0.3">
      <c r="A519" s="128" t="s">
        <v>944</v>
      </c>
      <c r="B519" s="86" t="s">
        <v>40</v>
      </c>
      <c r="C519" s="86">
        <v>24</v>
      </c>
      <c r="D519" s="86">
        <v>6</v>
      </c>
      <c r="E519" s="137"/>
      <c r="F519" s="86" t="s">
        <v>4805</v>
      </c>
      <c r="G519" s="86" t="s">
        <v>1687</v>
      </c>
      <c r="H519" s="86" t="s">
        <v>1737</v>
      </c>
      <c r="I519" s="86">
        <v>61</v>
      </c>
      <c r="J519" s="87">
        <v>21.35</v>
      </c>
      <c r="K519" s="88"/>
      <c r="L519" s="86" t="s">
        <v>2567</v>
      </c>
      <c r="M519" s="86" t="s">
        <v>349</v>
      </c>
      <c r="N519" s="149" t="str">
        <f>IF(OR(J519="TBA",E519=0),"",E519*J519)</f>
        <v/>
      </c>
      <c r="O519" s="138"/>
      <c r="P519" s="139">
        <f>IF($B519="PA",$N519,0)</f>
        <v>0</v>
      </c>
      <c r="Q519" s="139">
        <f>IF($B519="PC",$N519,0)</f>
        <v>0</v>
      </c>
      <c r="R519" s="139">
        <f>IF($B519="LA",$N519,0)</f>
        <v>0</v>
      </c>
      <c r="S519" s="139" t="str">
        <f>IF($B519="LC",$N519,0)</f>
        <v/>
      </c>
      <c r="T519" s="139">
        <f>IF(P519&lt;&gt;"",(P519*(1-($N$2641))*(1-($O519+$N$2646))),0)</f>
        <v>0</v>
      </c>
      <c r="U519" s="139">
        <f>IF(Q519&lt;&gt;"",(Q519*(1-($N$2642))*(1-($O519+$N$2646))),0)</f>
        <v>0</v>
      </c>
      <c r="V519" s="139">
        <f>IF(R519&lt;&gt;"",(R519*(1-($N$2643))*(1-($O519+$N$2646))),0)</f>
        <v>0</v>
      </c>
      <c r="W519" s="139">
        <f>IF(S519&lt;&gt;"",(S519*(1-($N$2644))*(1-($O519+$N$2646))),0)</f>
        <v>0</v>
      </c>
      <c r="X519" s="150">
        <f>+SUM(T519:W519)</f>
        <v>0</v>
      </c>
      <c r="Y519" s="85"/>
      <c r="Z519" s="84"/>
      <c r="AA519" s="85"/>
    </row>
    <row r="520" spans="1:27" ht="14.1" customHeight="1" x14ac:dyDescent="0.3">
      <c r="A520" s="128" t="s">
        <v>955</v>
      </c>
      <c r="B520" s="86" t="s">
        <v>40</v>
      </c>
      <c r="C520" s="86">
        <v>18</v>
      </c>
      <c r="D520" s="86">
        <v>9</v>
      </c>
      <c r="E520" s="137"/>
      <c r="F520" s="86" t="s">
        <v>99</v>
      </c>
      <c r="G520" s="86" t="s">
        <v>1691</v>
      </c>
      <c r="H520" s="86" t="s">
        <v>1738</v>
      </c>
      <c r="I520" s="86">
        <v>31</v>
      </c>
      <c r="J520" s="87">
        <v>22.95</v>
      </c>
      <c r="K520" s="88"/>
      <c r="L520" s="86" t="s">
        <v>2568</v>
      </c>
      <c r="M520" s="86" t="s">
        <v>349</v>
      </c>
      <c r="N520" s="149" t="str">
        <f>IF(OR(J520="TBA",E520=0),"",E520*J520)</f>
        <v/>
      </c>
      <c r="O520" s="138"/>
      <c r="P520" s="139">
        <f>IF($B520="PA",$N520,0)</f>
        <v>0</v>
      </c>
      <c r="Q520" s="139">
        <f>IF($B520="PC",$N520,0)</f>
        <v>0</v>
      </c>
      <c r="R520" s="139">
        <f>IF($B520="LA",$N520,0)</f>
        <v>0</v>
      </c>
      <c r="S520" s="139" t="str">
        <f>IF($B520="LC",$N520,0)</f>
        <v/>
      </c>
      <c r="T520" s="139">
        <f>IF(P520&lt;&gt;"",(P520*(1-($N$2641))*(1-($O520+$N$2646))),0)</f>
        <v>0</v>
      </c>
      <c r="U520" s="139">
        <f>IF(Q520&lt;&gt;"",(Q520*(1-($N$2642))*(1-($O520+$N$2646))),0)</f>
        <v>0</v>
      </c>
      <c r="V520" s="139">
        <f>IF(R520&lt;&gt;"",(R520*(1-($N$2643))*(1-($O520+$N$2646))),0)</f>
        <v>0</v>
      </c>
      <c r="W520" s="139">
        <f>IF(S520&lt;&gt;"",(S520*(1-($N$2644))*(1-($O520+$N$2646))),0)</f>
        <v>0</v>
      </c>
      <c r="X520" s="150">
        <f>+SUM(T520:W520)</f>
        <v>0</v>
      </c>
      <c r="Y520" s="85"/>
      <c r="Z520" s="84"/>
      <c r="AA520" s="85"/>
    </row>
    <row r="521" spans="1:27" ht="14.1" customHeight="1" x14ac:dyDescent="0.3">
      <c r="A521" s="128" t="s">
        <v>954</v>
      </c>
      <c r="B521" s="86" t="s">
        <v>40</v>
      </c>
      <c r="C521" s="86">
        <v>18</v>
      </c>
      <c r="D521" s="86">
        <v>9</v>
      </c>
      <c r="E521" s="137"/>
      <c r="F521" s="86" t="s">
        <v>99</v>
      </c>
      <c r="G521" s="86" t="s">
        <v>1692</v>
      </c>
      <c r="H521" s="86" t="s">
        <v>1738</v>
      </c>
      <c r="I521" s="86">
        <v>31</v>
      </c>
      <c r="J521" s="87">
        <v>22.95</v>
      </c>
      <c r="K521" s="88"/>
      <c r="L521" s="86" t="s">
        <v>2569</v>
      </c>
      <c r="M521" s="86" t="s">
        <v>349</v>
      </c>
      <c r="N521" s="149" t="str">
        <f>IF(OR(J521="TBA",E521=0),"",E521*J521)</f>
        <v/>
      </c>
      <c r="O521" s="138"/>
      <c r="P521" s="139">
        <f>IF($B521="PA",$N521,0)</f>
        <v>0</v>
      </c>
      <c r="Q521" s="139">
        <f>IF($B521="PC",$N521,0)</f>
        <v>0</v>
      </c>
      <c r="R521" s="139">
        <f>IF($B521="LA",$N521,0)</f>
        <v>0</v>
      </c>
      <c r="S521" s="139" t="str">
        <f>IF($B521="LC",$N521,0)</f>
        <v/>
      </c>
      <c r="T521" s="139">
        <f>IF(P521&lt;&gt;"",(P521*(1-($N$2641))*(1-($O521+$N$2646))),0)</f>
        <v>0</v>
      </c>
      <c r="U521" s="139">
        <f>IF(Q521&lt;&gt;"",(Q521*(1-($N$2642))*(1-($O521+$N$2646))),0)</f>
        <v>0</v>
      </c>
      <c r="V521" s="139">
        <f>IF(R521&lt;&gt;"",(R521*(1-($N$2643))*(1-($O521+$N$2646))),0)</f>
        <v>0</v>
      </c>
      <c r="W521" s="139">
        <f>IF(S521&lt;&gt;"",(S521*(1-($N$2644))*(1-($O521+$N$2646))),0)</f>
        <v>0</v>
      </c>
      <c r="X521" s="150">
        <f>+SUM(T521:W521)</f>
        <v>0</v>
      </c>
      <c r="Y521" s="85"/>
      <c r="Z521" s="84"/>
      <c r="AA521" s="85"/>
    </row>
    <row r="522" spans="1:27" ht="14.1" customHeight="1" x14ac:dyDescent="0.3">
      <c r="A522" s="128" t="s">
        <v>953</v>
      </c>
      <c r="B522" s="86" t="s">
        <v>40</v>
      </c>
      <c r="C522" s="86">
        <v>18</v>
      </c>
      <c r="D522" s="86">
        <v>9</v>
      </c>
      <c r="E522" s="137"/>
      <c r="F522" s="86" t="s">
        <v>99</v>
      </c>
      <c r="G522" s="86" t="s">
        <v>1709</v>
      </c>
      <c r="H522" s="86" t="s">
        <v>1738</v>
      </c>
      <c r="I522" s="86">
        <v>31</v>
      </c>
      <c r="J522" s="87">
        <v>22.95</v>
      </c>
      <c r="K522" s="88"/>
      <c r="L522" s="86" t="s">
        <v>2570</v>
      </c>
      <c r="M522" s="86" t="s">
        <v>349</v>
      </c>
      <c r="N522" s="149" t="str">
        <f>IF(OR(J522="TBA",E522=0),"",E522*J522)</f>
        <v/>
      </c>
      <c r="O522" s="138"/>
      <c r="P522" s="139">
        <f>IF($B522="PA",$N522,0)</f>
        <v>0</v>
      </c>
      <c r="Q522" s="139">
        <f>IF($B522="PC",$N522,0)</f>
        <v>0</v>
      </c>
      <c r="R522" s="139">
        <f>IF($B522="LA",$N522,0)</f>
        <v>0</v>
      </c>
      <c r="S522" s="139" t="str">
        <f>IF($B522="LC",$N522,0)</f>
        <v/>
      </c>
      <c r="T522" s="139">
        <f>IF(P522&lt;&gt;"",(P522*(1-($N$2641))*(1-($O522+$N$2646))),0)</f>
        <v>0</v>
      </c>
      <c r="U522" s="139">
        <f>IF(Q522&lt;&gt;"",(Q522*(1-($N$2642))*(1-($O522+$N$2646))),0)</f>
        <v>0</v>
      </c>
      <c r="V522" s="139">
        <f>IF(R522&lt;&gt;"",(R522*(1-($N$2643))*(1-($O522+$N$2646))),0)</f>
        <v>0</v>
      </c>
      <c r="W522" s="139">
        <f>IF(S522&lt;&gt;"",(S522*(1-($N$2644))*(1-($O522+$N$2646))),0)</f>
        <v>0</v>
      </c>
      <c r="X522" s="150">
        <f>+SUM(T522:W522)</f>
        <v>0</v>
      </c>
      <c r="Y522" s="85"/>
      <c r="Z522" s="84"/>
      <c r="AA522" s="85"/>
    </row>
    <row r="523" spans="1:27" ht="14.1" customHeight="1" x14ac:dyDescent="0.3">
      <c r="A523" s="128" t="s">
        <v>773</v>
      </c>
      <c r="B523" s="86" t="s">
        <v>40</v>
      </c>
      <c r="C523" s="86">
        <v>18</v>
      </c>
      <c r="D523" s="86">
        <v>9</v>
      </c>
      <c r="E523" s="137"/>
      <c r="F523" s="86" t="s">
        <v>99</v>
      </c>
      <c r="G523" s="86" t="s">
        <v>1690</v>
      </c>
      <c r="H523" s="86" t="s">
        <v>1739</v>
      </c>
      <c r="I523" s="86">
        <v>36</v>
      </c>
      <c r="J523" s="87">
        <v>20.100000000000001</v>
      </c>
      <c r="K523" s="88"/>
      <c r="L523" s="86" t="s">
        <v>2571</v>
      </c>
      <c r="M523" s="86" t="s">
        <v>349</v>
      </c>
      <c r="N523" s="149" t="str">
        <f>IF(OR(J523="TBA",E523=0),"",E523*J523)</f>
        <v/>
      </c>
      <c r="O523" s="138"/>
      <c r="P523" s="139">
        <f>IF($B523="PA",$N523,0)</f>
        <v>0</v>
      </c>
      <c r="Q523" s="139">
        <f>IF($B523="PC",$N523,0)</f>
        <v>0</v>
      </c>
      <c r="R523" s="139">
        <f>IF($B523="LA",$N523,0)</f>
        <v>0</v>
      </c>
      <c r="S523" s="139" t="str">
        <f>IF($B523="LC",$N523,0)</f>
        <v/>
      </c>
      <c r="T523" s="139">
        <f>IF(P523&lt;&gt;"",(P523*(1-($N$2641))*(1-($O523+$N$2646))),0)</f>
        <v>0</v>
      </c>
      <c r="U523" s="139">
        <f>IF(Q523&lt;&gt;"",(Q523*(1-($N$2642))*(1-($O523+$N$2646))),0)</f>
        <v>0</v>
      </c>
      <c r="V523" s="139">
        <f>IF(R523&lt;&gt;"",(R523*(1-($N$2643))*(1-($O523+$N$2646))),0)</f>
        <v>0</v>
      </c>
      <c r="W523" s="139">
        <f>IF(S523&lt;&gt;"",(S523*(1-($N$2644))*(1-($O523+$N$2646))),0)</f>
        <v>0</v>
      </c>
      <c r="X523" s="150">
        <f>+SUM(T523:W523)</f>
        <v>0</v>
      </c>
      <c r="Y523" s="85"/>
      <c r="Z523" s="84"/>
      <c r="AA523" s="85"/>
    </row>
    <row r="524" spans="1:27" ht="14.1" customHeight="1" x14ac:dyDescent="0.3">
      <c r="A524" s="128" t="s">
        <v>772</v>
      </c>
      <c r="B524" s="86" t="s">
        <v>40</v>
      </c>
      <c r="C524" s="86">
        <v>18</v>
      </c>
      <c r="D524" s="86">
        <v>9</v>
      </c>
      <c r="E524" s="137"/>
      <c r="F524" s="86" t="s">
        <v>99</v>
      </c>
      <c r="G524" s="86" t="s">
        <v>1691</v>
      </c>
      <c r="H524" s="86" t="s">
        <v>1739</v>
      </c>
      <c r="I524" s="86">
        <v>36</v>
      </c>
      <c r="J524" s="87">
        <v>20.100000000000001</v>
      </c>
      <c r="K524" s="88"/>
      <c r="L524" s="86" t="s">
        <v>2572</v>
      </c>
      <c r="M524" s="86" t="s">
        <v>349</v>
      </c>
      <c r="N524" s="149" t="str">
        <f>IF(OR(J524="TBA",E524=0),"",E524*J524)</f>
        <v/>
      </c>
      <c r="O524" s="138"/>
      <c r="P524" s="139">
        <f>IF($B524="PA",$N524,0)</f>
        <v>0</v>
      </c>
      <c r="Q524" s="139">
        <f>IF($B524="PC",$N524,0)</f>
        <v>0</v>
      </c>
      <c r="R524" s="139">
        <f>IF($B524="LA",$N524,0)</f>
        <v>0</v>
      </c>
      <c r="S524" s="139" t="str">
        <f>IF($B524="LC",$N524,0)</f>
        <v/>
      </c>
      <c r="T524" s="139">
        <f>IF(P524&lt;&gt;"",(P524*(1-($N$2641))*(1-($O524+$N$2646))),0)</f>
        <v>0</v>
      </c>
      <c r="U524" s="139">
        <f>IF(Q524&lt;&gt;"",(Q524*(1-($N$2642))*(1-($O524+$N$2646))),0)</f>
        <v>0</v>
      </c>
      <c r="V524" s="139">
        <f>IF(R524&lt;&gt;"",(R524*(1-($N$2643))*(1-($O524+$N$2646))),0)</f>
        <v>0</v>
      </c>
      <c r="W524" s="139">
        <f>IF(S524&lt;&gt;"",(S524*(1-($N$2644))*(1-($O524+$N$2646))),0)</f>
        <v>0</v>
      </c>
      <c r="X524" s="150">
        <f>+SUM(T524:W524)</f>
        <v>0</v>
      </c>
      <c r="Y524" s="85"/>
      <c r="Z524" s="84"/>
      <c r="AA524" s="85"/>
    </row>
    <row r="525" spans="1:27" ht="14.1" customHeight="1" x14ac:dyDescent="0.3">
      <c r="A525" s="128" t="s">
        <v>771</v>
      </c>
      <c r="B525" s="86" t="s">
        <v>40</v>
      </c>
      <c r="C525" s="86">
        <v>18</v>
      </c>
      <c r="D525" s="86">
        <v>9</v>
      </c>
      <c r="E525" s="137"/>
      <c r="F525" s="86" t="s">
        <v>99</v>
      </c>
      <c r="G525" s="86" t="s">
        <v>1692</v>
      </c>
      <c r="H525" s="86" t="s">
        <v>1739</v>
      </c>
      <c r="I525" s="86">
        <v>36</v>
      </c>
      <c r="J525" s="87">
        <v>20.100000000000001</v>
      </c>
      <c r="K525" s="88"/>
      <c r="L525" s="86" t="s">
        <v>2573</v>
      </c>
      <c r="M525" s="86" t="s">
        <v>349</v>
      </c>
      <c r="N525" s="149" t="str">
        <f>IF(OR(J525="TBA",E525=0),"",E525*J525)</f>
        <v/>
      </c>
      <c r="O525" s="138"/>
      <c r="P525" s="139">
        <f>IF($B525="PA",$N525,0)</f>
        <v>0</v>
      </c>
      <c r="Q525" s="139">
        <f>IF($B525="PC",$N525,0)</f>
        <v>0</v>
      </c>
      <c r="R525" s="139">
        <f>IF($B525="LA",$N525,0)</f>
        <v>0</v>
      </c>
      <c r="S525" s="139" t="str">
        <f>IF($B525="LC",$N525,0)</f>
        <v/>
      </c>
      <c r="T525" s="139">
        <f>IF(P525&lt;&gt;"",(P525*(1-($N$2641))*(1-($O525+$N$2646))),0)</f>
        <v>0</v>
      </c>
      <c r="U525" s="139">
        <f>IF(Q525&lt;&gt;"",(Q525*(1-($N$2642))*(1-($O525+$N$2646))),0)</f>
        <v>0</v>
      </c>
      <c r="V525" s="139">
        <f>IF(R525&lt;&gt;"",(R525*(1-($N$2643))*(1-($O525+$N$2646))),0)</f>
        <v>0</v>
      </c>
      <c r="W525" s="139">
        <f>IF(S525&lt;&gt;"",(S525*(1-($N$2644))*(1-($O525+$N$2646))),0)</f>
        <v>0</v>
      </c>
      <c r="X525" s="150">
        <f>+SUM(T525:W525)</f>
        <v>0</v>
      </c>
      <c r="Y525" s="85"/>
      <c r="Z525" s="84"/>
      <c r="AA525" s="85"/>
    </row>
    <row r="526" spans="1:27" ht="14.1" customHeight="1" x14ac:dyDescent="0.3">
      <c r="A526" s="128" t="s">
        <v>776</v>
      </c>
      <c r="B526" s="86" t="s">
        <v>40</v>
      </c>
      <c r="C526" s="86">
        <v>10</v>
      </c>
      <c r="D526" s="86">
        <v>0</v>
      </c>
      <c r="E526" s="137"/>
      <c r="F526" s="86" t="s">
        <v>99</v>
      </c>
      <c r="G526" s="86" t="s">
        <v>1690</v>
      </c>
      <c r="H526" s="86" t="s">
        <v>1740</v>
      </c>
      <c r="I526" s="86">
        <v>36</v>
      </c>
      <c r="J526" s="87">
        <v>28.650000000000002</v>
      </c>
      <c r="K526" s="88"/>
      <c r="L526" s="86" t="s">
        <v>2574</v>
      </c>
      <c r="M526" s="86" t="s">
        <v>349</v>
      </c>
      <c r="N526" s="149" t="str">
        <f>IF(OR(J526="TBA",E526=0),"",E526*J526)</f>
        <v/>
      </c>
      <c r="O526" s="138"/>
      <c r="P526" s="139">
        <f>IF($B526="PA",$N526,0)</f>
        <v>0</v>
      </c>
      <c r="Q526" s="139">
        <f>IF($B526="PC",$N526,0)</f>
        <v>0</v>
      </c>
      <c r="R526" s="139">
        <f>IF($B526="LA",$N526,0)</f>
        <v>0</v>
      </c>
      <c r="S526" s="139" t="str">
        <f>IF($B526="LC",$N526,0)</f>
        <v/>
      </c>
      <c r="T526" s="139">
        <f>IF(P526&lt;&gt;"",(P526*(1-($N$2641))*(1-($O526+$N$2646))),0)</f>
        <v>0</v>
      </c>
      <c r="U526" s="139">
        <f>IF(Q526&lt;&gt;"",(Q526*(1-($N$2642))*(1-($O526+$N$2646))),0)</f>
        <v>0</v>
      </c>
      <c r="V526" s="139">
        <f>IF(R526&lt;&gt;"",(R526*(1-($N$2643))*(1-($O526+$N$2646))),0)</f>
        <v>0</v>
      </c>
      <c r="W526" s="139">
        <f>IF(S526&lt;&gt;"",(S526*(1-($N$2644))*(1-($O526+$N$2646))),0)</f>
        <v>0</v>
      </c>
      <c r="X526" s="150">
        <f>+SUM(T526:W526)</f>
        <v>0</v>
      </c>
      <c r="Y526" s="85"/>
      <c r="Z526" s="84"/>
      <c r="AA526" s="85"/>
    </row>
    <row r="527" spans="1:27" ht="14.1" customHeight="1" x14ac:dyDescent="0.3">
      <c r="A527" s="128" t="s">
        <v>775</v>
      </c>
      <c r="B527" s="86" t="s">
        <v>40</v>
      </c>
      <c r="C527" s="86">
        <v>10</v>
      </c>
      <c r="D527" s="86">
        <v>0</v>
      </c>
      <c r="E527" s="137"/>
      <c r="F527" s="86" t="s">
        <v>99</v>
      </c>
      <c r="G527" s="86" t="s">
        <v>1691</v>
      </c>
      <c r="H527" s="86" t="s">
        <v>1740</v>
      </c>
      <c r="I527" s="86">
        <v>36</v>
      </c>
      <c r="J527" s="87">
        <v>28.650000000000002</v>
      </c>
      <c r="K527" s="88"/>
      <c r="L527" s="86" t="s">
        <v>2575</v>
      </c>
      <c r="M527" s="86" t="s">
        <v>349</v>
      </c>
      <c r="N527" s="149" t="str">
        <f>IF(OR(J527="TBA",E527=0),"",E527*J527)</f>
        <v/>
      </c>
      <c r="O527" s="138"/>
      <c r="P527" s="139">
        <f>IF($B527="PA",$N527,0)</f>
        <v>0</v>
      </c>
      <c r="Q527" s="139">
        <f>IF($B527="PC",$N527,0)</f>
        <v>0</v>
      </c>
      <c r="R527" s="139">
        <f>IF($B527="LA",$N527,0)</f>
        <v>0</v>
      </c>
      <c r="S527" s="139" t="str">
        <f>IF($B527="LC",$N527,0)</f>
        <v/>
      </c>
      <c r="T527" s="139">
        <f>IF(P527&lt;&gt;"",(P527*(1-($N$2641))*(1-($O527+$N$2646))),0)</f>
        <v>0</v>
      </c>
      <c r="U527" s="139">
        <f>IF(Q527&lt;&gt;"",(Q527*(1-($N$2642))*(1-($O527+$N$2646))),0)</f>
        <v>0</v>
      </c>
      <c r="V527" s="139">
        <f>IF(R527&lt;&gt;"",(R527*(1-($N$2643))*(1-($O527+$N$2646))),0)</f>
        <v>0</v>
      </c>
      <c r="W527" s="139">
        <f>IF(S527&lt;&gt;"",(S527*(1-($N$2644))*(1-($O527+$N$2646))),0)</f>
        <v>0</v>
      </c>
      <c r="X527" s="150">
        <f>+SUM(T527:W527)</f>
        <v>0</v>
      </c>
      <c r="Y527" s="85"/>
      <c r="Z527" s="84"/>
      <c r="AA527" s="85"/>
    </row>
    <row r="528" spans="1:27" ht="14.1" customHeight="1" x14ac:dyDescent="0.3">
      <c r="A528" s="128" t="s">
        <v>774</v>
      </c>
      <c r="B528" s="86" t="s">
        <v>40</v>
      </c>
      <c r="C528" s="86">
        <v>10</v>
      </c>
      <c r="D528" s="86">
        <v>0</v>
      </c>
      <c r="E528" s="137"/>
      <c r="F528" s="86" t="s">
        <v>99</v>
      </c>
      <c r="G528" s="86" t="s">
        <v>1692</v>
      </c>
      <c r="H528" s="86" t="s">
        <v>1740</v>
      </c>
      <c r="I528" s="86">
        <v>36</v>
      </c>
      <c r="J528" s="87">
        <v>28.650000000000002</v>
      </c>
      <c r="K528" s="88"/>
      <c r="L528" s="86" t="s">
        <v>2576</v>
      </c>
      <c r="M528" s="86" t="s">
        <v>349</v>
      </c>
      <c r="N528" s="149" t="str">
        <f>IF(OR(J528="TBA",E528=0),"",E528*J528)</f>
        <v/>
      </c>
      <c r="O528" s="138"/>
      <c r="P528" s="139">
        <f>IF($B528="PA",$N528,0)</f>
        <v>0</v>
      </c>
      <c r="Q528" s="139">
        <f>IF($B528="PC",$N528,0)</f>
        <v>0</v>
      </c>
      <c r="R528" s="139">
        <f>IF($B528="LA",$N528,0)</f>
        <v>0</v>
      </c>
      <c r="S528" s="139" t="str">
        <f>IF($B528="LC",$N528,0)</f>
        <v/>
      </c>
      <c r="T528" s="139">
        <f>IF(P528&lt;&gt;"",(P528*(1-($N$2641))*(1-($O528+$N$2646))),0)</f>
        <v>0</v>
      </c>
      <c r="U528" s="139">
        <f>IF(Q528&lt;&gt;"",(Q528*(1-($N$2642))*(1-($O528+$N$2646))),0)</f>
        <v>0</v>
      </c>
      <c r="V528" s="139">
        <f>IF(R528&lt;&gt;"",(R528*(1-($N$2643))*(1-($O528+$N$2646))),0)</f>
        <v>0</v>
      </c>
      <c r="W528" s="139">
        <f>IF(S528&lt;&gt;"",(S528*(1-($N$2644))*(1-($O528+$N$2646))),0)</f>
        <v>0</v>
      </c>
      <c r="X528" s="150">
        <f>+SUM(T528:W528)</f>
        <v>0</v>
      </c>
      <c r="Y528" s="85"/>
      <c r="Z528" s="84"/>
      <c r="AA528" s="85"/>
    </row>
    <row r="529" spans="1:27" ht="14.1" customHeight="1" x14ac:dyDescent="0.3">
      <c r="A529" s="128" t="s">
        <v>779</v>
      </c>
      <c r="B529" s="86" t="s">
        <v>40</v>
      </c>
      <c r="C529" s="86">
        <v>10</v>
      </c>
      <c r="D529" s="86">
        <v>0</v>
      </c>
      <c r="E529" s="137"/>
      <c r="F529" s="86" t="s">
        <v>99</v>
      </c>
      <c r="G529" s="86" t="s">
        <v>1690</v>
      </c>
      <c r="H529" s="86" t="s">
        <v>1741</v>
      </c>
      <c r="I529" s="86">
        <v>36</v>
      </c>
      <c r="J529" s="87">
        <v>51.550000000000004</v>
      </c>
      <c r="K529" s="88"/>
      <c r="L529" s="86" t="s">
        <v>2577</v>
      </c>
      <c r="M529" s="86" t="s">
        <v>349</v>
      </c>
      <c r="N529" s="149" t="str">
        <f>IF(OR(J529="TBA",E529=0),"",E529*J529)</f>
        <v/>
      </c>
      <c r="O529" s="138"/>
      <c r="P529" s="139">
        <f>IF($B529="PA",$N529,0)</f>
        <v>0</v>
      </c>
      <c r="Q529" s="139">
        <f>IF($B529="PC",$N529,0)</f>
        <v>0</v>
      </c>
      <c r="R529" s="139">
        <f>IF($B529="LA",$N529,0)</f>
        <v>0</v>
      </c>
      <c r="S529" s="139" t="str">
        <f>IF($B529="LC",$N529,0)</f>
        <v/>
      </c>
      <c r="T529" s="139">
        <f>IF(P529&lt;&gt;"",(P529*(1-($N$2641))*(1-($O529+$N$2646))),0)</f>
        <v>0</v>
      </c>
      <c r="U529" s="139">
        <f>IF(Q529&lt;&gt;"",(Q529*(1-($N$2642))*(1-($O529+$N$2646))),0)</f>
        <v>0</v>
      </c>
      <c r="V529" s="139">
        <f>IF(R529&lt;&gt;"",(R529*(1-($N$2643))*(1-($O529+$N$2646))),0)</f>
        <v>0</v>
      </c>
      <c r="W529" s="139">
        <f>IF(S529&lt;&gt;"",(S529*(1-($N$2644))*(1-($O529+$N$2646))),0)</f>
        <v>0</v>
      </c>
      <c r="X529" s="150">
        <f>+SUM(T529:W529)</f>
        <v>0</v>
      </c>
      <c r="Y529" s="85"/>
      <c r="Z529" s="84"/>
      <c r="AA529" s="85"/>
    </row>
    <row r="530" spans="1:27" ht="14.1" customHeight="1" x14ac:dyDescent="0.3">
      <c r="A530" s="128" t="s">
        <v>778</v>
      </c>
      <c r="B530" s="86" t="s">
        <v>40</v>
      </c>
      <c r="C530" s="86">
        <v>10</v>
      </c>
      <c r="D530" s="86">
        <v>0</v>
      </c>
      <c r="E530" s="137"/>
      <c r="F530" s="86" t="s">
        <v>99</v>
      </c>
      <c r="G530" s="86" t="s">
        <v>1691</v>
      </c>
      <c r="H530" s="86" t="s">
        <v>1741</v>
      </c>
      <c r="I530" s="86">
        <v>36</v>
      </c>
      <c r="J530" s="87">
        <v>51.550000000000004</v>
      </c>
      <c r="K530" s="88"/>
      <c r="L530" s="86" t="s">
        <v>2578</v>
      </c>
      <c r="M530" s="86" t="s">
        <v>349</v>
      </c>
      <c r="N530" s="149" t="str">
        <f>IF(OR(J530="TBA",E530=0),"",E530*J530)</f>
        <v/>
      </c>
      <c r="O530" s="138"/>
      <c r="P530" s="139">
        <f>IF($B530="PA",$N530,0)</f>
        <v>0</v>
      </c>
      <c r="Q530" s="139">
        <f>IF($B530="PC",$N530,0)</f>
        <v>0</v>
      </c>
      <c r="R530" s="139">
        <f>IF($B530="LA",$N530,0)</f>
        <v>0</v>
      </c>
      <c r="S530" s="139" t="str">
        <f>IF($B530="LC",$N530,0)</f>
        <v/>
      </c>
      <c r="T530" s="139">
        <f>IF(P530&lt;&gt;"",(P530*(1-($N$2641))*(1-($O530+$N$2646))),0)</f>
        <v>0</v>
      </c>
      <c r="U530" s="139">
        <f>IF(Q530&lt;&gt;"",(Q530*(1-($N$2642))*(1-($O530+$N$2646))),0)</f>
        <v>0</v>
      </c>
      <c r="V530" s="139">
        <f>IF(R530&lt;&gt;"",(R530*(1-($N$2643))*(1-($O530+$N$2646))),0)</f>
        <v>0</v>
      </c>
      <c r="W530" s="139">
        <f>IF(S530&lt;&gt;"",(S530*(1-($N$2644))*(1-($O530+$N$2646))),0)</f>
        <v>0</v>
      </c>
      <c r="X530" s="150">
        <f>+SUM(T530:W530)</f>
        <v>0</v>
      </c>
      <c r="Y530" s="85"/>
      <c r="Z530" s="84"/>
      <c r="AA530" s="85"/>
    </row>
    <row r="531" spans="1:27" ht="14.1" customHeight="1" x14ac:dyDescent="0.3">
      <c r="A531" s="128" t="s">
        <v>777</v>
      </c>
      <c r="B531" s="86" t="s">
        <v>40</v>
      </c>
      <c r="C531" s="86">
        <v>10</v>
      </c>
      <c r="D531" s="86">
        <v>0</v>
      </c>
      <c r="E531" s="137"/>
      <c r="F531" s="86" t="s">
        <v>99</v>
      </c>
      <c r="G531" s="86" t="s">
        <v>1692</v>
      </c>
      <c r="H531" s="86" t="s">
        <v>1741</v>
      </c>
      <c r="I531" s="86">
        <v>36</v>
      </c>
      <c r="J531" s="87">
        <v>51.550000000000004</v>
      </c>
      <c r="K531" s="88"/>
      <c r="L531" s="86" t="s">
        <v>2579</v>
      </c>
      <c r="M531" s="86" t="s">
        <v>349</v>
      </c>
      <c r="N531" s="149" t="str">
        <f>IF(OR(J531="TBA",E531=0),"",E531*J531)</f>
        <v/>
      </c>
      <c r="O531" s="138"/>
      <c r="P531" s="139">
        <f>IF($B531="PA",$N531,0)</f>
        <v>0</v>
      </c>
      <c r="Q531" s="139">
        <f>IF($B531="PC",$N531,0)</f>
        <v>0</v>
      </c>
      <c r="R531" s="139">
        <f>IF($B531="LA",$N531,0)</f>
        <v>0</v>
      </c>
      <c r="S531" s="139" t="str">
        <f>IF($B531="LC",$N531,0)</f>
        <v/>
      </c>
      <c r="T531" s="139">
        <f>IF(P531&lt;&gt;"",(P531*(1-($N$2641))*(1-($O531+$N$2646))),0)</f>
        <v>0</v>
      </c>
      <c r="U531" s="139">
        <f>IF(Q531&lt;&gt;"",(Q531*(1-($N$2642))*(1-($O531+$N$2646))),0)</f>
        <v>0</v>
      </c>
      <c r="V531" s="139">
        <f>IF(R531&lt;&gt;"",(R531*(1-($N$2643))*(1-($O531+$N$2646))),0)</f>
        <v>0</v>
      </c>
      <c r="W531" s="139">
        <f>IF(S531&lt;&gt;"",(S531*(1-($N$2644))*(1-($O531+$N$2646))),0)</f>
        <v>0</v>
      </c>
      <c r="X531" s="150">
        <f>+SUM(T531:W531)</f>
        <v>0</v>
      </c>
      <c r="Y531" s="85"/>
      <c r="Z531" s="84"/>
      <c r="AA531" s="85"/>
    </row>
    <row r="532" spans="1:27" ht="14.1" customHeight="1" x14ac:dyDescent="0.3">
      <c r="A532" s="128" t="s">
        <v>785</v>
      </c>
      <c r="B532" s="86" t="s">
        <v>40</v>
      </c>
      <c r="C532" s="86">
        <v>8</v>
      </c>
      <c r="D532" s="86">
        <v>0</v>
      </c>
      <c r="E532" s="137"/>
      <c r="F532" s="86" t="s">
        <v>100</v>
      </c>
      <c r="G532" s="86" t="s">
        <v>1724</v>
      </c>
      <c r="H532" s="86" t="s">
        <v>1742</v>
      </c>
      <c r="I532" s="86">
        <v>36</v>
      </c>
      <c r="J532" s="87">
        <v>50.15</v>
      </c>
      <c r="K532" s="88"/>
      <c r="L532" s="86" t="s">
        <v>2580</v>
      </c>
      <c r="M532" s="86" t="s">
        <v>349</v>
      </c>
      <c r="N532" s="149" t="str">
        <f>IF(OR(J532="TBA",E532=0),"",E532*J532)</f>
        <v/>
      </c>
      <c r="O532" s="138"/>
      <c r="P532" s="139">
        <f>IF($B532="PA",$N532,0)</f>
        <v>0</v>
      </c>
      <c r="Q532" s="139">
        <f>IF($B532="PC",$N532,0)</f>
        <v>0</v>
      </c>
      <c r="R532" s="139">
        <f>IF($B532="LA",$N532,0)</f>
        <v>0</v>
      </c>
      <c r="S532" s="139" t="str">
        <f>IF($B532="LC",$N532,0)</f>
        <v/>
      </c>
      <c r="T532" s="139">
        <f>IF(P532&lt;&gt;"",(P532*(1-($N$2641))*(1-($O532+$N$2646))),0)</f>
        <v>0</v>
      </c>
      <c r="U532" s="139">
        <f>IF(Q532&lt;&gt;"",(Q532*(1-($N$2642))*(1-($O532+$N$2646))),0)</f>
        <v>0</v>
      </c>
      <c r="V532" s="139">
        <f>IF(R532&lt;&gt;"",(R532*(1-($N$2643))*(1-($O532+$N$2646))),0)</f>
        <v>0</v>
      </c>
      <c r="W532" s="139">
        <f>IF(S532&lt;&gt;"",(S532*(1-($N$2644))*(1-($O532+$N$2646))),0)</f>
        <v>0</v>
      </c>
      <c r="X532" s="150">
        <f>+SUM(T532:W532)</f>
        <v>0</v>
      </c>
      <c r="Y532" s="85"/>
      <c r="Z532" s="84"/>
      <c r="AA532" s="85"/>
    </row>
    <row r="533" spans="1:27" ht="14.1" customHeight="1" x14ac:dyDescent="0.3">
      <c r="A533" s="128" t="s">
        <v>784</v>
      </c>
      <c r="B533" s="86" t="s">
        <v>40</v>
      </c>
      <c r="C533" s="86">
        <v>8</v>
      </c>
      <c r="D533" s="86">
        <v>0</v>
      </c>
      <c r="E533" s="137"/>
      <c r="F533" s="86" t="s">
        <v>100</v>
      </c>
      <c r="G533" s="86" t="s">
        <v>1719</v>
      </c>
      <c r="H533" s="86" t="s">
        <v>1742</v>
      </c>
      <c r="I533" s="86">
        <v>36</v>
      </c>
      <c r="J533" s="87">
        <v>50.15</v>
      </c>
      <c r="K533" s="88"/>
      <c r="L533" s="86" t="s">
        <v>2581</v>
      </c>
      <c r="M533" s="86" t="s">
        <v>349</v>
      </c>
      <c r="N533" s="149" t="str">
        <f>IF(OR(J533="TBA",E533=0),"",E533*J533)</f>
        <v/>
      </c>
      <c r="O533" s="138"/>
      <c r="P533" s="139">
        <f>IF($B533="PA",$N533,0)</f>
        <v>0</v>
      </c>
      <c r="Q533" s="139">
        <f>IF($B533="PC",$N533,0)</f>
        <v>0</v>
      </c>
      <c r="R533" s="139">
        <f>IF($B533="LA",$N533,0)</f>
        <v>0</v>
      </c>
      <c r="S533" s="139" t="str">
        <f>IF($B533="LC",$N533,0)</f>
        <v/>
      </c>
      <c r="T533" s="139">
        <f>IF(P533&lt;&gt;"",(P533*(1-($N$2641))*(1-($O533+$N$2646))),0)</f>
        <v>0</v>
      </c>
      <c r="U533" s="139">
        <f>IF(Q533&lt;&gt;"",(Q533*(1-($N$2642))*(1-($O533+$N$2646))),0)</f>
        <v>0</v>
      </c>
      <c r="V533" s="139">
        <f>IF(R533&lt;&gt;"",(R533*(1-($N$2643))*(1-($O533+$N$2646))),0)</f>
        <v>0</v>
      </c>
      <c r="W533" s="139">
        <f>IF(S533&lt;&gt;"",(S533*(1-($N$2644))*(1-($O533+$N$2646))),0)</f>
        <v>0</v>
      </c>
      <c r="X533" s="150">
        <f>+SUM(T533:W533)</f>
        <v>0</v>
      </c>
      <c r="Y533" s="85"/>
      <c r="Z533" s="84"/>
      <c r="AA533" s="85"/>
    </row>
    <row r="534" spans="1:27" ht="14.1" customHeight="1" x14ac:dyDescent="0.3">
      <c r="A534" s="128" t="s">
        <v>783</v>
      </c>
      <c r="B534" s="86" t="s">
        <v>40</v>
      </c>
      <c r="C534" s="86">
        <v>8</v>
      </c>
      <c r="D534" s="86">
        <v>0</v>
      </c>
      <c r="E534" s="137"/>
      <c r="F534" s="86" t="s">
        <v>100</v>
      </c>
      <c r="G534" s="86" t="s">
        <v>1726</v>
      </c>
      <c r="H534" s="86" t="s">
        <v>1742</v>
      </c>
      <c r="I534" s="86">
        <v>36</v>
      </c>
      <c r="J534" s="87">
        <v>50.15</v>
      </c>
      <c r="K534" s="88"/>
      <c r="L534" s="86" t="s">
        <v>2582</v>
      </c>
      <c r="M534" s="86" t="s">
        <v>349</v>
      </c>
      <c r="N534" s="149" t="str">
        <f>IF(OR(J534="TBA",E534=0),"",E534*J534)</f>
        <v/>
      </c>
      <c r="O534" s="138"/>
      <c r="P534" s="139">
        <f>IF($B534="PA",$N534,0)</f>
        <v>0</v>
      </c>
      <c r="Q534" s="139">
        <f>IF($B534="PC",$N534,0)</f>
        <v>0</v>
      </c>
      <c r="R534" s="139">
        <f>IF($B534="LA",$N534,0)</f>
        <v>0</v>
      </c>
      <c r="S534" s="139" t="str">
        <f>IF($B534="LC",$N534,0)</f>
        <v/>
      </c>
      <c r="T534" s="139">
        <f>IF(P534&lt;&gt;"",(P534*(1-($N$2641))*(1-($O534+$N$2646))),0)</f>
        <v>0</v>
      </c>
      <c r="U534" s="139">
        <f>IF(Q534&lt;&gt;"",(Q534*(1-($N$2642))*(1-($O534+$N$2646))),0)</f>
        <v>0</v>
      </c>
      <c r="V534" s="139">
        <f>IF(R534&lt;&gt;"",(R534*(1-($N$2643))*(1-($O534+$N$2646))),0)</f>
        <v>0</v>
      </c>
      <c r="W534" s="139">
        <f>IF(S534&lt;&gt;"",(S534*(1-($N$2644))*(1-($O534+$N$2646))),0)</f>
        <v>0</v>
      </c>
      <c r="X534" s="150">
        <f>+SUM(T534:W534)</f>
        <v>0</v>
      </c>
      <c r="Y534" s="85"/>
      <c r="Z534" s="84"/>
      <c r="AA534" s="85"/>
    </row>
    <row r="535" spans="1:27" ht="14.1" customHeight="1" x14ac:dyDescent="0.3">
      <c r="A535" s="128" t="s">
        <v>788</v>
      </c>
      <c r="B535" s="86" t="s">
        <v>40</v>
      </c>
      <c r="C535" s="86">
        <v>18</v>
      </c>
      <c r="D535" s="86">
        <v>9</v>
      </c>
      <c r="E535" s="137"/>
      <c r="F535" s="86" t="s">
        <v>101</v>
      </c>
      <c r="G535" s="86" t="s">
        <v>1690</v>
      </c>
      <c r="H535" s="86" t="s">
        <v>1743</v>
      </c>
      <c r="I535" s="86">
        <v>36</v>
      </c>
      <c r="J535" s="87">
        <v>20.100000000000001</v>
      </c>
      <c r="K535" s="88"/>
      <c r="L535" s="86" t="s">
        <v>2583</v>
      </c>
      <c r="M535" s="86" t="s">
        <v>349</v>
      </c>
      <c r="N535" s="149" t="str">
        <f>IF(OR(J535="TBA",E535=0),"",E535*J535)</f>
        <v/>
      </c>
      <c r="O535" s="138"/>
      <c r="P535" s="139">
        <f>IF($B535="PA",$N535,0)</f>
        <v>0</v>
      </c>
      <c r="Q535" s="139">
        <f>IF($B535="PC",$N535,0)</f>
        <v>0</v>
      </c>
      <c r="R535" s="139">
        <f>IF($B535="LA",$N535,0)</f>
        <v>0</v>
      </c>
      <c r="S535" s="139" t="str">
        <f>IF($B535="LC",$N535,0)</f>
        <v/>
      </c>
      <c r="T535" s="139">
        <f>IF(P535&lt;&gt;"",(P535*(1-($N$2641))*(1-($O535+$N$2646))),0)</f>
        <v>0</v>
      </c>
      <c r="U535" s="139">
        <f>IF(Q535&lt;&gt;"",(Q535*(1-($N$2642))*(1-($O535+$N$2646))),0)</f>
        <v>0</v>
      </c>
      <c r="V535" s="139">
        <f>IF(R535&lt;&gt;"",(R535*(1-($N$2643))*(1-($O535+$N$2646))),0)</f>
        <v>0</v>
      </c>
      <c r="W535" s="139">
        <f>IF(S535&lt;&gt;"",(S535*(1-($N$2644))*(1-($O535+$N$2646))),0)</f>
        <v>0</v>
      </c>
      <c r="X535" s="150">
        <f>+SUM(T535:W535)</f>
        <v>0</v>
      </c>
      <c r="Y535" s="85"/>
      <c r="Z535" s="84"/>
      <c r="AA535" s="85"/>
    </row>
    <row r="536" spans="1:27" ht="14.1" customHeight="1" x14ac:dyDescent="0.3">
      <c r="A536" s="128" t="s">
        <v>787</v>
      </c>
      <c r="B536" s="86" t="s">
        <v>40</v>
      </c>
      <c r="C536" s="86">
        <v>18</v>
      </c>
      <c r="D536" s="86">
        <v>9</v>
      </c>
      <c r="E536" s="137"/>
      <c r="F536" s="86" t="s">
        <v>101</v>
      </c>
      <c r="G536" s="86" t="s">
        <v>1691</v>
      </c>
      <c r="H536" s="86" t="s">
        <v>1743</v>
      </c>
      <c r="I536" s="86">
        <v>36</v>
      </c>
      <c r="J536" s="87">
        <v>20.100000000000001</v>
      </c>
      <c r="K536" s="88"/>
      <c r="L536" s="86" t="s">
        <v>2584</v>
      </c>
      <c r="M536" s="86" t="s">
        <v>349</v>
      </c>
      <c r="N536" s="149" t="str">
        <f>IF(OR(J536="TBA",E536=0),"",E536*J536)</f>
        <v/>
      </c>
      <c r="O536" s="138"/>
      <c r="P536" s="139">
        <f>IF($B536="PA",$N536,0)</f>
        <v>0</v>
      </c>
      <c r="Q536" s="139">
        <f>IF($B536="PC",$N536,0)</f>
        <v>0</v>
      </c>
      <c r="R536" s="139">
        <f>IF($B536="LA",$N536,0)</f>
        <v>0</v>
      </c>
      <c r="S536" s="139" t="str">
        <f>IF($B536="LC",$N536,0)</f>
        <v/>
      </c>
      <c r="T536" s="139">
        <f>IF(P536&lt;&gt;"",(P536*(1-($N$2641))*(1-($O536+$N$2646))),0)</f>
        <v>0</v>
      </c>
      <c r="U536" s="139">
        <f>IF(Q536&lt;&gt;"",(Q536*(1-($N$2642))*(1-($O536+$N$2646))),0)</f>
        <v>0</v>
      </c>
      <c r="V536" s="139">
        <f>IF(R536&lt;&gt;"",(R536*(1-($N$2643))*(1-($O536+$N$2646))),0)</f>
        <v>0</v>
      </c>
      <c r="W536" s="139">
        <f>IF(S536&lt;&gt;"",(S536*(1-($N$2644))*(1-($O536+$N$2646))),0)</f>
        <v>0</v>
      </c>
      <c r="X536" s="150">
        <f>+SUM(T536:W536)</f>
        <v>0</v>
      </c>
      <c r="Y536" s="85"/>
      <c r="Z536" s="84"/>
      <c r="AA536" s="85"/>
    </row>
    <row r="537" spans="1:27" ht="14.1" customHeight="1" x14ac:dyDescent="0.3">
      <c r="A537" s="128" t="s">
        <v>786</v>
      </c>
      <c r="B537" s="86" t="s">
        <v>40</v>
      </c>
      <c r="C537" s="86">
        <v>18</v>
      </c>
      <c r="D537" s="86">
        <v>9</v>
      </c>
      <c r="E537" s="137"/>
      <c r="F537" s="86" t="s">
        <v>101</v>
      </c>
      <c r="G537" s="86" t="s">
        <v>1701</v>
      </c>
      <c r="H537" s="86" t="s">
        <v>1743</v>
      </c>
      <c r="I537" s="86">
        <v>36</v>
      </c>
      <c r="J537" s="87">
        <v>20.100000000000001</v>
      </c>
      <c r="K537" s="88"/>
      <c r="L537" s="86" t="s">
        <v>2585</v>
      </c>
      <c r="M537" s="86" t="s">
        <v>349</v>
      </c>
      <c r="N537" s="149" t="str">
        <f>IF(OR(J537="TBA",E537=0),"",E537*J537)</f>
        <v/>
      </c>
      <c r="O537" s="138"/>
      <c r="P537" s="139">
        <f>IF($B537="PA",$N537,0)</f>
        <v>0</v>
      </c>
      <c r="Q537" s="139">
        <f>IF($B537="PC",$N537,0)</f>
        <v>0</v>
      </c>
      <c r="R537" s="139">
        <f>IF($B537="LA",$N537,0)</f>
        <v>0</v>
      </c>
      <c r="S537" s="139" t="str">
        <f>IF($B537="LC",$N537,0)</f>
        <v/>
      </c>
      <c r="T537" s="139">
        <f>IF(P537&lt;&gt;"",(P537*(1-($N$2641))*(1-($O537+$N$2646))),0)</f>
        <v>0</v>
      </c>
      <c r="U537" s="139">
        <f>IF(Q537&lt;&gt;"",(Q537*(1-($N$2642))*(1-($O537+$N$2646))),0)</f>
        <v>0</v>
      </c>
      <c r="V537" s="139">
        <f>IF(R537&lt;&gt;"",(R537*(1-($N$2643))*(1-($O537+$N$2646))),0)</f>
        <v>0</v>
      </c>
      <c r="W537" s="139">
        <f>IF(S537&lt;&gt;"",(S537*(1-($N$2644))*(1-($O537+$N$2646))),0)</f>
        <v>0</v>
      </c>
      <c r="X537" s="150">
        <f>+SUM(T537:W537)</f>
        <v>0</v>
      </c>
      <c r="Y537" s="85"/>
      <c r="Z537" s="84"/>
      <c r="AA537" s="85"/>
    </row>
    <row r="538" spans="1:27" ht="14.1" customHeight="1" x14ac:dyDescent="0.3">
      <c r="A538" s="128" t="s">
        <v>791</v>
      </c>
      <c r="B538" s="86" t="s">
        <v>40</v>
      </c>
      <c r="C538" s="86">
        <v>10</v>
      </c>
      <c r="D538" s="86">
        <v>0</v>
      </c>
      <c r="E538" s="137"/>
      <c r="F538" s="86" t="s">
        <v>101</v>
      </c>
      <c r="G538" s="86" t="s">
        <v>1690</v>
      </c>
      <c r="H538" s="86" t="s">
        <v>1744</v>
      </c>
      <c r="I538" s="86">
        <v>36</v>
      </c>
      <c r="J538" s="87">
        <v>28.650000000000002</v>
      </c>
      <c r="K538" s="88"/>
      <c r="L538" s="86" t="s">
        <v>2586</v>
      </c>
      <c r="M538" s="86" t="s">
        <v>349</v>
      </c>
      <c r="N538" s="149" t="str">
        <f>IF(OR(J538="TBA",E538=0),"",E538*J538)</f>
        <v/>
      </c>
      <c r="O538" s="138"/>
      <c r="P538" s="139">
        <f>IF($B538="PA",$N538,0)</f>
        <v>0</v>
      </c>
      <c r="Q538" s="139">
        <f>IF($B538="PC",$N538,0)</f>
        <v>0</v>
      </c>
      <c r="R538" s="139">
        <f>IF($B538="LA",$N538,0)</f>
        <v>0</v>
      </c>
      <c r="S538" s="139" t="str">
        <f>IF($B538="LC",$N538,0)</f>
        <v/>
      </c>
      <c r="T538" s="139">
        <f>IF(P538&lt;&gt;"",(P538*(1-($N$2641))*(1-($O538+$N$2646))),0)</f>
        <v>0</v>
      </c>
      <c r="U538" s="139">
        <f>IF(Q538&lt;&gt;"",(Q538*(1-($N$2642))*(1-($O538+$N$2646))),0)</f>
        <v>0</v>
      </c>
      <c r="V538" s="139">
        <f>IF(R538&lt;&gt;"",(R538*(1-($N$2643))*(1-($O538+$N$2646))),0)</f>
        <v>0</v>
      </c>
      <c r="W538" s="139">
        <f>IF(S538&lt;&gt;"",(S538*(1-($N$2644))*(1-($O538+$N$2646))),0)</f>
        <v>0</v>
      </c>
      <c r="X538" s="150">
        <f>+SUM(T538:W538)</f>
        <v>0</v>
      </c>
      <c r="Y538" s="85"/>
      <c r="Z538" s="84"/>
      <c r="AA538" s="85"/>
    </row>
    <row r="539" spans="1:27" ht="14.1" customHeight="1" x14ac:dyDescent="0.3">
      <c r="A539" s="128" t="s">
        <v>790</v>
      </c>
      <c r="B539" s="86" t="s">
        <v>40</v>
      </c>
      <c r="C539" s="86">
        <v>10</v>
      </c>
      <c r="D539" s="86">
        <v>0</v>
      </c>
      <c r="E539" s="137"/>
      <c r="F539" s="86" t="s">
        <v>101</v>
      </c>
      <c r="G539" s="86" t="s">
        <v>1691</v>
      </c>
      <c r="H539" s="86" t="s">
        <v>1744</v>
      </c>
      <c r="I539" s="86">
        <v>36</v>
      </c>
      <c r="J539" s="87">
        <v>28.650000000000002</v>
      </c>
      <c r="K539" s="88"/>
      <c r="L539" s="86" t="s">
        <v>2587</v>
      </c>
      <c r="M539" s="86" t="s">
        <v>349</v>
      </c>
      <c r="N539" s="149" t="str">
        <f>IF(OR(J539="TBA",E539=0),"",E539*J539)</f>
        <v/>
      </c>
      <c r="O539" s="138"/>
      <c r="P539" s="139">
        <f>IF($B539="PA",$N539,0)</f>
        <v>0</v>
      </c>
      <c r="Q539" s="139">
        <f>IF($B539="PC",$N539,0)</f>
        <v>0</v>
      </c>
      <c r="R539" s="139">
        <f>IF($B539="LA",$N539,0)</f>
        <v>0</v>
      </c>
      <c r="S539" s="139" t="str">
        <f>IF($B539="LC",$N539,0)</f>
        <v/>
      </c>
      <c r="T539" s="139">
        <f>IF(P539&lt;&gt;"",(P539*(1-($N$2641))*(1-($O539+$N$2646))),0)</f>
        <v>0</v>
      </c>
      <c r="U539" s="139">
        <f>IF(Q539&lt;&gt;"",(Q539*(1-($N$2642))*(1-($O539+$N$2646))),0)</f>
        <v>0</v>
      </c>
      <c r="V539" s="139">
        <f>IF(R539&lt;&gt;"",(R539*(1-($N$2643))*(1-($O539+$N$2646))),0)</f>
        <v>0</v>
      </c>
      <c r="W539" s="139">
        <f>IF(S539&lt;&gt;"",(S539*(1-($N$2644))*(1-($O539+$N$2646))),0)</f>
        <v>0</v>
      </c>
      <c r="X539" s="150">
        <f>+SUM(T539:W539)</f>
        <v>0</v>
      </c>
      <c r="Y539" s="85"/>
      <c r="Z539" s="84"/>
      <c r="AA539" s="85"/>
    </row>
    <row r="540" spans="1:27" ht="14.1" customHeight="1" x14ac:dyDescent="0.3">
      <c r="A540" s="128" t="s">
        <v>789</v>
      </c>
      <c r="B540" s="86" t="s">
        <v>40</v>
      </c>
      <c r="C540" s="86">
        <v>10</v>
      </c>
      <c r="D540" s="86">
        <v>0</v>
      </c>
      <c r="E540" s="137"/>
      <c r="F540" s="86" t="s">
        <v>101</v>
      </c>
      <c r="G540" s="86" t="s">
        <v>1701</v>
      </c>
      <c r="H540" s="86" t="s">
        <v>1744</v>
      </c>
      <c r="I540" s="86">
        <v>36</v>
      </c>
      <c r="J540" s="87">
        <v>28.650000000000002</v>
      </c>
      <c r="K540" s="88"/>
      <c r="L540" s="86" t="s">
        <v>2588</v>
      </c>
      <c r="M540" s="86" t="s">
        <v>349</v>
      </c>
      <c r="N540" s="149" t="str">
        <f>IF(OR(J540="TBA",E540=0),"",E540*J540)</f>
        <v/>
      </c>
      <c r="O540" s="138"/>
      <c r="P540" s="139">
        <f>IF($B540="PA",$N540,0)</f>
        <v>0</v>
      </c>
      <c r="Q540" s="139">
        <f>IF($B540="PC",$N540,0)</f>
        <v>0</v>
      </c>
      <c r="R540" s="139">
        <f>IF($B540="LA",$N540,0)</f>
        <v>0</v>
      </c>
      <c r="S540" s="139" t="str">
        <f>IF($B540="LC",$N540,0)</f>
        <v/>
      </c>
      <c r="T540" s="139">
        <f>IF(P540&lt;&gt;"",(P540*(1-($N$2641))*(1-($O540+$N$2646))),0)</f>
        <v>0</v>
      </c>
      <c r="U540" s="139">
        <f>IF(Q540&lt;&gt;"",(Q540*(1-($N$2642))*(1-($O540+$N$2646))),0)</f>
        <v>0</v>
      </c>
      <c r="V540" s="139">
        <f>IF(R540&lt;&gt;"",(R540*(1-($N$2643))*(1-($O540+$N$2646))),0)</f>
        <v>0</v>
      </c>
      <c r="W540" s="139">
        <f>IF(S540&lt;&gt;"",(S540*(1-($N$2644))*(1-($O540+$N$2646))),0)</f>
        <v>0</v>
      </c>
      <c r="X540" s="150">
        <f>+SUM(T540:W540)</f>
        <v>0</v>
      </c>
      <c r="Y540" s="85"/>
      <c r="Z540" s="84"/>
      <c r="AA540" s="85"/>
    </row>
    <row r="541" spans="1:27" ht="14.1" customHeight="1" x14ac:dyDescent="0.3">
      <c r="A541" s="128" t="s">
        <v>793</v>
      </c>
      <c r="B541" s="86" t="s">
        <v>40</v>
      </c>
      <c r="C541" s="86">
        <v>12</v>
      </c>
      <c r="D541" s="86">
        <v>0</v>
      </c>
      <c r="E541" s="137"/>
      <c r="F541" s="86" t="s">
        <v>100</v>
      </c>
      <c r="G541" s="86" t="s">
        <v>1724</v>
      </c>
      <c r="H541" s="86" t="s">
        <v>1745</v>
      </c>
      <c r="I541" s="86">
        <v>36</v>
      </c>
      <c r="J541" s="87">
        <v>50.15</v>
      </c>
      <c r="K541" s="88"/>
      <c r="L541" s="86" t="s">
        <v>2589</v>
      </c>
      <c r="M541" s="86" t="s">
        <v>349</v>
      </c>
      <c r="N541" s="149" t="str">
        <f>IF(OR(J541="TBA",E541=0),"",E541*J541)</f>
        <v/>
      </c>
      <c r="O541" s="138"/>
      <c r="P541" s="139">
        <f>IF($B541="PA",$N541,0)</f>
        <v>0</v>
      </c>
      <c r="Q541" s="139">
        <f>IF($B541="PC",$N541,0)</f>
        <v>0</v>
      </c>
      <c r="R541" s="139">
        <f>IF($B541="LA",$N541,0)</f>
        <v>0</v>
      </c>
      <c r="S541" s="139" t="str">
        <f>IF($B541="LC",$N541,0)</f>
        <v/>
      </c>
      <c r="T541" s="139">
        <f>IF(P541&lt;&gt;"",(P541*(1-($N$2641))*(1-($O541+$N$2646))),0)</f>
        <v>0</v>
      </c>
      <c r="U541" s="139">
        <f>IF(Q541&lt;&gt;"",(Q541*(1-($N$2642))*(1-($O541+$N$2646))),0)</f>
        <v>0</v>
      </c>
      <c r="V541" s="139">
        <f>IF(R541&lt;&gt;"",(R541*(1-($N$2643))*(1-($O541+$N$2646))),0)</f>
        <v>0</v>
      </c>
      <c r="W541" s="139">
        <f>IF(S541&lt;&gt;"",(S541*(1-($N$2644))*(1-($O541+$N$2646))),0)</f>
        <v>0</v>
      </c>
      <c r="X541" s="150">
        <f>+SUM(T541:W541)</f>
        <v>0</v>
      </c>
      <c r="Y541" s="85"/>
      <c r="Z541" s="84"/>
      <c r="AA541" s="85"/>
    </row>
    <row r="542" spans="1:27" ht="14.1" customHeight="1" x14ac:dyDescent="0.3">
      <c r="A542" s="128" t="s">
        <v>792</v>
      </c>
      <c r="B542" s="86" t="s">
        <v>40</v>
      </c>
      <c r="C542" s="86">
        <v>12</v>
      </c>
      <c r="D542" s="86">
        <v>0</v>
      </c>
      <c r="E542" s="137"/>
      <c r="F542" s="86" t="s">
        <v>100</v>
      </c>
      <c r="G542" s="86" t="s">
        <v>1719</v>
      </c>
      <c r="H542" s="86" t="s">
        <v>1745</v>
      </c>
      <c r="I542" s="86">
        <v>36</v>
      </c>
      <c r="J542" s="87">
        <v>50.15</v>
      </c>
      <c r="K542" s="88"/>
      <c r="L542" s="86" t="s">
        <v>2590</v>
      </c>
      <c r="M542" s="86" t="s">
        <v>349</v>
      </c>
      <c r="N542" s="149" t="str">
        <f>IF(OR(J542="TBA",E542=0),"",E542*J542)</f>
        <v/>
      </c>
      <c r="O542" s="138"/>
      <c r="P542" s="139">
        <f>IF($B542="PA",$N542,0)</f>
        <v>0</v>
      </c>
      <c r="Q542" s="139">
        <f>IF($B542="PC",$N542,0)</f>
        <v>0</v>
      </c>
      <c r="R542" s="139">
        <f>IF($B542="LA",$N542,0)</f>
        <v>0</v>
      </c>
      <c r="S542" s="139" t="str">
        <f>IF($B542="LC",$N542,0)</f>
        <v/>
      </c>
      <c r="T542" s="139">
        <f>IF(P542&lt;&gt;"",(P542*(1-($N$2641))*(1-($O542+$N$2646))),0)</f>
        <v>0</v>
      </c>
      <c r="U542" s="139">
        <f>IF(Q542&lt;&gt;"",(Q542*(1-($N$2642))*(1-($O542+$N$2646))),0)</f>
        <v>0</v>
      </c>
      <c r="V542" s="139">
        <f>IF(R542&lt;&gt;"",(R542*(1-($N$2643))*(1-($O542+$N$2646))),0)</f>
        <v>0</v>
      </c>
      <c r="W542" s="139">
        <f>IF(S542&lt;&gt;"",(S542*(1-($N$2644))*(1-($O542+$N$2646))),0)</f>
        <v>0</v>
      </c>
      <c r="X542" s="150">
        <f>+SUM(T542:W542)</f>
        <v>0</v>
      </c>
      <c r="Y542" s="85"/>
      <c r="Z542" s="84"/>
      <c r="AA542" s="85"/>
    </row>
    <row r="543" spans="1:27" ht="14.1" customHeight="1" x14ac:dyDescent="0.3">
      <c r="A543" s="128" t="s">
        <v>795</v>
      </c>
      <c r="B543" s="86" t="s">
        <v>40</v>
      </c>
      <c r="C543" s="86">
        <v>8</v>
      </c>
      <c r="D543" s="86">
        <v>0</v>
      </c>
      <c r="E543" s="137"/>
      <c r="F543" s="86" t="s">
        <v>100</v>
      </c>
      <c r="G543" s="86" t="s">
        <v>1724</v>
      </c>
      <c r="H543" s="86" t="s">
        <v>1746</v>
      </c>
      <c r="I543" s="86">
        <v>36</v>
      </c>
      <c r="J543" s="87">
        <v>50.15</v>
      </c>
      <c r="K543" s="88"/>
      <c r="L543" s="86" t="s">
        <v>2591</v>
      </c>
      <c r="M543" s="86" t="s">
        <v>349</v>
      </c>
      <c r="N543" s="149" t="str">
        <f>IF(OR(J543="TBA",E543=0),"",E543*J543)</f>
        <v/>
      </c>
      <c r="O543" s="138"/>
      <c r="P543" s="139">
        <f>IF($B543="PA",$N543,0)</f>
        <v>0</v>
      </c>
      <c r="Q543" s="139">
        <f>IF($B543="PC",$N543,0)</f>
        <v>0</v>
      </c>
      <c r="R543" s="139">
        <f>IF($B543="LA",$N543,0)</f>
        <v>0</v>
      </c>
      <c r="S543" s="139" t="str">
        <f>IF($B543="LC",$N543,0)</f>
        <v/>
      </c>
      <c r="T543" s="139">
        <f>IF(P543&lt;&gt;"",(P543*(1-($N$2641))*(1-($O543+$N$2646))),0)</f>
        <v>0</v>
      </c>
      <c r="U543" s="139">
        <f>IF(Q543&lt;&gt;"",(Q543*(1-($N$2642))*(1-($O543+$N$2646))),0)</f>
        <v>0</v>
      </c>
      <c r="V543" s="139">
        <f>IF(R543&lt;&gt;"",(R543*(1-($N$2643))*(1-($O543+$N$2646))),0)</f>
        <v>0</v>
      </c>
      <c r="W543" s="139">
        <f>IF(S543&lt;&gt;"",(S543*(1-($N$2644))*(1-($O543+$N$2646))),0)</f>
        <v>0</v>
      </c>
      <c r="X543" s="150">
        <f>+SUM(T543:W543)</f>
        <v>0</v>
      </c>
      <c r="Y543" s="85"/>
      <c r="Z543" s="84"/>
      <c r="AA543" s="85"/>
    </row>
    <row r="544" spans="1:27" ht="14.1" customHeight="1" x14ac:dyDescent="0.3">
      <c r="A544" s="128" t="s">
        <v>794</v>
      </c>
      <c r="B544" s="86" t="s">
        <v>40</v>
      </c>
      <c r="C544" s="86">
        <v>8</v>
      </c>
      <c r="D544" s="86">
        <v>0</v>
      </c>
      <c r="E544" s="137"/>
      <c r="F544" s="86" t="s">
        <v>100</v>
      </c>
      <c r="G544" s="86" t="s">
        <v>1719</v>
      </c>
      <c r="H544" s="86" t="s">
        <v>1746</v>
      </c>
      <c r="I544" s="86">
        <v>36</v>
      </c>
      <c r="J544" s="87">
        <v>50.15</v>
      </c>
      <c r="K544" s="88"/>
      <c r="L544" s="86" t="s">
        <v>2592</v>
      </c>
      <c r="M544" s="86" t="s">
        <v>349</v>
      </c>
      <c r="N544" s="149" t="str">
        <f>IF(OR(J544="TBA",E544=0),"",E544*J544)</f>
        <v/>
      </c>
      <c r="O544" s="138"/>
      <c r="P544" s="139">
        <f>IF($B544="PA",$N544,0)</f>
        <v>0</v>
      </c>
      <c r="Q544" s="139">
        <f>IF($B544="PC",$N544,0)</f>
        <v>0</v>
      </c>
      <c r="R544" s="139">
        <f>IF($B544="LA",$N544,0)</f>
        <v>0</v>
      </c>
      <c r="S544" s="139" t="str">
        <f>IF($B544="LC",$N544,0)</f>
        <v/>
      </c>
      <c r="T544" s="139">
        <f>IF(P544&lt;&gt;"",(P544*(1-($N$2641))*(1-($O544+$N$2646))),0)</f>
        <v>0</v>
      </c>
      <c r="U544" s="139">
        <f>IF(Q544&lt;&gt;"",(Q544*(1-($N$2642))*(1-($O544+$N$2646))),0)</f>
        <v>0</v>
      </c>
      <c r="V544" s="139">
        <f>IF(R544&lt;&gt;"",(R544*(1-($N$2643))*(1-($O544+$N$2646))),0)</f>
        <v>0</v>
      </c>
      <c r="W544" s="139">
        <f>IF(S544&lt;&gt;"",(S544*(1-($N$2644))*(1-($O544+$N$2646))),0)</f>
        <v>0</v>
      </c>
      <c r="X544" s="150">
        <f>+SUM(T544:W544)</f>
        <v>0</v>
      </c>
      <c r="Y544" s="85"/>
      <c r="Z544" s="84"/>
      <c r="AA544" s="85"/>
    </row>
    <row r="545" spans="1:27" ht="14.1" customHeight="1" x14ac:dyDescent="0.3">
      <c r="A545" s="128" t="s">
        <v>782</v>
      </c>
      <c r="B545" s="86" t="s">
        <v>40</v>
      </c>
      <c r="C545" s="86">
        <v>21</v>
      </c>
      <c r="D545" s="86">
        <v>7</v>
      </c>
      <c r="E545" s="137"/>
      <c r="F545" s="86" t="s">
        <v>4805</v>
      </c>
      <c r="G545" s="86" t="s">
        <v>1685</v>
      </c>
      <c r="H545" s="86" t="s">
        <v>1747</v>
      </c>
      <c r="I545" s="86">
        <v>36</v>
      </c>
      <c r="J545" s="87">
        <v>23.7</v>
      </c>
      <c r="K545" s="88"/>
      <c r="L545" s="86" t="s">
        <v>2593</v>
      </c>
      <c r="M545" s="86" t="s">
        <v>349</v>
      </c>
      <c r="N545" s="149" t="str">
        <f>IF(OR(J545="TBA",E545=0),"",E545*J545)</f>
        <v/>
      </c>
      <c r="O545" s="138"/>
      <c r="P545" s="139">
        <f>IF($B545="PA",$N545,0)</f>
        <v>0</v>
      </c>
      <c r="Q545" s="139">
        <f>IF($B545="PC",$N545,0)</f>
        <v>0</v>
      </c>
      <c r="R545" s="139">
        <f>IF($B545="LA",$N545,0)</f>
        <v>0</v>
      </c>
      <c r="S545" s="139" t="str">
        <f>IF($B545="LC",$N545,0)</f>
        <v/>
      </c>
      <c r="T545" s="139">
        <f>IF(P545&lt;&gt;"",(P545*(1-($N$2641))*(1-($O545+$N$2646))),0)</f>
        <v>0</v>
      </c>
      <c r="U545" s="139">
        <f>IF(Q545&lt;&gt;"",(Q545*(1-($N$2642))*(1-($O545+$N$2646))),0)</f>
        <v>0</v>
      </c>
      <c r="V545" s="139">
        <f>IF(R545&lt;&gt;"",(R545*(1-($N$2643))*(1-($O545+$N$2646))),0)</f>
        <v>0</v>
      </c>
      <c r="W545" s="139">
        <f>IF(S545&lt;&gt;"",(S545*(1-($N$2644))*(1-($O545+$N$2646))),0)</f>
        <v>0</v>
      </c>
      <c r="X545" s="150">
        <f>+SUM(T545:W545)</f>
        <v>0</v>
      </c>
      <c r="Y545" s="85"/>
      <c r="Z545" s="84"/>
      <c r="AA545" s="85"/>
    </row>
    <row r="546" spans="1:27" ht="14.1" customHeight="1" x14ac:dyDescent="0.3">
      <c r="A546" s="128" t="s">
        <v>781</v>
      </c>
      <c r="B546" s="86" t="s">
        <v>40</v>
      </c>
      <c r="C546" s="86">
        <v>21</v>
      </c>
      <c r="D546" s="86">
        <v>7</v>
      </c>
      <c r="E546" s="137"/>
      <c r="F546" s="86" t="s">
        <v>4805</v>
      </c>
      <c r="G546" s="86" t="s">
        <v>1686</v>
      </c>
      <c r="H546" s="86" t="s">
        <v>1747</v>
      </c>
      <c r="I546" s="86">
        <v>36</v>
      </c>
      <c r="J546" s="87">
        <v>23.7</v>
      </c>
      <c r="K546" s="88"/>
      <c r="L546" s="86" t="s">
        <v>2594</v>
      </c>
      <c r="M546" s="86" t="s">
        <v>349</v>
      </c>
      <c r="N546" s="149" t="str">
        <f>IF(OR(J546="TBA",E546=0),"",E546*J546)</f>
        <v/>
      </c>
      <c r="O546" s="138"/>
      <c r="P546" s="139">
        <f>IF($B546="PA",$N546,0)</f>
        <v>0</v>
      </c>
      <c r="Q546" s="139">
        <f>IF($B546="PC",$N546,0)</f>
        <v>0</v>
      </c>
      <c r="R546" s="139">
        <f>IF($B546="LA",$N546,0)</f>
        <v>0</v>
      </c>
      <c r="S546" s="139" t="str">
        <f>IF($B546="LC",$N546,0)</f>
        <v/>
      </c>
      <c r="T546" s="139">
        <f>IF(P546&lt;&gt;"",(P546*(1-($N$2641))*(1-($O546+$N$2646))),0)</f>
        <v>0</v>
      </c>
      <c r="U546" s="139">
        <f>IF(Q546&lt;&gt;"",(Q546*(1-($N$2642))*(1-($O546+$N$2646))),0)</f>
        <v>0</v>
      </c>
      <c r="V546" s="139">
        <f>IF(R546&lt;&gt;"",(R546*(1-($N$2643))*(1-($O546+$N$2646))),0)</f>
        <v>0</v>
      </c>
      <c r="W546" s="139">
        <f>IF(S546&lt;&gt;"",(S546*(1-($N$2644))*(1-($O546+$N$2646))),0)</f>
        <v>0</v>
      </c>
      <c r="X546" s="150">
        <f>+SUM(T546:W546)</f>
        <v>0</v>
      </c>
      <c r="Y546" s="85"/>
      <c r="Z546" s="84"/>
      <c r="AA546" s="85"/>
    </row>
    <row r="547" spans="1:27" ht="14.1" customHeight="1" x14ac:dyDescent="0.3">
      <c r="A547" s="128" t="s">
        <v>780</v>
      </c>
      <c r="B547" s="86" t="s">
        <v>40</v>
      </c>
      <c r="C547" s="86">
        <v>21</v>
      </c>
      <c r="D547" s="86">
        <v>7</v>
      </c>
      <c r="E547" s="137"/>
      <c r="F547" s="86" t="s">
        <v>4805</v>
      </c>
      <c r="G547" s="86" t="s">
        <v>1687</v>
      </c>
      <c r="H547" s="86" t="s">
        <v>1747</v>
      </c>
      <c r="I547" s="86">
        <v>36</v>
      </c>
      <c r="J547" s="87">
        <v>23.7</v>
      </c>
      <c r="K547" s="88"/>
      <c r="L547" s="86" t="s">
        <v>2595</v>
      </c>
      <c r="M547" s="86" t="s">
        <v>349</v>
      </c>
      <c r="N547" s="149" t="str">
        <f>IF(OR(J547="TBA",E547=0),"",E547*J547)</f>
        <v/>
      </c>
      <c r="O547" s="138"/>
      <c r="P547" s="139">
        <f>IF($B547="PA",$N547,0)</f>
        <v>0</v>
      </c>
      <c r="Q547" s="139">
        <f>IF($B547="PC",$N547,0)</f>
        <v>0</v>
      </c>
      <c r="R547" s="139">
        <f>IF($B547="LA",$N547,0)</f>
        <v>0</v>
      </c>
      <c r="S547" s="139" t="str">
        <f>IF($B547="LC",$N547,0)</f>
        <v/>
      </c>
      <c r="T547" s="139">
        <f>IF(P547&lt;&gt;"",(P547*(1-($N$2641))*(1-($O547+$N$2646))),0)</f>
        <v>0</v>
      </c>
      <c r="U547" s="139">
        <f>IF(Q547&lt;&gt;"",(Q547*(1-($N$2642))*(1-($O547+$N$2646))),0)</f>
        <v>0</v>
      </c>
      <c r="V547" s="139">
        <f>IF(R547&lt;&gt;"",(R547*(1-($N$2643))*(1-($O547+$N$2646))),0)</f>
        <v>0</v>
      </c>
      <c r="W547" s="139">
        <f>IF(S547&lt;&gt;"",(S547*(1-($N$2644))*(1-($O547+$N$2646))),0)</f>
        <v>0</v>
      </c>
      <c r="X547" s="150">
        <f>+SUM(T547:W547)</f>
        <v>0</v>
      </c>
      <c r="Y547" s="85"/>
      <c r="Z547" s="84"/>
      <c r="AA547" s="85"/>
    </row>
    <row r="548" spans="1:27" ht="14.1" customHeight="1" x14ac:dyDescent="0.3">
      <c r="A548" s="128" t="s">
        <v>672</v>
      </c>
      <c r="B548" s="86" t="s">
        <v>40</v>
      </c>
      <c r="C548" s="86">
        <v>12</v>
      </c>
      <c r="D548" s="86">
        <v>0</v>
      </c>
      <c r="E548" s="137"/>
      <c r="F548" s="86" t="s">
        <v>99</v>
      </c>
      <c r="G548" s="86" t="s">
        <v>1690</v>
      </c>
      <c r="H548" s="86" t="s">
        <v>1748</v>
      </c>
      <c r="I548" s="86">
        <v>60</v>
      </c>
      <c r="J548" s="87">
        <v>29.75</v>
      </c>
      <c r="K548" s="88"/>
      <c r="L548" s="86" t="s">
        <v>2596</v>
      </c>
      <c r="M548" s="86" t="s">
        <v>349</v>
      </c>
      <c r="N548" s="149" t="str">
        <f>IF(OR(J548="TBA",E548=0),"",E548*J548)</f>
        <v/>
      </c>
      <c r="O548" s="138"/>
      <c r="P548" s="139">
        <f>IF($B548="PA",$N548,0)</f>
        <v>0</v>
      </c>
      <c r="Q548" s="139">
        <f>IF($B548="PC",$N548,0)</f>
        <v>0</v>
      </c>
      <c r="R548" s="139">
        <f>IF($B548="LA",$N548,0)</f>
        <v>0</v>
      </c>
      <c r="S548" s="139" t="str">
        <f>IF($B548="LC",$N548,0)</f>
        <v/>
      </c>
      <c r="T548" s="139">
        <f>IF(P548&lt;&gt;"",(P548*(1-($N$2641))*(1-($O548+$N$2646))),0)</f>
        <v>0</v>
      </c>
      <c r="U548" s="139">
        <f>IF(Q548&lt;&gt;"",(Q548*(1-($N$2642))*(1-($O548+$N$2646))),0)</f>
        <v>0</v>
      </c>
      <c r="V548" s="139">
        <f>IF(R548&lt;&gt;"",(R548*(1-($N$2643))*(1-($O548+$N$2646))),0)</f>
        <v>0</v>
      </c>
      <c r="W548" s="139">
        <f>IF(S548&lt;&gt;"",(S548*(1-($N$2644))*(1-($O548+$N$2646))),0)</f>
        <v>0</v>
      </c>
      <c r="X548" s="150">
        <f>+SUM(T548:W548)</f>
        <v>0</v>
      </c>
      <c r="Y548" s="85"/>
      <c r="Z548" s="84"/>
      <c r="AA548" s="85"/>
    </row>
    <row r="549" spans="1:27" ht="14.1" customHeight="1" x14ac:dyDescent="0.3">
      <c r="A549" s="128" t="s">
        <v>673</v>
      </c>
      <c r="B549" s="86" t="s">
        <v>40</v>
      </c>
      <c r="C549" s="86">
        <v>12</v>
      </c>
      <c r="D549" s="86">
        <v>0</v>
      </c>
      <c r="E549" s="137"/>
      <c r="F549" s="86" t="s">
        <v>99</v>
      </c>
      <c r="G549" s="86" t="s">
        <v>1691</v>
      </c>
      <c r="H549" s="86" t="s">
        <v>1748</v>
      </c>
      <c r="I549" s="86">
        <v>60</v>
      </c>
      <c r="J549" s="87">
        <v>29.75</v>
      </c>
      <c r="K549" s="88"/>
      <c r="L549" s="86" t="s">
        <v>2597</v>
      </c>
      <c r="M549" s="86" t="s">
        <v>349</v>
      </c>
      <c r="N549" s="149" t="str">
        <f>IF(OR(J549="TBA",E549=0),"",E549*J549)</f>
        <v/>
      </c>
      <c r="O549" s="138"/>
      <c r="P549" s="139">
        <f>IF($B549="PA",$N549,0)</f>
        <v>0</v>
      </c>
      <c r="Q549" s="139">
        <f>IF($B549="PC",$N549,0)</f>
        <v>0</v>
      </c>
      <c r="R549" s="139">
        <f>IF($B549="LA",$N549,0)</f>
        <v>0</v>
      </c>
      <c r="S549" s="139" t="str">
        <f>IF($B549="LC",$N549,0)</f>
        <v/>
      </c>
      <c r="T549" s="139">
        <f>IF(P549&lt;&gt;"",(P549*(1-($N$2641))*(1-($O549+$N$2646))),0)</f>
        <v>0</v>
      </c>
      <c r="U549" s="139">
        <f>IF(Q549&lt;&gt;"",(Q549*(1-($N$2642))*(1-($O549+$N$2646))),0)</f>
        <v>0</v>
      </c>
      <c r="V549" s="139">
        <f>IF(R549&lt;&gt;"",(R549*(1-($N$2643))*(1-($O549+$N$2646))),0)</f>
        <v>0</v>
      </c>
      <c r="W549" s="139">
        <f>IF(S549&lt;&gt;"",(S549*(1-($N$2644))*(1-($O549+$N$2646))),0)</f>
        <v>0</v>
      </c>
      <c r="X549" s="150">
        <f>+SUM(T549:W549)</f>
        <v>0</v>
      </c>
      <c r="Y549" s="85"/>
      <c r="Z549" s="84"/>
      <c r="AA549" s="85"/>
    </row>
    <row r="550" spans="1:27" ht="14.1" customHeight="1" x14ac:dyDescent="0.3">
      <c r="A550" s="128" t="s">
        <v>674</v>
      </c>
      <c r="B550" s="86" t="s">
        <v>40</v>
      </c>
      <c r="C550" s="86">
        <v>12</v>
      </c>
      <c r="D550" s="86">
        <v>0</v>
      </c>
      <c r="E550" s="137"/>
      <c r="F550" s="86" t="s">
        <v>99</v>
      </c>
      <c r="G550" s="86" t="s">
        <v>1692</v>
      </c>
      <c r="H550" s="86" t="s">
        <v>1748</v>
      </c>
      <c r="I550" s="86">
        <v>60</v>
      </c>
      <c r="J550" s="87">
        <v>29.75</v>
      </c>
      <c r="K550" s="88"/>
      <c r="L550" s="86" t="s">
        <v>2598</v>
      </c>
      <c r="M550" s="86" t="s">
        <v>349</v>
      </c>
      <c r="N550" s="149" t="str">
        <f>IF(OR(J550="TBA",E550=0),"",E550*J550)</f>
        <v/>
      </c>
      <c r="O550" s="138"/>
      <c r="P550" s="139">
        <f>IF($B550="PA",$N550,0)</f>
        <v>0</v>
      </c>
      <c r="Q550" s="139">
        <f>IF($B550="PC",$N550,0)</f>
        <v>0</v>
      </c>
      <c r="R550" s="139">
        <f>IF($B550="LA",$N550,0)</f>
        <v>0</v>
      </c>
      <c r="S550" s="139" t="str">
        <f>IF($B550="LC",$N550,0)</f>
        <v/>
      </c>
      <c r="T550" s="139">
        <f>IF(P550&lt;&gt;"",(P550*(1-($N$2641))*(1-($O550+$N$2646))),0)</f>
        <v>0</v>
      </c>
      <c r="U550" s="139">
        <f>IF(Q550&lt;&gt;"",(Q550*(1-($N$2642))*(1-($O550+$N$2646))),0)</f>
        <v>0</v>
      </c>
      <c r="V550" s="139">
        <f>IF(R550&lt;&gt;"",(R550*(1-($N$2643))*(1-($O550+$N$2646))),0)</f>
        <v>0</v>
      </c>
      <c r="W550" s="139">
        <f>IF(S550&lt;&gt;"",(S550*(1-($N$2644))*(1-($O550+$N$2646))),0)</f>
        <v>0</v>
      </c>
      <c r="X550" s="150">
        <f>+SUM(T550:W550)</f>
        <v>0</v>
      </c>
      <c r="Y550" s="85"/>
      <c r="Z550" s="84"/>
      <c r="AA550" s="85"/>
    </row>
    <row r="551" spans="1:27" ht="14.1" customHeight="1" x14ac:dyDescent="0.3">
      <c r="A551" s="128" t="s">
        <v>797</v>
      </c>
      <c r="B551" s="86" t="s">
        <v>40</v>
      </c>
      <c r="C551" s="86">
        <v>6</v>
      </c>
      <c r="D551" s="86">
        <v>0</v>
      </c>
      <c r="E551" s="137"/>
      <c r="F551" s="86" t="s">
        <v>100</v>
      </c>
      <c r="G551" s="86" t="s">
        <v>1724</v>
      </c>
      <c r="H551" s="86" t="s">
        <v>1749</v>
      </c>
      <c r="I551" s="86">
        <v>36</v>
      </c>
      <c r="J551" s="87">
        <v>51.550000000000004</v>
      </c>
      <c r="K551" s="88"/>
      <c r="L551" s="86" t="s">
        <v>2599</v>
      </c>
      <c r="M551" s="86" t="s">
        <v>349</v>
      </c>
      <c r="N551" s="149" t="str">
        <f>IF(OR(J551="TBA",E551=0),"",E551*J551)</f>
        <v/>
      </c>
      <c r="O551" s="138"/>
      <c r="P551" s="139">
        <f>IF($B551="PA",$N551,0)</f>
        <v>0</v>
      </c>
      <c r="Q551" s="139">
        <f>IF($B551="PC",$N551,0)</f>
        <v>0</v>
      </c>
      <c r="R551" s="139">
        <f>IF($B551="LA",$N551,0)</f>
        <v>0</v>
      </c>
      <c r="S551" s="139" t="str">
        <f>IF($B551="LC",$N551,0)</f>
        <v/>
      </c>
      <c r="T551" s="139">
        <f>IF(P551&lt;&gt;"",(P551*(1-($N$2641))*(1-($O551+$N$2646))),0)</f>
        <v>0</v>
      </c>
      <c r="U551" s="139">
        <f>IF(Q551&lt;&gt;"",(Q551*(1-($N$2642))*(1-($O551+$N$2646))),0)</f>
        <v>0</v>
      </c>
      <c r="V551" s="139">
        <f>IF(R551&lt;&gt;"",(R551*(1-($N$2643))*(1-($O551+$N$2646))),0)</f>
        <v>0</v>
      </c>
      <c r="W551" s="139">
        <f>IF(S551&lt;&gt;"",(S551*(1-($N$2644))*(1-($O551+$N$2646))),0)</f>
        <v>0</v>
      </c>
      <c r="X551" s="150">
        <f>+SUM(T551:W551)</f>
        <v>0</v>
      </c>
      <c r="Y551" s="85"/>
      <c r="Z551" s="84"/>
      <c r="AA551" s="85"/>
    </row>
    <row r="552" spans="1:27" ht="14.1" customHeight="1" x14ac:dyDescent="0.3">
      <c r="A552" s="128" t="s">
        <v>796</v>
      </c>
      <c r="B552" s="86" t="s">
        <v>40</v>
      </c>
      <c r="C552" s="86">
        <v>6</v>
      </c>
      <c r="D552" s="86">
        <v>0</v>
      </c>
      <c r="E552" s="137"/>
      <c r="F552" s="86" t="s">
        <v>100</v>
      </c>
      <c r="G552" s="86" t="s">
        <v>1719</v>
      </c>
      <c r="H552" s="86" t="s">
        <v>1749</v>
      </c>
      <c r="I552" s="86">
        <v>36</v>
      </c>
      <c r="J552" s="87">
        <v>51.550000000000004</v>
      </c>
      <c r="K552" s="88"/>
      <c r="L552" s="86" t="s">
        <v>2600</v>
      </c>
      <c r="M552" s="86" t="s">
        <v>349</v>
      </c>
      <c r="N552" s="149" t="str">
        <f>IF(OR(J552="TBA",E552=0),"",E552*J552)</f>
        <v/>
      </c>
      <c r="O552" s="138"/>
      <c r="P552" s="139">
        <f>IF($B552="PA",$N552,0)</f>
        <v>0</v>
      </c>
      <c r="Q552" s="139">
        <f>IF($B552="PC",$N552,0)</f>
        <v>0</v>
      </c>
      <c r="R552" s="139">
        <f>IF($B552="LA",$N552,0)</f>
        <v>0</v>
      </c>
      <c r="S552" s="139" t="str">
        <f>IF($B552="LC",$N552,0)</f>
        <v/>
      </c>
      <c r="T552" s="139">
        <f>IF(P552&lt;&gt;"",(P552*(1-($N$2641))*(1-($O552+$N$2646))),0)</f>
        <v>0</v>
      </c>
      <c r="U552" s="139">
        <f>IF(Q552&lt;&gt;"",(Q552*(1-($N$2642))*(1-($O552+$N$2646))),0)</f>
        <v>0</v>
      </c>
      <c r="V552" s="139">
        <f>IF(R552&lt;&gt;"",(R552*(1-($N$2643))*(1-($O552+$N$2646))),0)</f>
        <v>0</v>
      </c>
      <c r="W552" s="139">
        <f>IF(S552&lt;&gt;"",(S552*(1-($N$2644))*(1-($O552+$N$2646))),0)</f>
        <v>0</v>
      </c>
      <c r="X552" s="150">
        <f>+SUM(T552:W552)</f>
        <v>0</v>
      </c>
      <c r="Y552" s="85"/>
      <c r="Z552" s="84"/>
      <c r="AA552" s="85"/>
    </row>
    <row r="553" spans="1:27" ht="14.1" customHeight="1" x14ac:dyDescent="0.3">
      <c r="A553" s="128" t="s">
        <v>675</v>
      </c>
      <c r="B553" s="86" t="s">
        <v>40</v>
      </c>
      <c r="C553" s="86">
        <v>12</v>
      </c>
      <c r="D553" s="86">
        <v>0</v>
      </c>
      <c r="E553" s="137"/>
      <c r="F553" s="86" t="s">
        <v>99</v>
      </c>
      <c r="G553" s="86" t="s">
        <v>1690</v>
      </c>
      <c r="H553" s="86" t="s">
        <v>1750</v>
      </c>
      <c r="I553" s="86">
        <v>61</v>
      </c>
      <c r="J553" s="87">
        <v>29.75</v>
      </c>
      <c r="K553" s="88"/>
      <c r="L553" s="86" t="s">
        <v>2601</v>
      </c>
      <c r="M553" s="86" t="s">
        <v>349</v>
      </c>
      <c r="N553" s="149" t="str">
        <f>IF(OR(J553="TBA",E553=0),"",E553*J553)</f>
        <v/>
      </c>
      <c r="O553" s="138"/>
      <c r="P553" s="139">
        <f>IF($B553="PA",$N553,0)</f>
        <v>0</v>
      </c>
      <c r="Q553" s="139">
        <f>IF($B553="PC",$N553,0)</f>
        <v>0</v>
      </c>
      <c r="R553" s="139">
        <f>IF($B553="LA",$N553,0)</f>
        <v>0</v>
      </c>
      <c r="S553" s="139" t="str">
        <f>IF($B553="LC",$N553,0)</f>
        <v/>
      </c>
      <c r="T553" s="139">
        <f>IF(P553&lt;&gt;"",(P553*(1-($N$2641))*(1-($O553+$N$2646))),0)</f>
        <v>0</v>
      </c>
      <c r="U553" s="139">
        <f>IF(Q553&lt;&gt;"",(Q553*(1-($N$2642))*(1-($O553+$N$2646))),0)</f>
        <v>0</v>
      </c>
      <c r="V553" s="139">
        <f>IF(R553&lt;&gt;"",(R553*(1-($N$2643))*(1-($O553+$N$2646))),0)</f>
        <v>0</v>
      </c>
      <c r="W553" s="139">
        <f>IF(S553&lt;&gt;"",(S553*(1-($N$2644))*(1-($O553+$N$2646))),0)</f>
        <v>0</v>
      </c>
      <c r="X553" s="150">
        <f>+SUM(T553:W553)</f>
        <v>0</v>
      </c>
      <c r="Y553" s="85"/>
      <c r="Z553" s="84"/>
      <c r="AA553" s="85"/>
    </row>
    <row r="554" spans="1:27" ht="14.1" customHeight="1" x14ac:dyDescent="0.3">
      <c r="A554" s="128" t="s">
        <v>676</v>
      </c>
      <c r="B554" s="86" t="s">
        <v>40</v>
      </c>
      <c r="C554" s="86">
        <v>12</v>
      </c>
      <c r="D554" s="86">
        <v>0</v>
      </c>
      <c r="E554" s="137"/>
      <c r="F554" s="86" t="s">
        <v>99</v>
      </c>
      <c r="G554" s="86" t="s">
        <v>1691</v>
      </c>
      <c r="H554" s="86" t="s">
        <v>1750</v>
      </c>
      <c r="I554" s="86">
        <v>61</v>
      </c>
      <c r="J554" s="87">
        <v>29.75</v>
      </c>
      <c r="K554" s="88"/>
      <c r="L554" s="86" t="s">
        <v>2602</v>
      </c>
      <c r="M554" s="86" t="s">
        <v>349</v>
      </c>
      <c r="N554" s="149" t="str">
        <f>IF(OR(J554="TBA",E554=0),"",E554*J554)</f>
        <v/>
      </c>
      <c r="O554" s="138"/>
      <c r="P554" s="139">
        <f>IF($B554="PA",$N554,0)</f>
        <v>0</v>
      </c>
      <c r="Q554" s="139">
        <f>IF($B554="PC",$N554,0)</f>
        <v>0</v>
      </c>
      <c r="R554" s="139">
        <f>IF($B554="LA",$N554,0)</f>
        <v>0</v>
      </c>
      <c r="S554" s="139" t="str">
        <f>IF($B554="LC",$N554,0)</f>
        <v/>
      </c>
      <c r="T554" s="139">
        <f>IF(P554&lt;&gt;"",(P554*(1-($N$2641))*(1-($O554+$N$2646))),0)</f>
        <v>0</v>
      </c>
      <c r="U554" s="139">
        <f>IF(Q554&lt;&gt;"",(Q554*(1-($N$2642))*(1-($O554+$N$2646))),0)</f>
        <v>0</v>
      </c>
      <c r="V554" s="139">
        <f>IF(R554&lt;&gt;"",(R554*(1-($N$2643))*(1-($O554+$N$2646))),0)</f>
        <v>0</v>
      </c>
      <c r="W554" s="139">
        <f>IF(S554&lt;&gt;"",(S554*(1-($N$2644))*(1-($O554+$N$2646))),0)</f>
        <v>0</v>
      </c>
      <c r="X554" s="150">
        <f>+SUM(T554:W554)</f>
        <v>0</v>
      </c>
      <c r="Y554" s="85"/>
      <c r="Z554" s="84"/>
      <c r="AA554" s="85"/>
    </row>
    <row r="555" spans="1:27" ht="14.1" customHeight="1" x14ac:dyDescent="0.3">
      <c r="A555" s="128" t="s">
        <v>677</v>
      </c>
      <c r="B555" s="86" t="s">
        <v>40</v>
      </c>
      <c r="C555" s="86">
        <v>12</v>
      </c>
      <c r="D555" s="86">
        <v>0</v>
      </c>
      <c r="E555" s="137"/>
      <c r="F555" s="86" t="s">
        <v>99</v>
      </c>
      <c r="G555" s="86" t="s">
        <v>1692</v>
      </c>
      <c r="H555" s="86" t="s">
        <v>1750</v>
      </c>
      <c r="I555" s="86">
        <v>61</v>
      </c>
      <c r="J555" s="87">
        <v>29.75</v>
      </c>
      <c r="K555" s="88"/>
      <c r="L555" s="86" t="s">
        <v>2603</v>
      </c>
      <c r="M555" s="86" t="s">
        <v>349</v>
      </c>
      <c r="N555" s="149" t="str">
        <f>IF(OR(J555="TBA",E555=0),"",E555*J555)</f>
        <v/>
      </c>
      <c r="O555" s="138"/>
      <c r="P555" s="139">
        <f>IF($B555="PA",$N555,0)</f>
        <v>0</v>
      </c>
      <c r="Q555" s="139">
        <f>IF($B555="PC",$N555,0)</f>
        <v>0</v>
      </c>
      <c r="R555" s="139">
        <f>IF($B555="LA",$N555,0)</f>
        <v>0</v>
      </c>
      <c r="S555" s="139" t="str">
        <f>IF($B555="LC",$N555,0)</f>
        <v/>
      </c>
      <c r="T555" s="139">
        <f>IF(P555&lt;&gt;"",(P555*(1-($N$2641))*(1-($O555+$N$2646))),0)</f>
        <v>0</v>
      </c>
      <c r="U555" s="139">
        <f>IF(Q555&lt;&gt;"",(Q555*(1-($N$2642))*(1-($O555+$N$2646))),0)</f>
        <v>0</v>
      </c>
      <c r="V555" s="139">
        <f>IF(R555&lt;&gt;"",(R555*(1-($N$2643))*(1-($O555+$N$2646))),0)</f>
        <v>0</v>
      </c>
      <c r="W555" s="139">
        <f>IF(S555&lt;&gt;"",(S555*(1-($N$2644))*(1-($O555+$N$2646))),0)</f>
        <v>0</v>
      </c>
      <c r="X555" s="150">
        <f>+SUM(T555:W555)</f>
        <v>0</v>
      </c>
      <c r="Y555" s="85"/>
      <c r="Z555" s="84"/>
      <c r="AA555" s="85"/>
    </row>
    <row r="556" spans="1:27" s="167" customFormat="1" ht="14.1" customHeight="1" x14ac:dyDescent="0.3">
      <c r="A556" s="128" t="s">
        <v>678</v>
      </c>
      <c r="B556" s="86" t="s">
        <v>40</v>
      </c>
      <c r="C556" s="86">
        <v>8</v>
      </c>
      <c r="D556" s="86">
        <v>0</v>
      </c>
      <c r="E556" s="137"/>
      <c r="F556" s="86" t="s">
        <v>100</v>
      </c>
      <c r="G556" s="86" t="s">
        <v>1724</v>
      </c>
      <c r="H556" s="86" t="s">
        <v>1751</v>
      </c>
      <c r="I556" s="86">
        <v>63</v>
      </c>
      <c r="J556" s="87">
        <v>40.1</v>
      </c>
      <c r="K556" s="88"/>
      <c r="L556" s="86" t="s">
        <v>2604</v>
      </c>
      <c r="M556" s="86" t="s">
        <v>349</v>
      </c>
      <c r="N556" s="149" t="str">
        <f>IF(OR(J556="TBA",E556=0),"",E556*J556)</f>
        <v/>
      </c>
      <c r="O556" s="138"/>
      <c r="P556" s="139">
        <f>IF($B556="PA",$N556,0)</f>
        <v>0</v>
      </c>
      <c r="Q556" s="139">
        <f>IF($B556="PC",$N556,0)</f>
        <v>0</v>
      </c>
      <c r="R556" s="139">
        <f>IF($B556="LA",$N556,0)</f>
        <v>0</v>
      </c>
      <c r="S556" s="139" t="str">
        <f>IF($B556="LC",$N556,0)</f>
        <v/>
      </c>
      <c r="T556" s="139">
        <f>IF(P556&lt;&gt;"",(P556*(1-($N$2641))*(1-($O556+$N$2646))),0)</f>
        <v>0</v>
      </c>
      <c r="U556" s="139">
        <f>IF(Q556&lt;&gt;"",(Q556*(1-($N$2642))*(1-($O556+$N$2646))),0)</f>
        <v>0</v>
      </c>
      <c r="V556" s="139">
        <f>IF(R556&lt;&gt;"",(R556*(1-($N$2643))*(1-($O556+$N$2646))),0)</f>
        <v>0</v>
      </c>
      <c r="W556" s="139">
        <f>IF(S556&lt;&gt;"",(S556*(1-($N$2644))*(1-($O556+$N$2646))),0)</f>
        <v>0</v>
      </c>
      <c r="X556" s="150">
        <f>+SUM(T556:W556)</f>
        <v>0</v>
      </c>
      <c r="Y556" s="154"/>
      <c r="Z556" s="153"/>
      <c r="AA556" s="154"/>
    </row>
    <row r="557" spans="1:27" s="167" customFormat="1" ht="14.1" customHeight="1" x14ac:dyDescent="0.3">
      <c r="A557" s="128" t="s">
        <v>1274</v>
      </c>
      <c r="B557" s="86" t="s">
        <v>40</v>
      </c>
      <c r="C557" s="86">
        <v>8</v>
      </c>
      <c r="D557" s="86">
        <v>0</v>
      </c>
      <c r="E557" s="137"/>
      <c r="F557" s="86" t="s">
        <v>100</v>
      </c>
      <c r="G557" s="86" t="s">
        <v>1719</v>
      </c>
      <c r="H557" s="86" t="s">
        <v>1751</v>
      </c>
      <c r="I557" s="86">
        <v>63</v>
      </c>
      <c r="J557" s="87">
        <v>40.1</v>
      </c>
      <c r="K557" s="88"/>
      <c r="L557" s="86" t="s">
        <v>2605</v>
      </c>
      <c r="M557" s="86" t="s">
        <v>349</v>
      </c>
      <c r="N557" s="149" t="str">
        <f>IF(OR(J557="TBA",E557=0),"",E557*J557)</f>
        <v/>
      </c>
      <c r="O557" s="138"/>
      <c r="P557" s="139">
        <f>IF($B557="PA",$N557,0)</f>
        <v>0</v>
      </c>
      <c r="Q557" s="139">
        <f>IF($B557="PC",$N557,0)</f>
        <v>0</v>
      </c>
      <c r="R557" s="139">
        <f>IF($B557="LA",$N557,0)</f>
        <v>0</v>
      </c>
      <c r="S557" s="139" t="str">
        <f>IF($B557="LC",$N557,0)</f>
        <v/>
      </c>
      <c r="T557" s="139">
        <f>IF(P557&lt;&gt;"",(P557*(1-($N$2641))*(1-($O557+$N$2646))),0)</f>
        <v>0</v>
      </c>
      <c r="U557" s="139">
        <f>IF(Q557&lt;&gt;"",(Q557*(1-($N$2642))*(1-($O557+$N$2646))),0)</f>
        <v>0</v>
      </c>
      <c r="V557" s="139">
        <f>IF(R557&lt;&gt;"",(R557*(1-($N$2643))*(1-($O557+$N$2646))),0)</f>
        <v>0</v>
      </c>
      <c r="W557" s="139">
        <f>IF(S557&lt;&gt;"",(S557*(1-($N$2644))*(1-($O557+$N$2646))),0)</f>
        <v>0</v>
      </c>
      <c r="X557" s="150">
        <f>+SUM(T557:W557)</f>
        <v>0</v>
      </c>
      <c r="Y557" s="154"/>
      <c r="Z557" s="153"/>
      <c r="AA557" s="154"/>
    </row>
    <row r="558" spans="1:27" s="167" customFormat="1" ht="14.1" customHeight="1" x14ac:dyDescent="0.3">
      <c r="A558" s="128" t="s">
        <v>679</v>
      </c>
      <c r="B558" s="86" t="s">
        <v>40</v>
      </c>
      <c r="C558" s="86">
        <v>8</v>
      </c>
      <c r="D558" s="86">
        <v>0</v>
      </c>
      <c r="E558" s="137"/>
      <c r="F558" s="86" t="s">
        <v>100</v>
      </c>
      <c r="G558" s="86" t="s">
        <v>1726</v>
      </c>
      <c r="H558" s="86" t="s">
        <v>1751</v>
      </c>
      <c r="I558" s="86">
        <v>63</v>
      </c>
      <c r="J558" s="87">
        <v>40.1</v>
      </c>
      <c r="K558" s="88"/>
      <c r="L558" s="86" t="s">
        <v>2606</v>
      </c>
      <c r="M558" s="86" t="s">
        <v>349</v>
      </c>
      <c r="N558" s="149" t="str">
        <f>IF(OR(J558="TBA",E558=0),"",E558*J558)</f>
        <v/>
      </c>
      <c r="O558" s="138"/>
      <c r="P558" s="139">
        <f>IF($B558="PA",$N558,0)</f>
        <v>0</v>
      </c>
      <c r="Q558" s="139">
        <f>IF($B558="PC",$N558,0)</f>
        <v>0</v>
      </c>
      <c r="R558" s="139">
        <f>IF($B558="LA",$N558,0)</f>
        <v>0</v>
      </c>
      <c r="S558" s="139" t="str">
        <f>IF($B558="LC",$N558,0)</f>
        <v/>
      </c>
      <c r="T558" s="139">
        <f>IF(P558&lt;&gt;"",(P558*(1-($N$2641))*(1-($O558+$N$2646))),0)</f>
        <v>0</v>
      </c>
      <c r="U558" s="139">
        <f>IF(Q558&lt;&gt;"",(Q558*(1-($N$2642))*(1-($O558+$N$2646))),0)</f>
        <v>0</v>
      </c>
      <c r="V558" s="139">
        <f>IF(R558&lt;&gt;"",(R558*(1-($N$2643))*(1-($O558+$N$2646))),0)</f>
        <v>0</v>
      </c>
      <c r="W558" s="139">
        <f>IF(S558&lt;&gt;"",(S558*(1-($N$2644))*(1-($O558+$N$2646))),0)</f>
        <v>0</v>
      </c>
      <c r="X558" s="150">
        <f>+SUM(T558:W558)</f>
        <v>0</v>
      </c>
      <c r="Y558" s="154"/>
      <c r="Z558" s="153"/>
      <c r="AA558" s="154"/>
    </row>
    <row r="559" spans="1:27" ht="14.1" customHeight="1" x14ac:dyDescent="0.3">
      <c r="A559" s="128" t="s">
        <v>800</v>
      </c>
      <c r="B559" s="86" t="s">
        <v>40</v>
      </c>
      <c r="C559" s="86">
        <v>20</v>
      </c>
      <c r="D559" s="86">
        <v>10</v>
      </c>
      <c r="E559" s="137"/>
      <c r="F559" s="86" t="s">
        <v>114</v>
      </c>
      <c r="G559" s="86" t="s">
        <v>1690</v>
      </c>
      <c r="H559" s="86" t="s">
        <v>1752</v>
      </c>
      <c r="I559" s="86">
        <v>38</v>
      </c>
      <c r="J559" s="87">
        <v>20.100000000000001</v>
      </c>
      <c r="K559" s="88"/>
      <c r="L559" s="86" t="s">
        <v>2607</v>
      </c>
      <c r="M559" s="86" t="s">
        <v>349</v>
      </c>
      <c r="N559" s="149" t="str">
        <f>IF(OR(J559="TBA",E559=0),"",E559*J559)</f>
        <v/>
      </c>
      <c r="O559" s="138"/>
      <c r="P559" s="139">
        <f>IF($B559="PA",$N559,0)</f>
        <v>0</v>
      </c>
      <c r="Q559" s="139">
        <f>IF($B559="PC",$N559,0)</f>
        <v>0</v>
      </c>
      <c r="R559" s="139">
        <f>IF($B559="LA",$N559,0)</f>
        <v>0</v>
      </c>
      <c r="S559" s="139" t="str">
        <f>IF($B559="LC",$N559,0)</f>
        <v/>
      </c>
      <c r="T559" s="139">
        <f>IF(P559&lt;&gt;"",(P559*(1-($N$2641))*(1-($O559+$N$2646))),0)</f>
        <v>0</v>
      </c>
      <c r="U559" s="139">
        <f>IF(Q559&lt;&gt;"",(Q559*(1-($N$2642))*(1-($O559+$N$2646))),0)</f>
        <v>0</v>
      </c>
      <c r="V559" s="139">
        <f>IF(R559&lt;&gt;"",(R559*(1-($N$2643))*(1-($O559+$N$2646))),0)</f>
        <v>0</v>
      </c>
      <c r="W559" s="139">
        <f>IF(S559&lt;&gt;"",(S559*(1-($N$2644))*(1-($O559+$N$2646))),0)</f>
        <v>0</v>
      </c>
      <c r="X559" s="150">
        <f>+SUM(T559:W559)</f>
        <v>0</v>
      </c>
      <c r="Y559" s="85"/>
      <c r="Z559" s="84"/>
      <c r="AA559" s="85"/>
    </row>
    <row r="560" spans="1:27" ht="14.1" customHeight="1" x14ac:dyDescent="0.3">
      <c r="A560" s="128" t="s">
        <v>799</v>
      </c>
      <c r="B560" s="86" t="s">
        <v>40</v>
      </c>
      <c r="C560" s="86">
        <v>20</v>
      </c>
      <c r="D560" s="86">
        <v>10</v>
      </c>
      <c r="E560" s="137"/>
      <c r="F560" s="86" t="s">
        <v>114</v>
      </c>
      <c r="G560" s="86" t="s">
        <v>1691</v>
      </c>
      <c r="H560" s="86" t="s">
        <v>1752</v>
      </c>
      <c r="I560" s="86">
        <v>38</v>
      </c>
      <c r="J560" s="87">
        <v>20.100000000000001</v>
      </c>
      <c r="K560" s="88"/>
      <c r="L560" s="86" t="s">
        <v>2608</v>
      </c>
      <c r="M560" s="86" t="s">
        <v>349</v>
      </c>
      <c r="N560" s="149" t="str">
        <f>IF(OR(J560="TBA",E560=0),"",E560*J560)</f>
        <v/>
      </c>
      <c r="O560" s="138"/>
      <c r="P560" s="139">
        <f>IF($B560="PA",$N560,0)</f>
        <v>0</v>
      </c>
      <c r="Q560" s="139">
        <f>IF($B560="PC",$N560,0)</f>
        <v>0</v>
      </c>
      <c r="R560" s="139">
        <f>IF($B560="LA",$N560,0)</f>
        <v>0</v>
      </c>
      <c r="S560" s="139" t="str">
        <f>IF($B560="LC",$N560,0)</f>
        <v/>
      </c>
      <c r="T560" s="139">
        <f>IF(P560&lt;&gt;"",(P560*(1-($N$2641))*(1-($O560+$N$2646))),0)</f>
        <v>0</v>
      </c>
      <c r="U560" s="139">
        <f>IF(Q560&lt;&gt;"",(Q560*(1-($N$2642))*(1-($O560+$N$2646))),0)</f>
        <v>0</v>
      </c>
      <c r="V560" s="139">
        <f>IF(R560&lt;&gt;"",(R560*(1-($N$2643))*(1-($O560+$N$2646))),0)</f>
        <v>0</v>
      </c>
      <c r="W560" s="139">
        <f>IF(S560&lt;&gt;"",(S560*(1-($N$2644))*(1-($O560+$N$2646))),0)</f>
        <v>0</v>
      </c>
      <c r="X560" s="150">
        <f>+SUM(T560:W560)</f>
        <v>0</v>
      </c>
      <c r="Y560" s="85"/>
      <c r="Z560" s="84"/>
      <c r="AA560" s="85"/>
    </row>
    <row r="561" spans="1:27" ht="14.1" customHeight="1" x14ac:dyDescent="0.3">
      <c r="A561" s="128" t="s">
        <v>798</v>
      </c>
      <c r="B561" s="86" t="s">
        <v>40</v>
      </c>
      <c r="C561" s="86">
        <v>20</v>
      </c>
      <c r="D561" s="86">
        <v>10</v>
      </c>
      <c r="E561" s="137"/>
      <c r="F561" s="86" t="s">
        <v>114</v>
      </c>
      <c r="G561" s="86" t="s">
        <v>1692</v>
      </c>
      <c r="H561" s="86" t="s">
        <v>1752</v>
      </c>
      <c r="I561" s="86">
        <v>38</v>
      </c>
      <c r="J561" s="87">
        <v>20.100000000000001</v>
      </c>
      <c r="K561" s="88"/>
      <c r="L561" s="86" t="s">
        <v>2609</v>
      </c>
      <c r="M561" s="86" t="s">
        <v>349</v>
      </c>
      <c r="N561" s="149" t="str">
        <f>IF(OR(J561="TBA",E561=0),"",E561*J561)</f>
        <v/>
      </c>
      <c r="O561" s="138"/>
      <c r="P561" s="139">
        <f>IF($B561="PA",$N561,0)</f>
        <v>0</v>
      </c>
      <c r="Q561" s="139">
        <f>IF($B561="PC",$N561,0)</f>
        <v>0</v>
      </c>
      <c r="R561" s="139">
        <f>IF($B561="LA",$N561,0)</f>
        <v>0</v>
      </c>
      <c r="S561" s="139" t="str">
        <f>IF($B561="LC",$N561,0)</f>
        <v/>
      </c>
      <c r="T561" s="139">
        <f>IF(P561&lt;&gt;"",(P561*(1-($N$2641))*(1-($O561+$N$2646))),0)</f>
        <v>0</v>
      </c>
      <c r="U561" s="139">
        <f>IF(Q561&lt;&gt;"",(Q561*(1-($N$2642))*(1-($O561+$N$2646))),0)</f>
        <v>0</v>
      </c>
      <c r="V561" s="139">
        <f>IF(R561&lt;&gt;"",(R561*(1-($N$2643))*(1-($O561+$N$2646))),0)</f>
        <v>0</v>
      </c>
      <c r="W561" s="139">
        <f>IF(S561&lt;&gt;"",(S561*(1-($N$2644))*(1-($O561+$N$2646))),0)</f>
        <v>0</v>
      </c>
      <c r="X561" s="150">
        <f>+SUM(T561:W561)</f>
        <v>0</v>
      </c>
      <c r="Y561" s="85"/>
      <c r="Z561" s="84"/>
      <c r="AA561" s="85"/>
    </row>
    <row r="562" spans="1:27" ht="14.1" customHeight="1" x14ac:dyDescent="0.3">
      <c r="A562" s="128" t="s">
        <v>803</v>
      </c>
      <c r="B562" s="86" t="s">
        <v>40</v>
      </c>
      <c r="C562" s="86">
        <v>20</v>
      </c>
      <c r="D562" s="86">
        <v>10</v>
      </c>
      <c r="E562" s="137"/>
      <c r="F562" s="86" t="s">
        <v>114</v>
      </c>
      <c r="G562" s="86" t="s">
        <v>1690</v>
      </c>
      <c r="H562" s="86" t="s">
        <v>1753</v>
      </c>
      <c r="I562" s="86">
        <v>38</v>
      </c>
      <c r="J562" s="87">
        <v>28.650000000000002</v>
      </c>
      <c r="K562" s="88"/>
      <c r="L562" s="86" t="s">
        <v>2610</v>
      </c>
      <c r="M562" s="86" t="s">
        <v>349</v>
      </c>
      <c r="N562" s="149" t="str">
        <f>IF(OR(J562="TBA",E562=0),"",E562*J562)</f>
        <v/>
      </c>
      <c r="O562" s="138"/>
      <c r="P562" s="139">
        <f>IF($B562="PA",$N562,0)</f>
        <v>0</v>
      </c>
      <c r="Q562" s="139">
        <f>IF($B562="PC",$N562,0)</f>
        <v>0</v>
      </c>
      <c r="R562" s="139">
        <f>IF($B562="LA",$N562,0)</f>
        <v>0</v>
      </c>
      <c r="S562" s="139" t="str">
        <f>IF($B562="LC",$N562,0)</f>
        <v/>
      </c>
      <c r="T562" s="139">
        <f>IF(P562&lt;&gt;"",(P562*(1-($N$2641))*(1-($O562+$N$2646))),0)</f>
        <v>0</v>
      </c>
      <c r="U562" s="139">
        <f>IF(Q562&lt;&gt;"",(Q562*(1-($N$2642))*(1-($O562+$N$2646))),0)</f>
        <v>0</v>
      </c>
      <c r="V562" s="139">
        <f>IF(R562&lt;&gt;"",(R562*(1-($N$2643))*(1-($O562+$N$2646))),0)</f>
        <v>0</v>
      </c>
      <c r="W562" s="139">
        <f>IF(S562&lt;&gt;"",(S562*(1-($N$2644))*(1-($O562+$N$2646))),0)</f>
        <v>0</v>
      </c>
      <c r="X562" s="150">
        <f>+SUM(T562:W562)</f>
        <v>0</v>
      </c>
      <c r="Y562" s="85"/>
      <c r="Z562" s="84"/>
      <c r="AA562" s="85"/>
    </row>
    <row r="563" spans="1:27" ht="14.1" customHeight="1" x14ac:dyDescent="0.3">
      <c r="A563" s="128" t="s">
        <v>802</v>
      </c>
      <c r="B563" s="86" t="s">
        <v>40</v>
      </c>
      <c r="C563" s="86">
        <v>20</v>
      </c>
      <c r="D563" s="86">
        <v>10</v>
      </c>
      <c r="E563" s="137"/>
      <c r="F563" s="86" t="s">
        <v>114</v>
      </c>
      <c r="G563" s="86" t="s">
        <v>1691</v>
      </c>
      <c r="H563" s="86" t="s">
        <v>1753</v>
      </c>
      <c r="I563" s="86">
        <v>38</v>
      </c>
      <c r="J563" s="87">
        <v>28.650000000000002</v>
      </c>
      <c r="K563" s="88"/>
      <c r="L563" s="86" t="s">
        <v>2611</v>
      </c>
      <c r="M563" s="86" t="s">
        <v>349</v>
      </c>
      <c r="N563" s="149" t="str">
        <f>IF(OR(J563="TBA",E563=0),"",E563*J563)</f>
        <v/>
      </c>
      <c r="O563" s="138"/>
      <c r="P563" s="139">
        <f>IF($B563="PA",$N563,0)</f>
        <v>0</v>
      </c>
      <c r="Q563" s="139">
        <f>IF($B563="PC",$N563,0)</f>
        <v>0</v>
      </c>
      <c r="R563" s="139">
        <f>IF($B563="LA",$N563,0)</f>
        <v>0</v>
      </c>
      <c r="S563" s="139" t="str">
        <f>IF($B563="LC",$N563,0)</f>
        <v/>
      </c>
      <c r="T563" s="139">
        <f>IF(P563&lt;&gt;"",(P563*(1-($N$2641))*(1-($O563+$N$2646))),0)</f>
        <v>0</v>
      </c>
      <c r="U563" s="139">
        <f>IF(Q563&lt;&gt;"",(Q563*(1-($N$2642))*(1-($O563+$N$2646))),0)</f>
        <v>0</v>
      </c>
      <c r="V563" s="139">
        <f>IF(R563&lt;&gt;"",(R563*(1-($N$2643))*(1-($O563+$N$2646))),0)</f>
        <v>0</v>
      </c>
      <c r="W563" s="139">
        <f>IF(S563&lt;&gt;"",(S563*(1-($N$2644))*(1-($O563+$N$2646))),0)</f>
        <v>0</v>
      </c>
      <c r="X563" s="150">
        <f>+SUM(T563:W563)</f>
        <v>0</v>
      </c>
      <c r="Y563" s="85"/>
      <c r="Z563" s="84"/>
      <c r="AA563" s="85"/>
    </row>
    <row r="564" spans="1:27" ht="14.1" customHeight="1" x14ac:dyDescent="0.3">
      <c r="A564" s="128" t="s">
        <v>801</v>
      </c>
      <c r="B564" s="86" t="s">
        <v>40</v>
      </c>
      <c r="C564" s="86">
        <v>20</v>
      </c>
      <c r="D564" s="86">
        <v>10</v>
      </c>
      <c r="E564" s="137"/>
      <c r="F564" s="86" t="s">
        <v>114</v>
      </c>
      <c r="G564" s="86" t="s">
        <v>1692</v>
      </c>
      <c r="H564" s="86" t="s">
        <v>1753</v>
      </c>
      <c r="I564" s="86">
        <v>38</v>
      </c>
      <c r="J564" s="87">
        <v>28.650000000000002</v>
      </c>
      <c r="K564" s="88"/>
      <c r="L564" s="86" t="s">
        <v>2612</v>
      </c>
      <c r="M564" s="86" t="s">
        <v>349</v>
      </c>
      <c r="N564" s="149" t="str">
        <f>IF(OR(J564="TBA",E564=0),"",E564*J564)</f>
        <v/>
      </c>
      <c r="O564" s="138"/>
      <c r="P564" s="139">
        <f>IF($B564="PA",$N564,0)</f>
        <v>0</v>
      </c>
      <c r="Q564" s="139">
        <f>IF($B564="PC",$N564,0)</f>
        <v>0</v>
      </c>
      <c r="R564" s="139">
        <f>IF($B564="LA",$N564,0)</f>
        <v>0</v>
      </c>
      <c r="S564" s="139" t="str">
        <f>IF($B564="LC",$N564,0)</f>
        <v/>
      </c>
      <c r="T564" s="139">
        <f>IF(P564&lt;&gt;"",(P564*(1-($N$2641))*(1-($O564+$N$2646))),0)</f>
        <v>0</v>
      </c>
      <c r="U564" s="139">
        <f>IF(Q564&lt;&gt;"",(Q564*(1-($N$2642))*(1-($O564+$N$2646))),0)</f>
        <v>0</v>
      </c>
      <c r="V564" s="139">
        <f>IF(R564&lt;&gt;"",(R564*(1-($N$2643))*(1-($O564+$N$2646))),0)</f>
        <v>0</v>
      </c>
      <c r="W564" s="139">
        <f>IF(S564&lt;&gt;"",(S564*(1-($N$2644))*(1-($O564+$N$2646))),0)</f>
        <v>0</v>
      </c>
      <c r="X564" s="150">
        <f>+SUM(T564:W564)</f>
        <v>0</v>
      </c>
      <c r="Y564" s="85"/>
      <c r="Z564" s="84"/>
      <c r="AA564" s="85"/>
    </row>
    <row r="565" spans="1:27" ht="14.1" customHeight="1" x14ac:dyDescent="0.3">
      <c r="A565" s="128" t="s">
        <v>805</v>
      </c>
      <c r="B565" s="86" t="s">
        <v>40</v>
      </c>
      <c r="C565" s="86">
        <v>18</v>
      </c>
      <c r="D565" s="86">
        <v>9</v>
      </c>
      <c r="E565" s="137"/>
      <c r="F565" s="86" t="s">
        <v>100</v>
      </c>
      <c r="G565" s="86" t="s">
        <v>1724</v>
      </c>
      <c r="H565" s="86" t="s">
        <v>1754</v>
      </c>
      <c r="I565" s="86">
        <v>38</v>
      </c>
      <c r="J565" s="87">
        <v>40.1</v>
      </c>
      <c r="K565" s="88"/>
      <c r="L565" s="86" t="s">
        <v>2613</v>
      </c>
      <c r="M565" s="86" t="s">
        <v>349</v>
      </c>
      <c r="N565" s="149" t="str">
        <f>IF(OR(J565="TBA",E565=0),"",E565*J565)</f>
        <v/>
      </c>
      <c r="O565" s="138"/>
      <c r="P565" s="139">
        <f>IF($B565="PA",$N565,0)</f>
        <v>0</v>
      </c>
      <c r="Q565" s="139">
        <f>IF($B565="PC",$N565,0)</f>
        <v>0</v>
      </c>
      <c r="R565" s="139">
        <f>IF($B565="LA",$N565,0)</f>
        <v>0</v>
      </c>
      <c r="S565" s="139" t="str">
        <f>IF($B565="LC",$N565,0)</f>
        <v/>
      </c>
      <c r="T565" s="139">
        <f>IF(P565&lt;&gt;"",(P565*(1-($N$2641))*(1-($O565+$N$2646))),0)</f>
        <v>0</v>
      </c>
      <c r="U565" s="139">
        <f>IF(Q565&lt;&gt;"",(Q565*(1-($N$2642))*(1-($O565+$N$2646))),0)</f>
        <v>0</v>
      </c>
      <c r="V565" s="139">
        <f>IF(R565&lt;&gt;"",(R565*(1-($N$2643))*(1-($O565+$N$2646))),0)</f>
        <v>0</v>
      </c>
      <c r="W565" s="139">
        <f>IF(S565&lt;&gt;"",(S565*(1-($N$2644))*(1-($O565+$N$2646))),0)</f>
        <v>0</v>
      </c>
      <c r="X565" s="150">
        <f>+SUM(T565:W565)</f>
        <v>0</v>
      </c>
      <c r="Y565" s="85"/>
      <c r="Z565" s="84"/>
      <c r="AA565" s="85"/>
    </row>
    <row r="566" spans="1:27" ht="14.1" customHeight="1" x14ac:dyDescent="0.3">
      <c r="A566" s="128" t="s">
        <v>804</v>
      </c>
      <c r="B566" s="86" t="s">
        <v>40</v>
      </c>
      <c r="C566" s="86">
        <v>18</v>
      </c>
      <c r="D566" s="86">
        <v>9</v>
      </c>
      <c r="E566" s="137"/>
      <c r="F566" s="86" t="s">
        <v>100</v>
      </c>
      <c r="G566" s="86" t="s">
        <v>1719</v>
      </c>
      <c r="H566" s="86" t="s">
        <v>1754</v>
      </c>
      <c r="I566" s="86">
        <v>38</v>
      </c>
      <c r="J566" s="87">
        <v>40.1</v>
      </c>
      <c r="K566" s="88"/>
      <c r="L566" s="86" t="s">
        <v>2614</v>
      </c>
      <c r="M566" s="86" t="s">
        <v>349</v>
      </c>
      <c r="N566" s="149" t="str">
        <f>IF(OR(J566="TBA",E566=0),"",E566*J566)</f>
        <v/>
      </c>
      <c r="O566" s="138"/>
      <c r="P566" s="139">
        <f>IF($B566="PA",$N566,0)</f>
        <v>0</v>
      </c>
      <c r="Q566" s="139">
        <f>IF($B566="PC",$N566,0)</f>
        <v>0</v>
      </c>
      <c r="R566" s="139">
        <f>IF($B566="LA",$N566,0)</f>
        <v>0</v>
      </c>
      <c r="S566" s="139" t="str">
        <f>IF($B566="LC",$N566,0)</f>
        <v/>
      </c>
      <c r="T566" s="139">
        <f>IF(P566&lt;&gt;"",(P566*(1-($N$2641))*(1-($O566+$N$2646))),0)</f>
        <v>0</v>
      </c>
      <c r="U566" s="139">
        <f>IF(Q566&lt;&gt;"",(Q566*(1-($N$2642))*(1-($O566+$N$2646))),0)</f>
        <v>0</v>
      </c>
      <c r="V566" s="139">
        <f>IF(R566&lt;&gt;"",(R566*(1-($N$2643))*(1-($O566+$N$2646))),0)</f>
        <v>0</v>
      </c>
      <c r="W566" s="139">
        <f>IF(S566&lt;&gt;"",(S566*(1-($N$2644))*(1-($O566+$N$2646))),0)</f>
        <v>0</v>
      </c>
      <c r="X566" s="150">
        <f>+SUM(T566:W566)</f>
        <v>0</v>
      </c>
      <c r="Y566" s="85"/>
      <c r="Z566" s="84"/>
      <c r="AA566" s="85"/>
    </row>
    <row r="567" spans="1:27" ht="14.1" customHeight="1" x14ac:dyDescent="0.3">
      <c r="A567" s="128" t="s">
        <v>1225</v>
      </c>
      <c r="B567" s="86" t="s">
        <v>40</v>
      </c>
      <c r="C567" s="86">
        <v>18</v>
      </c>
      <c r="D567" s="86">
        <v>9</v>
      </c>
      <c r="E567" s="137"/>
      <c r="F567" s="86" t="s">
        <v>100</v>
      </c>
      <c r="G567" s="86" t="s">
        <v>1726</v>
      </c>
      <c r="H567" s="86" t="s">
        <v>1754</v>
      </c>
      <c r="I567" s="86">
        <v>38</v>
      </c>
      <c r="J567" s="87">
        <v>40.1</v>
      </c>
      <c r="K567" s="88"/>
      <c r="L567" s="86" t="s">
        <v>2615</v>
      </c>
      <c r="M567" s="86" t="s">
        <v>349</v>
      </c>
      <c r="N567" s="149" t="str">
        <f>IF(OR(J567="TBA",E567=0),"",E567*J567)</f>
        <v/>
      </c>
      <c r="O567" s="138"/>
      <c r="P567" s="139">
        <f>IF($B567="PA",$N567,0)</f>
        <v>0</v>
      </c>
      <c r="Q567" s="139">
        <f>IF($B567="PC",$N567,0)</f>
        <v>0</v>
      </c>
      <c r="R567" s="139">
        <f>IF($B567="LA",$N567,0)</f>
        <v>0</v>
      </c>
      <c r="S567" s="139" t="str">
        <f>IF($B567="LC",$N567,0)</f>
        <v/>
      </c>
      <c r="T567" s="139">
        <f>IF(P567&lt;&gt;"",(P567*(1-($N$2641))*(1-($O567+$N$2646))),0)</f>
        <v>0</v>
      </c>
      <c r="U567" s="139">
        <f>IF(Q567&lt;&gt;"",(Q567*(1-($N$2642))*(1-($O567+$N$2646))),0)</f>
        <v>0</v>
      </c>
      <c r="V567" s="139">
        <f>IF(R567&lt;&gt;"",(R567*(1-($N$2643))*(1-($O567+$N$2646))),0)</f>
        <v>0</v>
      </c>
      <c r="W567" s="139">
        <f>IF(S567&lt;&gt;"",(S567*(1-($N$2644))*(1-($O567+$N$2646))),0)</f>
        <v>0</v>
      </c>
      <c r="X567" s="150">
        <f>+SUM(T567:W567)</f>
        <v>0</v>
      </c>
      <c r="Y567" s="85"/>
      <c r="Z567" s="84"/>
      <c r="AA567" s="85"/>
    </row>
    <row r="568" spans="1:27" ht="14.1" customHeight="1" x14ac:dyDescent="0.3">
      <c r="A568" s="128" t="s">
        <v>808</v>
      </c>
      <c r="B568" s="86" t="s">
        <v>40</v>
      </c>
      <c r="C568" s="86">
        <v>20</v>
      </c>
      <c r="D568" s="86">
        <v>10</v>
      </c>
      <c r="E568" s="137"/>
      <c r="F568" s="86" t="s">
        <v>114</v>
      </c>
      <c r="G568" s="86" t="s">
        <v>1690</v>
      </c>
      <c r="H568" s="86" t="s">
        <v>1755</v>
      </c>
      <c r="I568" s="86">
        <v>37</v>
      </c>
      <c r="J568" s="87">
        <v>20.100000000000001</v>
      </c>
      <c r="K568" s="88"/>
      <c r="L568" s="86" t="s">
        <v>2616</v>
      </c>
      <c r="M568" s="86" t="s">
        <v>349</v>
      </c>
      <c r="N568" s="149" t="str">
        <f>IF(OR(J568="TBA",E568=0),"",E568*J568)</f>
        <v/>
      </c>
      <c r="O568" s="138"/>
      <c r="P568" s="139">
        <f>IF($B568="PA",$N568,0)</f>
        <v>0</v>
      </c>
      <c r="Q568" s="139">
        <f>IF($B568="PC",$N568,0)</f>
        <v>0</v>
      </c>
      <c r="R568" s="139">
        <f>IF($B568="LA",$N568,0)</f>
        <v>0</v>
      </c>
      <c r="S568" s="139" t="str">
        <f>IF($B568="LC",$N568,0)</f>
        <v/>
      </c>
      <c r="T568" s="139">
        <f>IF(P568&lt;&gt;"",(P568*(1-($N$2641))*(1-($O568+$N$2646))),0)</f>
        <v>0</v>
      </c>
      <c r="U568" s="139">
        <f>IF(Q568&lt;&gt;"",(Q568*(1-($N$2642))*(1-($O568+$N$2646))),0)</f>
        <v>0</v>
      </c>
      <c r="V568" s="139">
        <f>IF(R568&lt;&gt;"",(R568*(1-($N$2643))*(1-($O568+$N$2646))),0)</f>
        <v>0</v>
      </c>
      <c r="W568" s="139">
        <f>IF(S568&lt;&gt;"",(S568*(1-($N$2644))*(1-($O568+$N$2646))),0)</f>
        <v>0</v>
      </c>
      <c r="X568" s="150">
        <f>+SUM(T568:W568)</f>
        <v>0</v>
      </c>
      <c r="Y568" s="85"/>
      <c r="Z568" s="84"/>
      <c r="AA568" s="85"/>
    </row>
    <row r="569" spans="1:27" ht="14.1" customHeight="1" x14ac:dyDescent="0.3">
      <c r="A569" s="128" t="s">
        <v>807</v>
      </c>
      <c r="B569" s="86" t="s">
        <v>40</v>
      </c>
      <c r="C569" s="86">
        <v>20</v>
      </c>
      <c r="D569" s="86">
        <v>10</v>
      </c>
      <c r="E569" s="137"/>
      <c r="F569" s="86" t="s">
        <v>114</v>
      </c>
      <c r="G569" s="86" t="s">
        <v>1691</v>
      </c>
      <c r="H569" s="86" t="s">
        <v>1755</v>
      </c>
      <c r="I569" s="86">
        <v>37</v>
      </c>
      <c r="J569" s="87">
        <v>20.100000000000001</v>
      </c>
      <c r="K569" s="88"/>
      <c r="L569" s="86" t="s">
        <v>2617</v>
      </c>
      <c r="M569" s="86" t="s">
        <v>349</v>
      </c>
      <c r="N569" s="149" t="str">
        <f>IF(OR(J569="TBA",E569=0),"",E569*J569)</f>
        <v/>
      </c>
      <c r="O569" s="138"/>
      <c r="P569" s="139">
        <f>IF($B569="PA",$N569,0)</f>
        <v>0</v>
      </c>
      <c r="Q569" s="139">
        <f>IF($B569="PC",$N569,0)</f>
        <v>0</v>
      </c>
      <c r="R569" s="139">
        <f>IF($B569="LA",$N569,0)</f>
        <v>0</v>
      </c>
      <c r="S569" s="139" t="str">
        <f>IF($B569="LC",$N569,0)</f>
        <v/>
      </c>
      <c r="T569" s="139">
        <f>IF(P569&lt;&gt;"",(P569*(1-($N$2641))*(1-($O569+$N$2646))),0)</f>
        <v>0</v>
      </c>
      <c r="U569" s="139">
        <f>IF(Q569&lt;&gt;"",(Q569*(1-($N$2642))*(1-($O569+$N$2646))),0)</f>
        <v>0</v>
      </c>
      <c r="V569" s="139">
        <f>IF(R569&lt;&gt;"",(R569*(1-($N$2643))*(1-($O569+$N$2646))),0)</f>
        <v>0</v>
      </c>
      <c r="W569" s="139">
        <f>IF(S569&lt;&gt;"",(S569*(1-($N$2644))*(1-($O569+$N$2646))),0)</f>
        <v>0</v>
      </c>
      <c r="X569" s="150">
        <f>+SUM(T569:W569)</f>
        <v>0</v>
      </c>
      <c r="Y569" s="85"/>
      <c r="Z569" s="84"/>
      <c r="AA569" s="85"/>
    </row>
    <row r="570" spans="1:27" s="167" customFormat="1" ht="14.1" customHeight="1" x14ac:dyDescent="0.3">
      <c r="A570" s="128" t="s">
        <v>806</v>
      </c>
      <c r="B570" s="86" t="s">
        <v>40</v>
      </c>
      <c r="C570" s="86">
        <v>20</v>
      </c>
      <c r="D570" s="86">
        <v>10</v>
      </c>
      <c r="E570" s="137"/>
      <c r="F570" s="86" t="s">
        <v>114</v>
      </c>
      <c r="G570" s="86" t="s">
        <v>1692</v>
      </c>
      <c r="H570" s="86" t="s">
        <v>1755</v>
      </c>
      <c r="I570" s="86">
        <v>37</v>
      </c>
      <c r="J570" s="87">
        <v>20.100000000000001</v>
      </c>
      <c r="K570" s="88"/>
      <c r="L570" s="86" t="s">
        <v>2618</v>
      </c>
      <c r="M570" s="86" t="s">
        <v>349</v>
      </c>
      <c r="N570" s="149" t="str">
        <f>IF(OR(J570="TBA",E570=0),"",E570*J570)</f>
        <v/>
      </c>
      <c r="O570" s="138"/>
      <c r="P570" s="139">
        <f>IF($B570="PA",$N570,0)</f>
        <v>0</v>
      </c>
      <c r="Q570" s="139">
        <f>IF($B570="PC",$N570,0)</f>
        <v>0</v>
      </c>
      <c r="R570" s="139">
        <f>IF($B570="LA",$N570,0)</f>
        <v>0</v>
      </c>
      <c r="S570" s="139" t="str">
        <f>IF($B570="LC",$N570,0)</f>
        <v/>
      </c>
      <c r="T570" s="139">
        <f>IF(P570&lt;&gt;"",(P570*(1-($N$2641))*(1-($O570+$N$2646))),0)</f>
        <v>0</v>
      </c>
      <c r="U570" s="139">
        <f>IF(Q570&lt;&gt;"",(Q570*(1-($N$2642))*(1-($O570+$N$2646))),0)</f>
        <v>0</v>
      </c>
      <c r="V570" s="139">
        <f>IF(R570&lt;&gt;"",(R570*(1-($N$2643))*(1-($O570+$N$2646))),0)</f>
        <v>0</v>
      </c>
      <c r="W570" s="139">
        <f>IF(S570&lt;&gt;"",(S570*(1-($N$2644))*(1-($O570+$N$2646))),0)</f>
        <v>0</v>
      </c>
      <c r="X570" s="150">
        <f>+SUM(T570:W570)</f>
        <v>0</v>
      </c>
      <c r="Y570" s="154"/>
      <c r="Z570" s="153"/>
      <c r="AA570" s="154"/>
    </row>
    <row r="571" spans="1:27" s="167" customFormat="1" ht="14.1" customHeight="1" x14ac:dyDescent="0.3">
      <c r="A571" s="128" t="s">
        <v>840</v>
      </c>
      <c r="B571" s="86" t="s">
        <v>40</v>
      </c>
      <c r="C571" s="86">
        <v>20</v>
      </c>
      <c r="D571" s="86">
        <v>10</v>
      </c>
      <c r="E571" s="137"/>
      <c r="F571" s="86" t="s">
        <v>114</v>
      </c>
      <c r="G571" s="86" t="s">
        <v>1690</v>
      </c>
      <c r="H571" s="86" t="s">
        <v>1756</v>
      </c>
      <c r="I571" s="86">
        <v>37</v>
      </c>
      <c r="J571" s="87">
        <v>20.100000000000001</v>
      </c>
      <c r="K571" s="88"/>
      <c r="L571" s="86" t="s">
        <v>2619</v>
      </c>
      <c r="M571" s="86" t="s">
        <v>349</v>
      </c>
      <c r="N571" s="149" t="str">
        <f>IF(OR(J571="TBA",E571=0),"",E571*J571)</f>
        <v/>
      </c>
      <c r="O571" s="138"/>
      <c r="P571" s="139">
        <f>IF($B571="PA",$N571,0)</f>
        <v>0</v>
      </c>
      <c r="Q571" s="139">
        <f>IF($B571="PC",$N571,0)</f>
        <v>0</v>
      </c>
      <c r="R571" s="139">
        <f>IF($B571="LA",$N571,0)</f>
        <v>0</v>
      </c>
      <c r="S571" s="139" t="str">
        <f>IF($B571="LC",$N571,0)</f>
        <v/>
      </c>
      <c r="T571" s="139">
        <f>IF(P571&lt;&gt;"",(P571*(1-($N$2641))*(1-($O571+$N$2646))),0)</f>
        <v>0</v>
      </c>
      <c r="U571" s="139">
        <f>IF(Q571&lt;&gt;"",(Q571*(1-($N$2642))*(1-($O571+$N$2646))),0)</f>
        <v>0</v>
      </c>
      <c r="V571" s="139">
        <f>IF(R571&lt;&gt;"",(R571*(1-($N$2643))*(1-($O571+$N$2646))),0)</f>
        <v>0</v>
      </c>
      <c r="W571" s="139">
        <f>IF(S571&lt;&gt;"",(S571*(1-($N$2644))*(1-($O571+$N$2646))),0)</f>
        <v>0</v>
      </c>
      <c r="X571" s="150">
        <f>+SUM(T571:W571)</f>
        <v>0</v>
      </c>
      <c r="Y571" s="154"/>
      <c r="Z571" s="153"/>
      <c r="AA571" s="154"/>
    </row>
    <row r="572" spans="1:27" s="167" customFormat="1" ht="14.1" customHeight="1" x14ac:dyDescent="0.3">
      <c r="A572" s="128" t="s">
        <v>839</v>
      </c>
      <c r="B572" s="86" t="s">
        <v>40</v>
      </c>
      <c r="C572" s="86">
        <v>20</v>
      </c>
      <c r="D572" s="86">
        <v>10</v>
      </c>
      <c r="E572" s="137"/>
      <c r="F572" s="86" t="s">
        <v>114</v>
      </c>
      <c r="G572" s="86" t="s">
        <v>1691</v>
      </c>
      <c r="H572" s="86" t="s">
        <v>1756</v>
      </c>
      <c r="I572" s="86">
        <v>37</v>
      </c>
      <c r="J572" s="87">
        <v>20.100000000000001</v>
      </c>
      <c r="K572" s="88"/>
      <c r="L572" s="86" t="s">
        <v>2620</v>
      </c>
      <c r="M572" s="86" t="s">
        <v>349</v>
      </c>
      <c r="N572" s="149" t="str">
        <f>IF(OR(J572="TBA",E572=0),"",E572*J572)</f>
        <v/>
      </c>
      <c r="O572" s="138"/>
      <c r="P572" s="139">
        <f>IF($B572="PA",$N572,0)</f>
        <v>0</v>
      </c>
      <c r="Q572" s="139">
        <f>IF($B572="PC",$N572,0)</f>
        <v>0</v>
      </c>
      <c r="R572" s="139">
        <f>IF($B572="LA",$N572,0)</f>
        <v>0</v>
      </c>
      <c r="S572" s="139" t="str">
        <f>IF($B572="LC",$N572,0)</f>
        <v/>
      </c>
      <c r="T572" s="139">
        <f>IF(P572&lt;&gt;"",(P572*(1-($N$2641))*(1-($O572+$N$2646))),0)</f>
        <v>0</v>
      </c>
      <c r="U572" s="139">
        <f>IF(Q572&lt;&gt;"",(Q572*(1-($N$2642))*(1-($O572+$N$2646))),0)</f>
        <v>0</v>
      </c>
      <c r="V572" s="139">
        <f>IF(R572&lt;&gt;"",(R572*(1-($N$2643))*(1-($O572+$N$2646))),0)</f>
        <v>0</v>
      </c>
      <c r="W572" s="139">
        <f>IF(S572&lt;&gt;"",(S572*(1-($N$2644))*(1-($O572+$N$2646))),0)</f>
        <v>0</v>
      </c>
      <c r="X572" s="150">
        <f>+SUM(T572:W572)</f>
        <v>0</v>
      </c>
      <c r="Y572" s="154"/>
      <c r="Z572" s="153"/>
      <c r="AA572" s="154"/>
    </row>
    <row r="573" spans="1:27" ht="14.1" customHeight="1" x14ac:dyDescent="0.3">
      <c r="A573" s="128" t="s">
        <v>838</v>
      </c>
      <c r="B573" s="86" t="s">
        <v>40</v>
      </c>
      <c r="C573" s="86">
        <v>20</v>
      </c>
      <c r="D573" s="86">
        <v>10</v>
      </c>
      <c r="E573" s="137"/>
      <c r="F573" s="86" t="s">
        <v>114</v>
      </c>
      <c r="G573" s="86" t="s">
        <v>1692</v>
      </c>
      <c r="H573" s="86" t="s">
        <v>1756</v>
      </c>
      <c r="I573" s="86">
        <v>37</v>
      </c>
      <c r="J573" s="87">
        <v>20.100000000000001</v>
      </c>
      <c r="K573" s="88"/>
      <c r="L573" s="86" t="s">
        <v>2621</v>
      </c>
      <c r="M573" s="86" t="s">
        <v>349</v>
      </c>
      <c r="N573" s="149" t="str">
        <f>IF(OR(J573="TBA",E573=0),"",E573*J573)</f>
        <v/>
      </c>
      <c r="O573" s="138"/>
      <c r="P573" s="139">
        <f>IF($B573="PA",$N573,0)</f>
        <v>0</v>
      </c>
      <c r="Q573" s="139">
        <f>IF($B573="PC",$N573,0)</f>
        <v>0</v>
      </c>
      <c r="R573" s="139">
        <f>IF($B573="LA",$N573,0)</f>
        <v>0</v>
      </c>
      <c r="S573" s="139" t="str">
        <f>IF($B573="LC",$N573,0)</f>
        <v/>
      </c>
      <c r="T573" s="139">
        <f>IF(P573&lt;&gt;"",(P573*(1-($N$2641))*(1-($O573+$N$2646))),0)</f>
        <v>0</v>
      </c>
      <c r="U573" s="139">
        <f>IF(Q573&lt;&gt;"",(Q573*(1-($N$2642))*(1-($O573+$N$2646))),0)</f>
        <v>0</v>
      </c>
      <c r="V573" s="139">
        <f>IF(R573&lt;&gt;"",(R573*(1-($N$2643))*(1-($O573+$N$2646))),0)</f>
        <v>0</v>
      </c>
      <c r="W573" s="139">
        <f>IF(S573&lt;&gt;"",(S573*(1-($N$2644))*(1-($O573+$N$2646))),0)</f>
        <v>0</v>
      </c>
      <c r="X573" s="150">
        <f>+SUM(T573:W573)</f>
        <v>0</v>
      </c>
      <c r="Y573" s="85"/>
      <c r="Z573" s="84"/>
      <c r="AA573" s="85"/>
    </row>
    <row r="574" spans="1:27" ht="14.1" customHeight="1" x14ac:dyDescent="0.3">
      <c r="A574" s="128" t="s">
        <v>852</v>
      </c>
      <c r="B574" s="86" t="s">
        <v>40</v>
      </c>
      <c r="C574" s="86">
        <v>20</v>
      </c>
      <c r="D574" s="86">
        <v>10</v>
      </c>
      <c r="E574" s="137"/>
      <c r="F574" s="86" t="s">
        <v>114</v>
      </c>
      <c r="G574" s="86" t="s">
        <v>1690</v>
      </c>
      <c r="H574" s="86" t="s">
        <v>1757</v>
      </c>
      <c r="I574" s="86">
        <v>37</v>
      </c>
      <c r="J574" s="87">
        <v>20.100000000000001</v>
      </c>
      <c r="K574" s="88"/>
      <c r="L574" s="86" t="s">
        <v>2622</v>
      </c>
      <c r="M574" s="86" t="s">
        <v>349</v>
      </c>
      <c r="N574" s="149" t="str">
        <f>IF(OR(J574="TBA",E574=0),"",E574*J574)</f>
        <v/>
      </c>
      <c r="O574" s="138"/>
      <c r="P574" s="139">
        <f>IF($B574="PA",$N574,0)</f>
        <v>0</v>
      </c>
      <c r="Q574" s="139">
        <f>IF($B574="PC",$N574,0)</f>
        <v>0</v>
      </c>
      <c r="R574" s="139">
        <f>IF($B574="LA",$N574,0)</f>
        <v>0</v>
      </c>
      <c r="S574" s="139" t="str">
        <f>IF($B574="LC",$N574,0)</f>
        <v/>
      </c>
      <c r="T574" s="139">
        <f>IF(P574&lt;&gt;"",(P574*(1-($N$2641))*(1-($O574+$N$2646))),0)</f>
        <v>0</v>
      </c>
      <c r="U574" s="139">
        <f>IF(Q574&lt;&gt;"",(Q574*(1-($N$2642))*(1-($O574+$N$2646))),0)</f>
        <v>0</v>
      </c>
      <c r="V574" s="139">
        <f>IF(R574&lt;&gt;"",(R574*(1-($N$2643))*(1-($O574+$N$2646))),0)</f>
        <v>0</v>
      </c>
      <c r="W574" s="139">
        <f>IF(S574&lt;&gt;"",(S574*(1-($N$2644))*(1-($O574+$N$2646))),0)</f>
        <v>0</v>
      </c>
      <c r="X574" s="150">
        <f>+SUM(T574:W574)</f>
        <v>0</v>
      </c>
      <c r="Y574" s="85"/>
      <c r="Z574" s="84"/>
      <c r="AA574" s="85"/>
    </row>
    <row r="575" spans="1:27" ht="14.1" customHeight="1" x14ac:dyDescent="0.3">
      <c r="A575" s="128" t="s">
        <v>851</v>
      </c>
      <c r="B575" s="86" t="s">
        <v>40</v>
      </c>
      <c r="C575" s="86">
        <v>20</v>
      </c>
      <c r="D575" s="86">
        <v>10</v>
      </c>
      <c r="E575" s="137"/>
      <c r="F575" s="86" t="s">
        <v>114</v>
      </c>
      <c r="G575" s="86" t="s">
        <v>1691</v>
      </c>
      <c r="H575" s="86" t="s">
        <v>1757</v>
      </c>
      <c r="I575" s="86">
        <v>37</v>
      </c>
      <c r="J575" s="87">
        <v>20.100000000000001</v>
      </c>
      <c r="K575" s="88"/>
      <c r="L575" s="86" t="s">
        <v>2623</v>
      </c>
      <c r="M575" s="86" t="s">
        <v>349</v>
      </c>
      <c r="N575" s="149" t="str">
        <f>IF(OR(J575="TBA",E575=0),"",E575*J575)</f>
        <v/>
      </c>
      <c r="O575" s="138"/>
      <c r="P575" s="139">
        <f>IF($B575="PA",$N575,0)</f>
        <v>0</v>
      </c>
      <c r="Q575" s="139">
        <f>IF($B575="PC",$N575,0)</f>
        <v>0</v>
      </c>
      <c r="R575" s="139">
        <f>IF($B575="LA",$N575,0)</f>
        <v>0</v>
      </c>
      <c r="S575" s="139" t="str">
        <f>IF($B575="LC",$N575,0)</f>
        <v/>
      </c>
      <c r="T575" s="139">
        <f>IF(P575&lt;&gt;"",(P575*(1-($N$2641))*(1-($O575+$N$2646))),0)</f>
        <v>0</v>
      </c>
      <c r="U575" s="139">
        <f>IF(Q575&lt;&gt;"",(Q575*(1-($N$2642))*(1-($O575+$N$2646))),0)</f>
        <v>0</v>
      </c>
      <c r="V575" s="139">
        <f>IF(R575&lt;&gt;"",(R575*(1-($N$2643))*(1-($O575+$N$2646))),0)</f>
        <v>0</v>
      </c>
      <c r="W575" s="139">
        <f>IF(S575&lt;&gt;"",(S575*(1-($N$2644))*(1-($O575+$N$2646))),0)</f>
        <v>0</v>
      </c>
      <c r="X575" s="150">
        <f>+SUM(T575:W575)</f>
        <v>0</v>
      </c>
      <c r="Y575" s="85"/>
      <c r="Z575" s="84"/>
      <c r="AA575" s="85"/>
    </row>
    <row r="576" spans="1:27" ht="14.1" customHeight="1" x14ac:dyDescent="0.3">
      <c r="A576" s="128" t="s">
        <v>850</v>
      </c>
      <c r="B576" s="86" t="s">
        <v>40</v>
      </c>
      <c r="C576" s="86">
        <v>20</v>
      </c>
      <c r="D576" s="86">
        <v>10</v>
      </c>
      <c r="E576" s="137"/>
      <c r="F576" s="86" t="s">
        <v>114</v>
      </c>
      <c r="G576" s="86" t="s">
        <v>1692</v>
      </c>
      <c r="H576" s="86" t="s">
        <v>1757</v>
      </c>
      <c r="I576" s="86">
        <v>37</v>
      </c>
      <c r="J576" s="87">
        <v>20.100000000000001</v>
      </c>
      <c r="K576" s="88"/>
      <c r="L576" s="86" t="s">
        <v>2624</v>
      </c>
      <c r="M576" s="86" t="s">
        <v>349</v>
      </c>
      <c r="N576" s="149" t="str">
        <f>IF(OR(J576="TBA",E576=0),"",E576*J576)</f>
        <v/>
      </c>
      <c r="O576" s="138"/>
      <c r="P576" s="139">
        <f>IF($B576="PA",$N576,0)</f>
        <v>0</v>
      </c>
      <c r="Q576" s="139">
        <f>IF($B576="PC",$N576,0)</f>
        <v>0</v>
      </c>
      <c r="R576" s="139">
        <f>IF($B576="LA",$N576,0)</f>
        <v>0</v>
      </c>
      <c r="S576" s="139" t="str">
        <f>IF($B576="LC",$N576,0)</f>
        <v/>
      </c>
      <c r="T576" s="139">
        <f>IF(P576&lt;&gt;"",(P576*(1-($N$2641))*(1-($O576+$N$2646))),0)</f>
        <v>0</v>
      </c>
      <c r="U576" s="139">
        <f>IF(Q576&lt;&gt;"",(Q576*(1-($N$2642))*(1-($O576+$N$2646))),0)</f>
        <v>0</v>
      </c>
      <c r="V576" s="139">
        <f>IF(R576&lt;&gt;"",(R576*(1-($N$2643))*(1-($O576+$N$2646))),0)</f>
        <v>0</v>
      </c>
      <c r="W576" s="139">
        <f>IF(S576&lt;&gt;"",(S576*(1-($N$2644))*(1-($O576+$N$2646))),0)</f>
        <v>0</v>
      </c>
      <c r="X576" s="150">
        <f>+SUM(T576:W576)</f>
        <v>0</v>
      </c>
      <c r="Y576" s="85"/>
      <c r="Z576" s="84"/>
      <c r="AA576" s="85"/>
    </row>
    <row r="577" spans="1:27" ht="14.1" customHeight="1" x14ac:dyDescent="0.3">
      <c r="A577" s="128" t="s">
        <v>878</v>
      </c>
      <c r="B577" s="86" t="s">
        <v>40</v>
      </c>
      <c r="C577" s="86">
        <v>20</v>
      </c>
      <c r="D577" s="86">
        <v>10</v>
      </c>
      <c r="E577" s="137"/>
      <c r="F577" s="86" t="s">
        <v>114</v>
      </c>
      <c r="G577" s="86" t="s">
        <v>1690</v>
      </c>
      <c r="H577" s="86" t="s">
        <v>1758</v>
      </c>
      <c r="I577" s="86">
        <v>37</v>
      </c>
      <c r="J577" s="87">
        <v>20.100000000000001</v>
      </c>
      <c r="K577" s="88"/>
      <c r="L577" s="86" t="s">
        <v>2625</v>
      </c>
      <c r="M577" s="86" t="s">
        <v>349</v>
      </c>
      <c r="N577" s="149" t="str">
        <f>IF(OR(J577="TBA",E577=0),"",E577*J577)</f>
        <v/>
      </c>
      <c r="O577" s="138"/>
      <c r="P577" s="139">
        <f>IF($B577="PA",$N577,0)</f>
        <v>0</v>
      </c>
      <c r="Q577" s="139">
        <f>IF($B577="PC",$N577,0)</f>
        <v>0</v>
      </c>
      <c r="R577" s="139">
        <f>IF($B577="LA",$N577,0)</f>
        <v>0</v>
      </c>
      <c r="S577" s="139" t="str">
        <f>IF($B577="LC",$N577,0)</f>
        <v/>
      </c>
      <c r="T577" s="139">
        <f>IF(P577&lt;&gt;"",(P577*(1-($N$2641))*(1-($O577+$N$2646))),0)</f>
        <v>0</v>
      </c>
      <c r="U577" s="139">
        <f>IF(Q577&lt;&gt;"",(Q577*(1-($N$2642))*(1-($O577+$N$2646))),0)</f>
        <v>0</v>
      </c>
      <c r="V577" s="139">
        <f>IF(R577&lt;&gt;"",(R577*(1-($N$2643))*(1-($O577+$N$2646))),0)</f>
        <v>0</v>
      </c>
      <c r="W577" s="139">
        <f>IF(S577&lt;&gt;"",(S577*(1-($N$2644))*(1-($O577+$N$2646))),0)</f>
        <v>0</v>
      </c>
      <c r="X577" s="150">
        <f>+SUM(T577:W577)</f>
        <v>0</v>
      </c>
      <c r="Y577" s="85"/>
      <c r="Z577" s="84"/>
      <c r="AA577" s="85"/>
    </row>
    <row r="578" spans="1:27" ht="14.1" customHeight="1" x14ac:dyDescent="0.3">
      <c r="A578" s="128" t="s">
        <v>877</v>
      </c>
      <c r="B578" s="86" t="s">
        <v>40</v>
      </c>
      <c r="C578" s="86">
        <v>20</v>
      </c>
      <c r="D578" s="86">
        <v>10</v>
      </c>
      <c r="E578" s="137"/>
      <c r="F578" s="86" t="s">
        <v>114</v>
      </c>
      <c r="G578" s="86" t="s">
        <v>1691</v>
      </c>
      <c r="H578" s="86" t="s">
        <v>1758</v>
      </c>
      <c r="I578" s="86">
        <v>37</v>
      </c>
      <c r="J578" s="87">
        <v>20.100000000000001</v>
      </c>
      <c r="K578" s="88"/>
      <c r="L578" s="86" t="s">
        <v>2626</v>
      </c>
      <c r="M578" s="86" t="s">
        <v>349</v>
      </c>
      <c r="N578" s="149" t="str">
        <f>IF(OR(J578="TBA",E578=0),"",E578*J578)</f>
        <v/>
      </c>
      <c r="O578" s="138"/>
      <c r="P578" s="139">
        <f>IF($B578="PA",$N578,0)</f>
        <v>0</v>
      </c>
      <c r="Q578" s="139">
        <f>IF($B578="PC",$N578,0)</f>
        <v>0</v>
      </c>
      <c r="R578" s="139">
        <f>IF($B578="LA",$N578,0)</f>
        <v>0</v>
      </c>
      <c r="S578" s="139" t="str">
        <f>IF($B578="LC",$N578,0)</f>
        <v/>
      </c>
      <c r="T578" s="139">
        <f>IF(P578&lt;&gt;"",(P578*(1-($N$2641))*(1-($O578+$N$2646))),0)</f>
        <v>0</v>
      </c>
      <c r="U578" s="139">
        <f>IF(Q578&lt;&gt;"",(Q578*(1-($N$2642))*(1-($O578+$N$2646))),0)</f>
        <v>0</v>
      </c>
      <c r="V578" s="139">
        <f>IF(R578&lt;&gt;"",(R578*(1-($N$2643))*(1-($O578+$N$2646))),0)</f>
        <v>0</v>
      </c>
      <c r="W578" s="139">
        <f>IF(S578&lt;&gt;"",(S578*(1-($N$2644))*(1-($O578+$N$2646))),0)</f>
        <v>0</v>
      </c>
      <c r="X578" s="150">
        <f>+SUM(T578:W578)</f>
        <v>0</v>
      </c>
      <c r="Y578" s="85"/>
      <c r="Z578" s="84"/>
      <c r="AA578" s="85"/>
    </row>
    <row r="579" spans="1:27" ht="14.1" customHeight="1" x14ac:dyDescent="0.3">
      <c r="A579" s="128" t="s">
        <v>876</v>
      </c>
      <c r="B579" s="86" t="s">
        <v>40</v>
      </c>
      <c r="C579" s="86">
        <v>20</v>
      </c>
      <c r="D579" s="86">
        <v>10</v>
      </c>
      <c r="E579" s="137"/>
      <c r="F579" s="86" t="s">
        <v>114</v>
      </c>
      <c r="G579" s="86" t="s">
        <v>1692</v>
      </c>
      <c r="H579" s="86" t="s">
        <v>1758</v>
      </c>
      <c r="I579" s="86">
        <v>37</v>
      </c>
      <c r="J579" s="87">
        <v>20.100000000000001</v>
      </c>
      <c r="K579" s="88"/>
      <c r="L579" s="86" t="s">
        <v>2627</v>
      </c>
      <c r="M579" s="86" t="s">
        <v>349</v>
      </c>
      <c r="N579" s="149" t="str">
        <f>IF(OR(J579="TBA",E579=0),"",E579*J579)</f>
        <v/>
      </c>
      <c r="O579" s="138"/>
      <c r="P579" s="139">
        <f>IF($B579="PA",$N579,0)</f>
        <v>0</v>
      </c>
      <c r="Q579" s="139">
        <f>IF($B579="PC",$N579,0)</f>
        <v>0</v>
      </c>
      <c r="R579" s="139">
        <f>IF($B579="LA",$N579,0)</f>
        <v>0</v>
      </c>
      <c r="S579" s="139" t="str">
        <f>IF($B579="LC",$N579,0)</f>
        <v/>
      </c>
      <c r="T579" s="139">
        <f>IF(P579&lt;&gt;"",(P579*(1-($N$2641))*(1-($O579+$N$2646))),0)</f>
        <v>0</v>
      </c>
      <c r="U579" s="139">
        <f>IF(Q579&lt;&gt;"",(Q579*(1-($N$2642))*(1-($O579+$N$2646))),0)</f>
        <v>0</v>
      </c>
      <c r="V579" s="139">
        <f>IF(R579&lt;&gt;"",(R579*(1-($N$2643))*(1-($O579+$N$2646))),0)</f>
        <v>0</v>
      </c>
      <c r="W579" s="139">
        <f>IF(S579&lt;&gt;"",(S579*(1-($N$2644))*(1-($O579+$N$2646))),0)</f>
        <v>0</v>
      </c>
      <c r="X579" s="150">
        <f>+SUM(T579:W579)</f>
        <v>0</v>
      </c>
      <c r="Y579" s="85"/>
      <c r="Z579" s="84"/>
      <c r="AA579" s="85"/>
    </row>
    <row r="580" spans="1:27" ht="14.1" customHeight="1" x14ac:dyDescent="0.3">
      <c r="A580" s="128" t="s">
        <v>811</v>
      </c>
      <c r="B580" s="86" t="s">
        <v>40</v>
      </c>
      <c r="C580" s="86">
        <v>20</v>
      </c>
      <c r="D580" s="86">
        <v>10</v>
      </c>
      <c r="E580" s="137"/>
      <c r="F580" s="86" t="s">
        <v>114</v>
      </c>
      <c r="G580" s="86" t="s">
        <v>1690</v>
      </c>
      <c r="H580" s="86" t="s">
        <v>1759</v>
      </c>
      <c r="I580" s="86">
        <v>37</v>
      </c>
      <c r="J580" s="87">
        <v>28.650000000000002</v>
      </c>
      <c r="K580" s="88"/>
      <c r="L580" s="86" t="s">
        <v>2628</v>
      </c>
      <c r="M580" s="86" t="s">
        <v>349</v>
      </c>
      <c r="N580" s="149" t="str">
        <f>IF(OR(J580="TBA",E580=0),"",E580*J580)</f>
        <v/>
      </c>
      <c r="O580" s="138"/>
      <c r="P580" s="139">
        <f>IF($B580="PA",$N580,0)</f>
        <v>0</v>
      </c>
      <c r="Q580" s="139">
        <f>IF($B580="PC",$N580,0)</f>
        <v>0</v>
      </c>
      <c r="R580" s="139">
        <f>IF($B580="LA",$N580,0)</f>
        <v>0</v>
      </c>
      <c r="S580" s="139" t="str">
        <f>IF($B580="LC",$N580,0)</f>
        <v/>
      </c>
      <c r="T580" s="139">
        <f>IF(P580&lt;&gt;"",(P580*(1-($N$2641))*(1-($O580+$N$2646))),0)</f>
        <v>0</v>
      </c>
      <c r="U580" s="139">
        <f>IF(Q580&lt;&gt;"",(Q580*(1-($N$2642))*(1-($O580+$N$2646))),0)</f>
        <v>0</v>
      </c>
      <c r="V580" s="139">
        <f>IF(R580&lt;&gt;"",(R580*(1-($N$2643))*(1-($O580+$N$2646))),0)</f>
        <v>0</v>
      </c>
      <c r="W580" s="139">
        <f>IF(S580&lt;&gt;"",(S580*(1-($N$2644))*(1-($O580+$N$2646))),0)</f>
        <v>0</v>
      </c>
      <c r="X580" s="150">
        <f>+SUM(T580:W580)</f>
        <v>0</v>
      </c>
      <c r="Y580" s="85"/>
      <c r="Z580" s="84"/>
      <c r="AA580" s="85"/>
    </row>
    <row r="581" spans="1:27" ht="14.1" customHeight="1" x14ac:dyDescent="0.3">
      <c r="A581" s="128" t="s">
        <v>810</v>
      </c>
      <c r="B581" s="86" t="s">
        <v>40</v>
      </c>
      <c r="C581" s="86">
        <v>20</v>
      </c>
      <c r="D581" s="86">
        <v>10</v>
      </c>
      <c r="E581" s="137"/>
      <c r="F581" s="86" t="s">
        <v>114</v>
      </c>
      <c r="G581" s="86" t="s">
        <v>1691</v>
      </c>
      <c r="H581" s="86" t="s">
        <v>1759</v>
      </c>
      <c r="I581" s="86">
        <v>37</v>
      </c>
      <c r="J581" s="87">
        <v>28.650000000000002</v>
      </c>
      <c r="K581" s="88"/>
      <c r="L581" s="86" t="s">
        <v>2629</v>
      </c>
      <c r="M581" s="86" t="s">
        <v>349</v>
      </c>
      <c r="N581" s="149" t="str">
        <f>IF(OR(J581="TBA",E581=0),"",E581*J581)</f>
        <v/>
      </c>
      <c r="O581" s="138"/>
      <c r="P581" s="139">
        <f>IF($B581="PA",$N581,0)</f>
        <v>0</v>
      </c>
      <c r="Q581" s="139">
        <f>IF($B581="PC",$N581,0)</f>
        <v>0</v>
      </c>
      <c r="R581" s="139">
        <f>IF($B581="LA",$N581,0)</f>
        <v>0</v>
      </c>
      <c r="S581" s="139" t="str">
        <f>IF($B581="LC",$N581,0)</f>
        <v/>
      </c>
      <c r="T581" s="139">
        <f>IF(P581&lt;&gt;"",(P581*(1-($N$2641))*(1-($O581+$N$2646))),0)</f>
        <v>0</v>
      </c>
      <c r="U581" s="139">
        <f>IF(Q581&lt;&gt;"",(Q581*(1-($N$2642))*(1-($O581+$N$2646))),0)</f>
        <v>0</v>
      </c>
      <c r="V581" s="139">
        <f>IF(R581&lt;&gt;"",(R581*(1-($N$2643))*(1-($O581+$N$2646))),0)</f>
        <v>0</v>
      </c>
      <c r="W581" s="139">
        <f>IF(S581&lt;&gt;"",(S581*(1-($N$2644))*(1-($O581+$N$2646))),0)</f>
        <v>0</v>
      </c>
      <c r="X581" s="150">
        <f>+SUM(T581:W581)</f>
        <v>0</v>
      </c>
      <c r="Y581" s="85"/>
      <c r="Z581" s="84"/>
      <c r="AA581" s="85"/>
    </row>
    <row r="582" spans="1:27" ht="14.1" customHeight="1" x14ac:dyDescent="0.3">
      <c r="A582" s="128" t="s">
        <v>809</v>
      </c>
      <c r="B582" s="86" t="s">
        <v>40</v>
      </c>
      <c r="C582" s="86">
        <v>20</v>
      </c>
      <c r="D582" s="86">
        <v>10</v>
      </c>
      <c r="E582" s="137"/>
      <c r="F582" s="86" t="s">
        <v>114</v>
      </c>
      <c r="G582" s="86" t="s">
        <v>1692</v>
      </c>
      <c r="H582" s="86" t="s">
        <v>1759</v>
      </c>
      <c r="I582" s="86">
        <v>37</v>
      </c>
      <c r="J582" s="87">
        <v>28.650000000000002</v>
      </c>
      <c r="K582" s="88"/>
      <c r="L582" s="86" t="s">
        <v>2630</v>
      </c>
      <c r="M582" s="86" t="s">
        <v>349</v>
      </c>
      <c r="N582" s="149" t="str">
        <f>IF(OR(J582="TBA",E582=0),"",E582*J582)</f>
        <v/>
      </c>
      <c r="O582" s="138"/>
      <c r="P582" s="139">
        <f>IF($B582="PA",$N582,0)</f>
        <v>0</v>
      </c>
      <c r="Q582" s="139">
        <f>IF($B582="PC",$N582,0)</f>
        <v>0</v>
      </c>
      <c r="R582" s="139">
        <f>IF($B582="LA",$N582,0)</f>
        <v>0</v>
      </c>
      <c r="S582" s="139" t="str">
        <f>IF($B582="LC",$N582,0)</f>
        <v/>
      </c>
      <c r="T582" s="139">
        <f>IF(P582&lt;&gt;"",(P582*(1-($N$2641))*(1-($O582+$N$2646))),0)</f>
        <v>0</v>
      </c>
      <c r="U582" s="139">
        <f>IF(Q582&lt;&gt;"",(Q582*(1-($N$2642))*(1-($O582+$N$2646))),0)</f>
        <v>0</v>
      </c>
      <c r="V582" s="139">
        <f>IF(R582&lt;&gt;"",(R582*(1-($N$2643))*(1-($O582+$N$2646))),0)</f>
        <v>0</v>
      </c>
      <c r="W582" s="139">
        <f>IF(S582&lt;&gt;"",(S582*(1-($N$2644))*(1-($O582+$N$2646))),0)</f>
        <v>0</v>
      </c>
      <c r="X582" s="150">
        <f>+SUM(T582:W582)</f>
        <v>0</v>
      </c>
      <c r="Y582" s="85"/>
      <c r="Z582" s="84"/>
      <c r="AA582" s="85"/>
    </row>
    <row r="583" spans="1:27" ht="14.1" customHeight="1" x14ac:dyDescent="0.3">
      <c r="A583" s="128" t="s">
        <v>843</v>
      </c>
      <c r="B583" s="86" t="s">
        <v>40</v>
      </c>
      <c r="C583" s="86">
        <v>20</v>
      </c>
      <c r="D583" s="86">
        <v>10</v>
      </c>
      <c r="E583" s="137"/>
      <c r="F583" s="86" t="s">
        <v>114</v>
      </c>
      <c r="G583" s="86" t="s">
        <v>1690</v>
      </c>
      <c r="H583" s="86" t="s">
        <v>1760</v>
      </c>
      <c r="I583" s="86">
        <v>37</v>
      </c>
      <c r="J583" s="87">
        <v>28.650000000000002</v>
      </c>
      <c r="K583" s="88"/>
      <c r="L583" s="86" t="s">
        <v>2631</v>
      </c>
      <c r="M583" s="86" t="s">
        <v>349</v>
      </c>
      <c r="N583" s="149" t="str">
        <f>IF(OR(J583="TBA",E583=0),"",E583*J583)</f>
        <v/>
      </c>
      <c r="O583" s="138"/>
      <c r="P583" s="139">
        <f>IF($B583="PA",$N583,0)</f>
        <v>0</v>
      </c>
      <c r="Q583" s="139">
        <f>IF($B583="PC",$N583,0)</f>
        <v>0</v>
      </c>
      <c r="R583" s="139">
        <f>IF($B583="LA",$N583,0)</f>
        <v>0</v>
      </c>
      <c r="S583" s="139" t="str">
        <f>IF($B583="LC",$N583,0)</f>
        <v/>
      </c>
      <c r="T583" s="139">
        <f>IF(P583&lt;&gt;"",(P583*(1-($N$2641))*(1-($O583+$N$2646))),0)</f>
        <v>0</v>
      </c>
      <c r="U583" s="139">
        <f>IF(Q583&lt;&gt;"",(Q583*(1-($N$2642))*(1-($O583+$N$2646))),0)</f>
        <v>0</v>
      </c>
      <c r="V583" s="139">
        <f>IF(R583&lt;&gt;"",(R583*(1-($N$2643))*(1-($O583+$N$2646))),0)</f>
        <v>0</v>
      </c>
      <c r="W583" s="139">
        <f>IF(S583&lt;&gt;"",(S583*(1-($N$2644))*(1-($O583+$N$2646))),0)</f>
        <v>0</v>
      </c>
      <c r="X583" s="150">
        <f>+SUM(T583:W583)</f>
        <v>0</v>
      </c>
      <c r="Y583" s="85"/>
      <c r="Z583" s="84"/>
      <c r="AA583" s="85"/>
    </row>
    <row r="584" spans="1:27" ht="14.1" customHeight="1" x14ac:dyDescent="0.3">
      <c r="A584" s="128" t="s">
        <v>842</v>
      </c>
      <c r="B584" s="86" t="s">
        <v>40</v>
      </c>
      <c r="C584" s="86">
        <v>20</v>
      </c>
      <c r="D584" s="86">
        <v>10</v>
      </c>
      <c r="E584" s="137"/>
      <c r="F584" s="86" t="s">
        <v>114</v>
      </c>
      <c r="G584" s="86" t="s">
        <v>1691</v>
      </c>
      <c r="H584" s="86" t="s">
        <v>1760</v>
      </c>
      <c r="I584" s="86">
        <v>37</v>
      </c>
      <c r="J584" s="87">
        <v>28.650000000000002</v>
      </c>
      <c r="K584" s="88"/>
      <c r="L584" s="86" t="s">
        <v>2632</v>
      </c>
      <c r="M584" s="86" t="s">
        <v>349</v>
      </c>
      <c r="N584" s="149" t="str">
        <f>IF(OR(J584="TBA",E584=0),"",E584*J584)</f>
        <v/>
      </c>
      <c r="O584" s="138"/>
      <c r="P584" s="139">
        <f>IF($B584="PA",$N584,0)</f>
        <v>0</v>
      </c>
      <c r="Q584" s="139">
        <f>IF($B584="PC",$N584,0)</f>
        <v>0</v>
      </c>
      <c r="R584" s="139">
        <f>IF($B584="LA",$N584,0)</f>
        <v>0</v>
      </c>
      <c r="S584" s="139" t="str">
        <f>IF($B584="LC",$N584,0)</f>
        <v/>
      </c>
      <c r="T584" s="139">
        <f>IF(P584&lt;&gt;"",(P584*(1-($N$2641))*(1-($O584+$N$2646))),0)</f>
        <v>0</v>
      </c>
      <c r="U584" s="139">
        <f>IF(Q584&lt;&gt;"",(Q584*(1-($N$2642))*(1-($O584+$N$2646))),0)</f>
        <v>0</v>
      </c>
      <c r="V584" s="139">
        <f>IF(R584&lt;&gt;"",(R584*(1-($N$2643))*(1-($O584+$N$2646))),0)</f>
        <v>0</v>
      </c>
      <c r="W584" s="139">
        <f>IF(S584&lt;&gt;"",(S584*(1-($N$2644))*(1-($O584+$N$2646))),0)</f>
        <v>0</v>
      </c>
      <c r="X584" s="150">
        <f>+SUM(T584:W584)</f>
        <v>0</v>
      </c>
      <c r="Y584" s="85"/>
      <c r="Z584" s="84"/>
      <c r="AA584" s="85"/>
    </row>
    <row r="585" spans="1:27" ht="14.1" customHeight="1" x14ac:dyDescent="0.3">
      <c r="A585" s="128" t="s">
        <v>841</v>
      </c>
      <c r="B585" s="86" t="s">
        <v>40</v>
      </c>
      <c r="C585" s="86">
        <v>20</v>
      </c>
      <c r="D585" s="86">
        <v>10</v>
      </c>
      <c r="E585" s="137"/>
      <c r="F585" s="86" t="s">
        <v>114</v>
      </c>
      <c r="G585" s="86" t="s">
        <v>1692</v>
      </c>
      <c r="H585" s="86" t="s">
        <v>1760</v>
      </c>
      <c r="I585" s="86">
        <v>37</v>
      </c>
      <c r="J585" s="87">
        <v>28.650000000000002</v>
      </c>
      <c r="K585" s="88"/>
      <c r="L585" s="86" t="s">
        <v>2633</v>
      </c>
      <c r="M585" s="86" t="s">
        <v>349</v>
      </c>
      <c r="N585" s="149" t="str">
        <f>IF(OR(J585="TBA",E585=0),"",E585*J585)</f>
        <v/>
      </c>
      <c r="O585" s="138"/>
      <c r="P585" s="139">
        <f>IF($B585="PA",$N585,0)</f>
        <v>0</v>
      </c>
      <c r="Q585" s="139">
        <f>IF($B585="PC",$N585,0)</f>
        <v>0</v>
      </c>
      <c r="R585" s="139">
        <f>IF($B585="LA",$N585,0)</f>
        <v>0</v>
      </c>
      <c r="S585" s="139" t="str">
        <f>IF($B585="LC",$N585,0)</f>
        <v/>
      </c>
      <c r="T585" s="139">
        <f>IF(P585&lt;&gt;"",(P585*(1-($N$2641))*(1-($O585+$N$2646))),0)</f>
        <v>0</v>
      </c>
      <c r="U585" s="139">
        <f>IF(Q585&lt;&gt;"",(Q585*(1-($N$2642))*(1-($O585+$N$2646))),0)</f>
        <v>0</v>
      </c>
      <c r="V585" s="139">
        <f>IF(R585&lt;&gt;"",(R585*(1-($N$2643))*(1-($O585+$N$2646))),0)</f>
        <v>0</v>
      </c>
      <c r="W585" s="139">
        <f>IF(S585&lt;&gt;"",(S585*(1-($N$2644))*(1-($O585+$N$2646))),0)</f>
        <v>0</v>
      </c>
      <c r="X585" s="150">
        <f>+SUM(T585:W585)</f>
        <v>0</v>
      </c>
      <c r="Y585" s="85"/>
      <c r="Z585" s="84"/>
      <c r="AA585" s="85"/>
    </row>
    <row r="586" spans="1:27" ht="14.1" customHeight="1" x14ac:dyDescent="0.3">
      <c r="A586" s="128" t="s">
        <v>855</v>
      </c>
      <c r="B586" s="86" t="s">
        <v>40</v>
      </c>
      <c r="C586" s="86">
        <v>20</v>
      </c>
      <c r="D586" s="86">
        <v>10</v>
      </c>
      <c r="E586" s="137"/>
      <c r="F586" s="86" t="s">
        <v>114</v>
      </c>
      <c r="G586" s="86" t="s">
        <v>1690</v>
      </c>
      <c r="H586" s="86" t="s">
        <v>1761</v>
      </c>
      <c r="I586" s="86">
        <v>37</v>
      </c>
      <c r="J586" s="87">
        <v>28.650000000000002</v>
      </c>
      <c r="K586" s="88"/>
      <c r="L586" s="86" t="s">
        <v>2634</v>
      </c>
      <c r="M586" s="86" t="s">
        <v>349</v>
      </c>
      <c r="N586" s="149" t="str">
        <f>IF(OR(J586="TBA",E586=0),"",E586*J586)</f>
        <v/>
      </c>
      <c r="O586" s="138"/>
      <c r="P586" s="139">
        <f>IF($B586="PA",$N586,0)</f>
        <v>0</v>
      </c>
      <c r="Q586" s="139">
        <f>IF($B586="PC",$N586,0)</f>
        <v>0</v>
      </c>
      <c r="R586" s="139">
        <f>IF($B586="LA",$N586,0)</f>
        <v>0</v>
      </c>
      <c r="S586" s="139" t="str">
        <f>IF($B586="LC",$N586,0)</f>
        <v/>
      </c>
      <c r="T586" s="139">
        <f>IF(P586&lt;&gt;"",(P586*(1-($N$2641))*(1-($O586+$N$2646))),0)</f>
        <v>0</v>
      </c>
      <c r="U586" s="139">
        <f>IF(Q586&lt;&gt;"",(Q586*(1-($N$2642))*(1-($O586+$N$2646))),0)</f>
        <v>0</v>
      </c>
      <c r="V586" s="139">
        <f>IF(R586&lt;&gt;"",(R586*(1-($N$2643))*(1-($O586+$N$2646))),0)</f>
        <v>0</v>
      </c>
      <c r="W586" s="139">
        <f>IF(S586&lt;&gt;"",(S586*(1-($N$2644))*(1-($O586+$N$2646))),0)</f>
        <v>0</v>
      </c>
      <c r="X586" s="150">
        <f>+SUM(T586:W586)</f>
        <v>0</v>
      </c>
      <c r="Y586" s="85"/>
      <c r="Z586" s="84"/>
      <c r="AA586" s="85"/>
    </row>
    <row r="587" spans="1:27" ht="14.1" customHeight="1" x14ac:dyDescent="0.3">
      <c r="A587" s="128" t="s">
        <v>854</v>
      </c>
      <c r="B587" s="86" t="s">
        <v>40</v>
      </c>
      <c r="C587" s="86">
        <v>20</v>
      </c>
      <c r="D587" s="86">
        <v>10</v>
      </c>
      <c r="E587" s="137"/>
      <c r="F587" s="86" t="s">
        <v>114</v>
      </c>
      <c r="G587" s="86" t="s">
        <v>1691</v>
      </c>
      <c r="H587" s="86" t="s">
        <v>1761</v>
      </c>
      <c r="I587" s="86">
        <v>37</v>
      </c>
      <c r="J587" s="87">
        <v>28.650000000000002</v>
      </c>
      <c r="K587" s="88"/>
      <c r="L587" s="86" t="s">
        <v>2635</v>
      </c>
      <c r="M587" s="86" t="s">
        <v>349</v>
      </c>
      <c r="N587" s="149" t="str">
        <f>IF(OR(J587="TBA",E587=0),"",E587*J587)</f>
        <v/>
      </c>
      <c r="O587" s="138"/>
      <c r="P587" s="139">
        <f>IF($B587="PA",$N587,0)</f>
        <v>0</v>
      </c>
      <c r="Q587" s="139">
        <f>IF($B587="PC",$N587,0)</f>
        <v>0</v>
      </c>
      <c r="R587" s="139">
        <f>IF($B587="LA",$N587,0)</f>
        <v>0</v>
      </c>
      <c r="S587" s="139" t="str">
        <f>IF($B587="LC",$N587,0)</f>
        <v/>
      </c>
      <c r="T587" s="139">
        <f>IF(P587&lt;&gt;"",(P587*(1-($N$2641))*(1-($O587+$N$2646))),0)</f>
        <v>0</v>
      </c>
      <c r="U587" s="139">
        <f>IF(Q587&lt;&gt;"",(Q587*(1-($N$2642))*(1-($O587+$N$2646))),0)</f>
        <v>0</v>
      </c>
      <c r="V587" s="139">
        <f>IF(R587&lt;&gt;"",(R587*(1-($N$2643))*(1-($O587+$N$2646))),0)</f>
        <v>0</v>
      </c>
      <c r="W587" s="139">
        <f>IF(S587&lt;&gt;"",(S587*(1-($N$2644))*(1-($O587+$N$2646))),0)</f>
        <v>0</v>
      </c>
      <c r="X587" s="150">
        <f>+SUM(T587:W587)</f>
        <v>0</v>
      </c>
      <c r="Y587" s="85"/>
      <c r="Z587" s="84"/>
      <c r="AA587" s="85"/>
    </row>
    <row r="588" spans="1:27" ht="14.1" customHeight="1" x14ac:dyDescent="0.3">
      <c r="A588" s="128" t="s">
        <v>853</v>
      </c>
      <c r="B588" s="86" t="s">
        <v>40</v>
      </c>
      <c r="C588" s="86">
        <v>20</v>
      </c>
      <c r="D588" s="86">
        <v>10</v>
      </c>
      <c r="E588" s="137"/>
      <c r="F588" s="86" t="s">
        <v>114</v>
      </c>
      <c r="G588" s="86" t="s">
        <v>1692</v>
      </c>
      <c r="H588" s="86" t="s">
        <v>1761</v>
      </c>
      <c r="I588" s="86">
        <v>37</v>
      </c>
      <c r="J588" s="87">
        <v>28.650000000000002</v>
      </c>
      <c r="K588" s="88"/>
      <c r="L588" s="86" t="s">
        <v>2636</v>
      </c>
      <c r="M588" s="86" t="s">
        <v>349</v>
      </c>
      <c r="N588" s="149" t="str">
        <f>IF(OR(J588="TBA",E588=0),"",E588*J588)</f>
        <v/>
      </c>
      <c r="O588" s="138"/>
      <c r="P588" s="139">
        <f>IF($B588="PA",$N588,0)</f>
        <v>0</v>
      </c>
      <c r="Q588" s="139">
        <f>IF($B588="PC",$N588,0)</f>
        <v>0</v>
      </c>
      <c r="R588" s="139">
        <f>IF($B588="LA",$N588,0)</f>
        <v>0</v>
      </c>
      <c r="S588" s="139" t="str">
        <f>IF($B588="LC",$N588,0)</f>
        <v/>
      </c>
      <c r="T588" s="139">
        <f>IF(P588&lt;&gt;"",(P588*(1-($N$2641))*(1-($O588+$N$2646))),0)</f>
        <v>0</v>
      </c>
      <c r="U588" s="139">
        <f>IF(Q588&lt;&gt;"",(Q588*(1-($N$2642))*(1-($O588+$N$2646))),0)</f>
        <v>0</v>
      </c>
      <c r="V588" s="139">
        <f>IF(R588&lt;&gt;"",(R588*(1-($N$2643))*(1-($O588+$N$2646))),0)</f>
        <v>0</v>
      </c>
      <c r="W588" s="139">
        <f>IF(S588&lt;&gt;"",(S588*(1-($N$2644))*(1-($O588+$N$2646))),0)</f>
        <v>0</v>
      </c>
      <c r="X588" s="150">
        <f>+SUM(T588:W588)</f>
        <v>0</v>
      </c>
      <c r="Y588" s="85"/>
      <c r="Z588" s="84"/>
      <c r="AA588" s="85"/>
    </row>
    <row r="589" spans="1:27" ht="14.1" customHeight="1" x14ac:dyDescent="0.3">
      <c r="A589" s="128" t="s">
        <v>881</v>
      </c>
      <c r="B589" s="86" t="s">
        <v>40</v>
      </c>
      <c r="C589" s="86">
        <v>20</v>
      </c>
      <c r="D589" s="86">
        <v>10</v>
      </c>
      <c r="E589" s="137"/>
      <c r="F589" s="86" t="s">
        <v>114</v>
      </c>
      <c r="G589" s="86" t="s">
        <v>1690</v>
      </c>
      <c r="H589" s="86" t="s">
        <v>1762</v>
      </c>
      <c r="I589" s="86">
        <v>37</v>
      </c>
      <c r="J589" s="87">
        <v>28.650000000000002</v>
      </c>
      <c r="K589" s="88"/>
      <c r="L589" s="86" t="s">
        <v>2637</v>
      </c>
      <c r="M589" s="86" t="s">
        <v>349</v>
      </c>
      <c r="N589" s="149" t="str">
        <f>IF(OR(J589="TBA",E589=0),"",E589*J589)</f>
        <v/>
      </c>
      <c r="O589" s="138"/>
      <c r="P589" s="139">
        <f>IF($B589="PA",$N589,0)</f>
        <v>0</v>
      </c>
      <c r="Q589" s="139">
        <f>IF($B589="PC",$N589,0)</f>
        <v>0</v>
      </c>
      <c r="R589" s="139">
        <f>IF($B589="LA",$N589,0)</f>
        <v>0</v>
      </c>
      <c r="S589" s="139" t="str">
        <f>IF($B589="LC",$N589,0)</f>
        <v/>
      </c>
      <c r="T589" s="139">
        <f>IF(P589&lt;&gt;"",(P589*(1-($N$2641))*(1-($O589+$N$2646))),0)</f>
        <v>0</v>
      </c>
      <c r="U589" s="139">
        <f>IF(Q589&lt;&gt;"",(Q589*(1-($N$2642))*(1-($O589+$N$2646))),0)</f>
        <v>0</v>
      </c>
      <c r="V589" s="139">
        <f>IF(R589&lt;&gt;"",(R589*(1-($N$2643))*(1-($O589+$N$2646))),0)</f>
        <v>0</v>
      </c>
      <c r="W589" s="139">
        <f>IF(S589&lt;&gt;"",(S589*(1-($N$2644))*(1-($O589+$N$2646))),0)</f>
        <v>0</v>
      </c>
      <c r="X589" s="150">
        <f>+SUM(T589:W589)</f>
        <v>0</v>
      </c>
      <c r="Y589" s="85"/>
      <c r="Z589" s="84"/>
      <c r="AA589" s="85"/>
    </row>
    <row r="590" spans="1:27" ht="14.1" customHeight="1" x14ac:dyDescent="0.3">
      <c r="A590" s="128" t="s">
        <v>880</v>
      </c>
      <c r="B590" s="86" t="s">
        <v>40</v>
      </c>
      <c r="C590" s="86">
        <v>20</v>
      </c>
      <c r="D590" s="86">
        <v>10</v>
      </c>
      <c r="E590" s="137"/>
      <c r="F590" s="86" t="s">
        <v>114</v>
      </c>
      <c r="G590" s="86" t="s">
        <v>1691</v>
      </c>
      <c r="H590" s="86" t="s">
        <v>1762</v>
      </c>
      <c r="I590" s="86">
        <v>37</v>
      </c>
      <c r="J590" s="87">
        <v>28.650000000000002</v>
      </c>
      <c r="K590" s="88"/>
      <c r="L590" s="86" t="s">
        <v>2638</v>
      </c>
      <c r="M590" s="86" t="s">
        <v>349</v>
      </c>
      <c r="N590" s="149" t="str">
        <f>IF(OR(J590="TBA",E590=0),"",E590*J590)</f>
        <v/>
      </c>
      <c r="O590" s="138"/>
      <c r="P590" s="139">
        <f>IF($B590="PA",$N590,0)</f>
        <v>0</v>
      </c>
      <c r="Q590" s="139">
        <f>IF($B590="PC",$N590,0)</f>
        <v>0</v>
      </c>
      <c r="R590" s="139">
        <f>IF($B590="LA",$N590,0)</f>
        <v>0</v>
      </c>
      <c r="S590" s="139" t="str">
        <f>IF($B590="LC",$N590,0)</f>
        <v/>
      </c>
      <c r="T590" s="139">
        <f>IF(P590&lt;&gt;"",(P590*(1-($N$2641))*(1-($O590+$N$2646))),0)</f>
        <v>0</v>
      </c>
      <c r="U590" s="139">
        <f>IF(Q590&lt;&gt;"",(Q590*(1-($N$2642))*(1-($O590+$N$2646))),0)</f>
        <v>0</v>
      </c>
      <c r="V590" s="139">
        <f>IF(R590&lt;&gt;"",(R590*(1-($N$2643))*(1-($O590+$N$2646))),0)</f>
        <v>0</v>
      </c>
      <c r="W590" s="139">
        <f>IF(S590&lt;&gt;"",(S590*(1-($N$2644))*(1-($O590+$N$2646))),0)</f>
        <v>0</v>
      </c>
      <c r="X590" s="150">
        <f>+SUM(T590:W590)</f>
        <v>0</v>
      </c>
      <c r="Y590" s="85"/>
      <c r="Z590" s="84"/>
      <c r="AA590" s="85"/>
    </row>
    <row r="591" spans="1:27" ht="14.1" customHeight="1" x14ac:dyDescent="0.3">
      <c r="A591" s="128" t="s">
        <v>879</v>
      </c>
      <c r="B591" s="86" t="s">
        <v>40</v>
      </c>
      <c r="C591" s="86">
        <v>20</v>
      </c>
      <c r="D591" s="86">
        <v>10</v>
      </c>
      <c r="E591" s="137"/>
      <c r="F591" s="86" t="s">
        <v>114</v>
      </c>
      <c r="G591" s="86" t="s">
        <v>1692</v>
      </c>
      <c r="H591" s="86" t="s">
        <v>1762</v>
      </c>
      <c r="I591" s="86">
        <v>37</v>
      </c>
      <c r="J591" s="87">
        <v>28.650000000000002</v>
      </c>
      <c r="K591" s="88"/>
      <c r="L591" s="86" t="s">
        <v>2639</v>
      </c>
      <c r="M591" s="86" t="s">
        <v>349</v>
      </c>
      <c r="N591" s="149" t="str">
        <f>IF(OR(J591="TBA",E591=0),"",E591*J591)</f>
        <v/>
      </c>
      <c r="O591" s="138"/>
      <c r="P591" s="139">
        <f>IF($B591="PA",$N591,0)</f>
        <v>0</v>
      </c>
      <c r="Q591" s="139">
        <f>IF($B591="PC",$N591,0)</f>
        <v>0</v>
      </c>
      <c r="R591" s="139">
        <f>IF($B591="LA",$N591,0)</f>
        <v>0</v>
      </c>
      <c r="S591" s="139" t="str">
        <f>IF($B591="LC",$N591,0)</f>
        <v/>
      </c>
      <c r="T591" s="139">
        <f>IF(P591&lt;&gt;"",(P591*(1-($N$2641))*(1-($O591+$N$2646))),0)</f>
        <v>0</v>
      </c>
      <c r="U591" s="139">
        <f>IF(Q591&lt;&gt;"",(Q591*(1-($N$2642))*(1-($O591+$N$2646))),0)</f>
        <v>0</v>
      </c>
      <c r="V591" s="139">
        <f>IF(R591&lt;&gt;"",(R591*(1-($N$2643))*(1-($O591+$N$2646))),0)</f>
        <v>0</v>
      </c>
      <c r="W591" s="139">
        <f>IF(S591&lt;&gt;"",(S591*(1-($N$2644))*(1-($O591+$N$2646))),0)</f>
        <v>0</v>
      </c>
      <c r="X591" s="150">
        <f>+SUM(T591:W591)</f>
        <v>0</v>
      </c>
      <c r="Y591" s="85"/>
      <c r="Z591" s="84"/>
      <c r="AA591" s="85"/>
    </row>
    <row r="592" spans="1:27" ht="14.1" customHeight="1" x14ac:dyDescent="0.3">
      <c r="A592" s="128" t="s">
        <v>814</v>
      </c>
      <c r="B592" s="86" t="s">
        <v>40</v>
      </c>
      <c r="C592" s="86">
        <v>20</v>
      </c>
      <c r="D592" s="86">
        <v>10</v>
      </c>
      <c r="E592" s="137"/>
      <c r="F592" s="86" t="s">
        <v>114</v>
      </c>
      <c r="G592" s="86" t="s">
        <v>1690</v>
      </c>
      <c r="H592" s="86" t="s">
        <v>1763</v>
      </c>
      <c r="I592" s="86">
        <v>37</v>
      </c>
      <c r="J592" s="87">
        <v>40.1</v>
      </c>
      <c r="K592" s="88"/>
      <c r="L592" s="86" t="s">
        <v>2640</v>
      </c>
      <c r="M592" s="86" t="s">
        <v>349</v>
      </c>
      <c r="N592" s="149" t="str">
        <f>IF(OR(J592="TBA",E592=0),"",E592*J592)</f>
        <v/>
      </c>
      <c r="O592" s="138"/>
      <c r="P592" s="139">
        <f>IF($B592="PA",$N592,0)</f>
        <v>0</v>
      </c>
      <c r="Q592" s="139">
        <f>IF($B592="PC",$N592,0)</f>
        <v>0</v>
      </c>
      <c r="R592" s="139">
        <f>IF($B592="LA",$N592,0)</f>
        <v>0</v>
      </c>
      <c r="S592" s="139" t="str">
        <f>IF($B592="LC",$N592,0)</f>
        <v/>
      </c>
      <c r="T592" s="139">
        <f>IF(P592&lt;&gt;"",(P592*(1-($N$2641))*(1-($O592+$N$2646))),0)</f>
        <v>0</v>
      </c>
      <c r="U592" s="139">
        <f>IF(Q592&lt;&gt;"",(Q592*(1-($N$2642))*(1-($O592+$N$2646))),0)</f>
        <v>0</v>
      </c>
      <c r="V592" s="139">
        <f>IF(R592&lt;&gt;"",(R592*(1-($N$2643))*(1-($O592+$N$2646))),0)</f>
        <v>0</v>
      </c>
      <c r="W592" s="139">
        <f>IF(S592&lt;&gt;"",(S592*(1-($N$2644))*(1-($O592+$N$2646))),0)</f>
        <v>0</v>
      </c>
      <c r="X592" s="150">
        <f>+SUM(T592:W592)</f>
        <v>0</v>
      </c>
      <c r="Y592" s="85"/>
      <c r="Z592" s="84"/>
      <c r="AA592" s="85"/>
    </row>
    <row r="593" spans="1:27" ht="14.1" customHeight="1" x14ac:dyDescent="0.3">
      <c r="A593" s="128" t="s">
        <v>813</v>
      </c>
      <c r="B593" s="86" t="s">
        <v>40</v>
      </c>
      <c r="C593" s="86">
        <v>20</v>
      </c>
      <c r="D593" s="86">
        <v>10</v>
      </c>
      <c r="E593" s="137"/>
      <c r="F593" s="86" t="s">
        <v>114</v>
      </c>
      <c r="G593" s="86" t="s">
        <v>1691</v>
      </c>
      <c r="H593" s="86" t="s">
        <v>1763</v>
      </c>
      <c r="I593" s="86">
        <v>37</v>
      </c>
      <c r="J593" s="87">
        <v>40.1</v>
      </c>
      <c r="K593" s="88"/>
      <c r="L593" s="86" t="s">
        <v>2641</v>
      </c>
      <c r="M593" s="86" t="s">
        <v>349</v>
      </c>
      <c r="N593" s="149" t="str">
        <f>IF(OR(J593="TBA",E593=0),"",E593*J593)</f>
        <v/>
      </c>
      <c r="O593" s="138"/>
      <c r="P593" s="139">
        <f>IF($B593="PA",$N593,0)</f>
        <v>0</v>
      </c>
      <c r="Q593" s="139">
        <f>IF($B593="PC",$N593,0)</f>
        <v>0</v>
      </c>
      <c r="R593" s="139">
        <f>IF($B593="LA",$N593,0)</f>
        <v>0</v>
      </c>
      <c r="S593" s="139" t="str">
        <f>IF($B593="LC",$N593,0)</f>
        <v/>
      </c>
      <c r="T593" s="139">
        <f>IF(P593&lt;&gt;"",(P593*(1-($N$2641))*(1-($O593+$N$2646))),0)</f>
        <v>0</v>
      </c>
      <c r="U593" s="139">
        <f>IF(Q593&lt;&gt;"",(Q593*(1-($N$2642))*(1-($O593+$N$2646))),0)</f>
        <v>0</v>
      </c>
      <c r="V593" s="139">
        <f>IF(R593&lt;&gt;"",(R593*(1-($N$2643))*(1-($O593+$N$2646))),0)</f>
        <v>0</v>
      </c>
      <c r="W593" s="139">
        <f>IF(S593&lt;&gt;"",(S593*(1-($N$2644))*(1-($O593+$N$2646))),0)</f>
        <v>0</v>
      </c>
      <c r="X593" s="150">
        <f>+SUM(T593:W593)</f>
        <v>0</v>
      </c>
      <c r="Y593" s="85"/>
      <c r="Z593" s="84"/>
      <c r="AA593" s="85"/>
    </row>
    <row r="594" spans="1:27" ht="14.1" customHeight="1" x14ac:dyDescent="0.3">
      <c r="A594" s="128" t="s">
        <v>812</v>
      </c>
      <c r="B594" s="86" t="s">
        <v>40</v>
      </c>
      <c r="C594" s="86">
        <v>20</v>
      </c>
      <c r="D594" s="86">
        <v>10</v>
      </c>
      <c r="E594" s="137"/>
      <c r="F594" s="86" t="s">
        <v>114</v>
      </c>
      <c r="G594" s="86" t="s">
        <v>1692</v>
      </c>
      <c r="H594" s="86" t="s">
        <v>1763</v>
      </c>
      <c r="I594" s="86">
        <v>37</v>
      </c>
      <c r="J594" s="87">
        <v>40.1</v>
      </c>
      <c r="K594" s="88"/>
      <c r="L594" s="86" t="s">
        <v>2642</v>
      </c>
      <c r="M594" s="86" t="s">
        <v>349</v>
      </c>
      <c r="N594" s="149" t="str">
        <f>IF(OR(J594="TBA",E594=0),"",E594*J594)</f>
        <v/>
      </c>
      <c r="O594" s="138"/>
      <c r="P594" s="139">
        <f>IF($B594="PA",$N594,0)</f>
        <v>0</v>
      </c>
      <c r="Q594" s="139">
        <f>IF($B594="PC",$N594,0)</f>
        <v>0</v>
      </c>
      <c r="R594" s="139">
        <f>IF($B594="LA",$N594,0)</f>
        <v>0</v>
      </c>
      <c r="S594" s="139" t="str">
        <f>IF($B594="LC",$N594,0)</f>
        <v/>
      </c>
      <c r="T594" s="139">
        <f>IF(P594&lt;&gt;"",(P594*(1-($N$2641))*(1-($O594+$N$2646))),0)</f>
        <v>0</v>
      </c>
      <c r="U594" s="139">
        <f>IF(Q594&lt;&gt;"",(Q594*(1-($N$2642))*(1-($O594+$N$2646))),0)</f>
        <v>0</v>
      </c>
      <c r="V594" s="139">
        <f>IF(R594&lt;&gt;"",(R594*(1-($N$2643))*(1-($O594+$N$2646))),0)</f>
        <v>0</v>
      </c>
      <c r="W594" s="139">
        <f>IF(S594&lt;&gt;"",(S594*(1-($N$2644))*(1-($O594+$N$2646))),0)</f>
        <v>0</v>
      </c>
      <c r="X594" s="150">
        <f>+SUM(T594:W594)</f>
        <v>0</v>
      </c>
      <c r="Y594" s="85"/>
      <c r="Z594" s="84"/>
      <c r="AA594" s="85"/>
    </row>
    <row r="595" spans="1:27" ht="14.1" customHeight="1" x14ac:dyDescent="0.3">
      <c r="A595" s="128" t="s">
        <v>846</v>
      </c>
      <c r="B595" s="86" t="s">
        <v>40</v>
      </c>
      <c r="C595" s="86">
        <v>20</v>
      </c>
      <c r="D595" s="86">
        <v>10</v>
      </c>
      <c r="E595" s="137"/>
      <c r="F595" s="86" t="s">
        <v>114</v>
      </c>
      <c r="G595" s="86" t="s">
        <v>1690</v>
      </c>
      <c r="H595" s="86" t="s">
        <v>1764</v>
      </c>
      <c r="I595" s="86">
        <v>37</v>
      </c>
      <c r="J595" s="87">
        <v>40.1</v>
      </c>
      <c r="K595" s="88"/>
      <c r="L595" s="86" t="s">
        <v>2643</v>
      </c>
      <c r="M595" s="86" t="s">
        <v>349</v>
      </c>
      <c r="N595" s="149" t="str">
        <f>IF(OR(J595="TBA",E595=0),"",E595*J595)</f>
        <v/>
      </c>
      <c r="O595" s="138"/>
      <c r="P595" s="139">
        <f>IF($B595="PA",$N595,0)</f>
        <v>0</v>
      </c>
      <c r="Q595" s="139">
        <f>IF($B595="PC",$N595,0)</f>
        <v>0</v>
      </c>
      <c r="R595" s="139">
        <f>IF($B595="LA",$N595,0)</f>
        <v>0</v>
      </c>
      <c r="S595" s="139" t="str">
        <f>IF($B595="LC",$N595,0)</f>
        <v/>
      </c>
      <c r="T595" s="139">
        <f>IF(P595&lt;&gt;"",(P595*(1-($N$2641))*(1-($O595+$N$2646))),0)</f>
        <v>0</v>
      </c>
      <c r="U595" s="139">
        <f>IF(Q595&lt;&gt;"",(Q595*(1-($N$2642))*(1-($O595+$N$2646))),0)</f>
        <v>0</v>
      </c>
      <c r="V595" s="139">
        <f>IF(R595&lt;&gt;"",(R595*(1-($N$2643))*(1-($O595+$N$2646))),0)</f>
        <v>0</v>
      </c>
      <c r="W595" s="139">
        <f>IF(S595&lt;&gt;"",(S595*(1-($N$2644))*(1-($O595+$N$2646))),0)</f>
        <v>0</v>
      </c>
      <c r="X595" s="150">
        <f>+SUM(T595:W595)</f>
        <v>0</v>
      </c>
      <c r="Y595" s="85"/>
      <c r="Z595" s="84"/>
      <c r="AA595" s="85"/>
    </row>
    <row r="596" spans="1:27" ht="14.1" customHeight="1" x14ac:dyDescent="0.3">
      <c r="A596" s="128" t="s">
        <v>845</v>
      </c>
      <c r="B596" s="86" t="s">
        <v>40</v>
      </c>
      <c r="C596" s="86">
        <v>20</v>
      </c>
      <c r="D596" s="86">
        <v>10</v>
      </c>
      <c r="E596" s="137"/>
      <c r="F596" s="86" t="s">
        <v>114</v>
      </c>
      <c r="G596" s="86" t="s">
        <v>1691</v>
      </c>
      <c r="H596" s="86" t="s">
        <v>1764</v>
      </c>
      <c r="I596" s="86">
        <v>37</v>
      </c>
      <c r="J596" s="87">
        <v>40.1</v>
      </c>
      <c r="K596" s="88"/>
      <c r="L596" s="86" t="s">
        <v>2644</v>
      </c>
      <c r="M596" s="86" t="s">
        <v>349</v>
      </c>
      <c r="N596" s="149" t="str">
        <f>IF(OR(J596="TBA",E596=0),"",E596*J596)</f>
        <v/>
      </c>
      <c r="O596" s="138"/>
      <c r="P596" s="139">
        <f>IF($B596="PA",$N596,0)</f>
        <v>0</v>
      </c>
      <c r="Q596" s="139">
        <f>IF($B596="PC",$N596,0)</f>
        <v>0</v>
      </c>
      <c r="R596" s="139">
        <f>IF($B596="LA",$N596,0)</f>
        <v>0</v>
      </c>
      <c r="S596" s="139" t="str">
        <f>IF($B596="LC",$N596,0)</f>
        <v/>
      </c>
      <c r="T596" s="139">
        <f>IF(P596&lt;&gt;"",(P596*(1-($N$2641))*(1-($O596+$N$2646))),0)</f>
        <v>0</v>
      </c>
      <c r="U596" s="139">
        <f>IF(Q596&lt;&gt;"",(Q596*(1-($N$2642))*(1-($O596+$N$2646))),0)</f>
        <v>0</v>
      </c>
      <c r="V596" s="139">
        <f>IF(R596&lt;&gt;"",(R596*(1-($N$2643))*(1-($O596+$N$2646))),0)</f>
        <v>0</v>
      </c>
      <c r="W596" s="139">
        <f>IF(S596&lt;&gt;"",(S596*(1-($N$2644))*(1-($O596+$N$2646))),0)</f>
        <v>0</v>
      </c>
      <c r="X596" s="150">
        <f>+SUM(T596:W596)</f>
        <v>0</v>
      </c>
      <c r="Y596" s="85"/>
      <c r="Z596" s="84"/>
      <c r="AA596" s="85"/>
    </row>
    <row r="597" spans="1:27" ht="14.1" customHeight="1" x14ac:dyDescent="0.3">
      <c r="A597" s="128" t="s">
        <v>844</v>
      </c>
      <c r="B597" s="86" t="s">
        <v>40</v>
      </c>
      <c r="C597" s="86">
        <v>20</v>
      </c>
      <c r="D597" s="86">
        <v>10</v>
      </c>
      <c r="E597" s="137"/>
      <c r="F597" s="86" t="s">
        <v>114</v>
      </c>
      <c r="G597" s="86" t="s">
        <v>1692</v>
      </c>
      <c r="H597" s="86" t="s">
        <v>1764</v>
      </c>
      <c r="I597" s="86">
        <v>37</v>
      </c>
      <c r="J597" s="87">
        <v>40.1</v>
      </c>
      <c r="K597" s="88"/>
      <c r="L597" s="86" t="s">
        <v>2645</v>
      </c>
      <c r="M597" s="86" t="s">
        <v>349</v>
      </c>
      <c r="N597" s="149" t="str">
        <f>IF(OR(J597="TBA",E597=0),"",E597*J597)</f>
        <v/>
      </c>
      <c r="O597" s="138"/>
      <c r="P597" s="139">
        <f>IF($B597="PA",$N597,0)</f>
        <v>0</v>
      </c>
      <c r="Q597" s="139">
        <f>IF($B597="PC",$N597,0)</f>
        <v>0</v>
      </c>
      <c r="R597" s="139">
        <f>IF($B597="LA",$N597,0)</f>
        <v>0</v>
      </c>
      <c r="S597" s="139" t="str">
        <f>IF($B597="LC",$N597,0)</f>
        <v/>
      </c>
      <c r="T597" s="139">
        <f>IF(P597&lt;&gt;"",(P597*(1-($N$2641))*(1-($O597+$N$2646))),0)</f>
        <v>0</v>
      </c>
      <c r="U597" s="139">
        <f>IF(Q597&lt;&gt;"",(Q597*(1-($N$2642))*(1-($O597+$N$2646))),0)</f>
        <v>0</v>
      </c>
      <c r="V597" s="139">
        <f>IF(R597&lt;&gt;"",(R597*(1-($N$2643))*(1-($O597+$N$2646))),0)</f>
        <v>0</v>
      </c>
      <c r="W597" s="139">
        <f>IF(S597&lt;&gt;"",(S597*(1-($N$2644))*(1-($O597+$N$2646))),0)</f>
        <v>0</v>
      </c>
      <c r="X597" s="150">
        <f>+SUM(T597:W597)</f>
        <v>0</v>
      </c>
      <c r="Y597" s="85"/>
      <c r="Z597" s="84"/>
      <c r="AA597" s="85"/>
    </row>
    <row r="598" spans="1:27" ht="14.1" customHeight="1" x14ac:dyDescent="0.3">
      <c r="A598" s="128" t="s">
        <v>1227</v>
      </c>
      <c r="B598" s="86" t="s">
        <v>40</v>
      </c>
      <c r="C598" s="86">
        <v>20</v>
      </c>
      <c r="D598" s="86">
        <v>10</v>
      </c>
      <c r="E598" s="137"/>
      <c r="F598" s="86" t="s">
        <v>114</v>
      </c>
      <c r="G598" s="86" t="s">
        <v>1690</v>
      </c>
      <c r="H598" s="86" t="s">
        <v>1765</v>
      </c>
      <c r="I598" s="86">
        <v>37</v>
      </c>
      <c r="J598" s="87">
        <v>40.1</v>
      </c>
      <c r="K598" s="88"/>
      <c r="L598" s="86" t="s">
        <v>2646</v>
      </c>
      <c r="M598" s="86" t="s">
        <v>349</v>
      </c>
      <c r="N598" s="149" t="str">
        <f>IF(OR(J598="TBA",E598=0),"",E598*J598)</f>
        <v/>
      </c>
      <c r="O598" s="138"/>
      <c r="P598" s="139">
        <f>IF($B598="PA",$N598,0)</f>
        <v>0</v>
      </c>
      <c r="Q598" s="139">
        <f>IF($B598="PC",$N598,0)</f>
        <v>0</v>
      </c>
      <c r="R598" s="139">
        <f>IF($B598="LA",$N598,0)</f>
        <v>0</v>
      </c>
      <c r="S598" s="139" t="str">
        <f>IF($B598="LC",$N598,0)</f>
        <v/>
      </c>
      <c r="T598" s="139">
        <f>IF(P598&lt;&gt;"",(P598*(1-($N$2641))*(1-($O598+$N$2646))),0)</f>
        <v>0</v>
      </c>
      <c r="U598" s="139">
        <f>IF(Q598&lt;&gt;"",(Q598*(1-($N$2642))*(1-($O598+$N$2646))),0)</f>
        <v>0</v>
      </c>
      <c r="V598" s="139">
        <f>IF(R598&lt;&gt;"",(R598*(1-($N$2643))*(1-($O598+$N$2646))),0)</f>
        <v>0</v>
      </c>
      <c r="W598" s="139">
        <f>IF(S598&lt;&gt;"",(S598*(1-($N$2644))*(1-($O598+$N$2646))),0)</f>
        <v>0</v>
      </c>
      <c r="X598" s="150">
        <f>+SUM(T598:W598)</f>
        <v>0</v>
      </c>
      <c r="Y598" s="85"/>
      <c r="Z598" s="84"/>
      <c r="AA598" s="85"/>
    </row>
    <row r="599" spans="1:27" ht="14.1" customHeight="1" x14ac:dyDescent="0.3">
      <c r="A599" s="128" t="s">
        <v>857</v>
      </c>
      <c r="B599" s="86" t="s">
        <v>40</v>
      </c>
      <c r="C599" s="86">
        <v>20</v>
      </c>
      <c r="D599" s="86">
        <v>10</v>
      </c>
      <c r="E599" s="137"/>
      <c r="F599" s="86" t="s">
        <v>114</v>
      </c>
      <c r="G599" s="86" t="s">
        <v>1691</v>
      </c>
      <c r="H599" s="86" t="s">
        <v>1765</v>
      </c>
      <c r="I599" s="86">
        <v>37</v>
      </c>
      <c r="J599" s="87">
        <v>40.1</v>
      </c>
      <c r="K599" s="88"/>
      <c r="L599" s="86" t="s">
        <v>2647</v>
      </c>
      <c r="M599" s="86" t="s">
        <v>349</v>
      </c>
      <c r="N599" s="149" t="str">
        <f>IF(OR(J599="TBA",E599=0),"",E599*J599)</f>
        <v/>
      </c>
      <c r="O599" s="138"/>
      <c r="P599" s="139">
        <f>IF($B599="PA",$N599,0)</f>
        <v>0</v>
      </c>
      <c r="Q599" s="139">
        <f>IF($B599="PC",$N599,0)</f>
        <v>0</v>
      </c>
      <c r="R599" s="139">
        <f>IF($B599="LA",$N599,0)</f>
        <v>0</v>
      </c>
      <c r="S599" s="139" t="str">
        <f>IF($B599="LC",$N599,0)</f>
        <v/>
      </c>
      <c r="T599" s="139">
        <f>IF(P599&lt;&gt;"",(P599*(1-($N$2641))*(1-($O599+$N$2646))),0)</f>
        <v>0</v>
      </c>
      <c r="U599" s="139">
        <f>IF(Q599&lt;&gt;"",(Q599*(1-($N$2642))*(1-($O599+$N$2646))),0)</f>
        <v>0</v>
      </c>
      <c r="V599" s="139">
        <f>IF(R599&lt;&gt;"",(R599*(1-($N$2643))*(1-($O599+$N$2646))),0)</f>
        <v>0</v>
      </c>
      <c r="W599" s="139">
        <f>IF(S599&lt;&gt;"",(S599*(1-($N$2644))*(1-($O599+$N$2646))),0)</f>
        <v>0</v>
      </c>
      <c r="X599" s="150">
        <f>+SUM(T599:W599)</f>
        <v>0</v>
      </c>
      <c r="Y599" s="85"/>
      <c r="Z599" s="84"/>
      <c r="AA599" s="85"/>
    </row>
    <row r="600" spans="1:27" ht="14.1" customHeight="1" x14ac:dyDescent="0.3">
      <c r="A600" s="128" t="s">
        <v>856</v>
      </c>
      <c r="B600" s="86" t="s">
        <v>40</v>
      </c>
      <c r="C600" s="86">
        <v>20</v>
      </c>
      <c r="D600" s="86">
        <v>10</v>
      </c>
      <c r="E600" s="137"/>
      <c r="F600" s="86" t="s">
        <v>114</v>
      </c>
      <c r="G600" s="86" t="s">
        <v>1692</v>
      </c>
      <c r="H600" s="86" t="s">
        <v>1765</v>
      </c>
      <c r="I600" s="86">
        <v>37</v>
      </c>
      <c r="J600" s="87">
        <v>40.1</v>
      </c>
      <c r="K600" s="88"/>
      <c r="L600" s="86" t="s">
        <v>2648</v>
      </c>
      <c r="M600" s="86" t="s">
        <v>349</v>
      </c>
      <c r="N600" s="149" t="str">
        <f>IF(OR(J600="TBA",E600=0),"",E600*J600)</f>
        <v/>
      </c>
      <c r="O600" s="138"/>
      <c r="P600" s="139">
        <f>IF($B600="PA",$N600,0)</f>
        <v>0</v>
      </c>
      <c r="Q600" s="139">
        <f>IF($B600="PC",$N600,0)</f>
        <v>0</v>
      </c>
      <c r="R600" s="139">
        <f>IF($B600="LA",$N600,0)</f>
        <v>0</v>
      </c>
      <c r="S600" s="139" t="str">
        <f>IF($B600="LC",$N600,0)</f>
        <v/>
      </c>
      <c r="T600" s="139">
        <f>IF(P600&lt;&gt;"",(P600*(1-($N$2641))*(1-($O600+$N$2646))),0)</f>
        <v>0</v>
      </c>
      <c r="U600" s="139">
        <f>IF(Q600&lt;&gt;"",(Q600*(1-($N$2642))*(1-($O600+$N$2646))),0)</f>
        <v>0</v>
      </c>
      <c r="V600" s="139">
        <f>IF(R600&lt;&gt;"",(R600*(1-($N$2643))*(1-($O600+$N$2646))),0)</f>
        <v>0</v>
      </c>
      <c r="W600" s="139">
        <f>IF(S600&lt;&gt;"",(S600*(1-($N$2644))*(1-($O600+$N$2646))),0)</f>
        <v>0</v>
      </c>
      <c r="X600" s="150">
        <f>+SUM(T600:W600)</f>
        <v>0</v>
      </c>
      <c r="Y600" s="85"/>
      <c r="Z600" s="84"/>
      <c r="AA600" s="85"/>
    </row>
    <row r="601" spans="1:27" ht="14.1" customHeight="1" x14ac:dyDescent="0.3">
      <c r="A601" s="128" t="s">
        <v>884</v>
      </c>
      <c r="B601" s="86" t="s">
        <v>40</v>
      </c>
      <c r="C601" s="86">
        <v>20</v>
      </c>
      <c r="D601" s="86">
        <v>10</v>
      </c>
      <c r="E601" s="137"/>
      <c r="F601" s="86" t="s">
        <v>114</v>
      </c>
      <c r="G601" s="86" t="s">
        <v>1690</v>
      </c>
      <c r="H601" s="86" t="s">
        <v>1766</v>
      </c>
      <c r="I601" s="86">
        <v>38</v>
      </c>
      <c r="J601" s="87">
        <v>40.1</v>
      </c>
      <c r="K601" s="88"/>
      <c r="L601" s="86" t="s">
        <v>2649</v>
      </c>
      <c r="M601" s="86" t="s">
        <v>349</v>
      </c>
      <c r="N601" s="149" t="str">
        <f>IF(OR(J601="TBA",E601=0),"",E601*J601)</f>
        <v/>
      </c>
      <c r="O601" s="138"/>
      <c r="P601" s="139">
        <f>IF($B601="PA",$N601,0)</f>
        <v>0</v>
      </c>
      <c r="Q601" s="139">
        <f>IF($B601="PC",$N601,0)</f>
        <v>0</v>
      </c>
      <c r="R601" s="139">
        <f>IF($B601="LA",$N601,0)</f>
        <v>0</v>
      </c>
      <c r="S601" s="139" t="str">
        <f>IF($B601="LC",$N601,0)</f>
        <v/>
      </c>
      <c r="T601" s="139">
        <f>IF(P601&lt;&gt;"",(P601*(1-($N$2641))*(1-($O601+$N$2646))),0)</f>
        <v>0</v>
      </c>
      <c r="U601" s="139">
        <f>IF(Q601&lt;&gt;"",(Q601*(1-($N$2642))*(1-($O601+$N$2646))),0)</f>
        <v>0</v>
      </c>
      <c r="V601" s="139">
        <f>IF(R601&lt;&gt;"",(R601*(1-($N$2643))*(1-($O601+$N$2646))),0)</f>
        <v>0</v>
      </c>
      <c r="W601" s="139">
        <f>IF(S601&lt;&gt;"",(S601*(1-($N$2644))*(1-($O601+$N$2646))),0)</f>
        <v>0</v>
      </c>
      <c r="X601" s="150">
        <f>+SUM(T601:W601)</f>
        <v>0</v>
      </c>
      <c r="Y601" s="85"/>
      <c r="Z601" s="84"/>
      <c r="AA601" s="85"/>
    </row>
    <row r="602" spans="1:27" ht="14.1" customHeight="1" x14ac:dyDescent="0.3">
      <c r="A602" s="128" t="s">
        <v>883</v>
      </c>
      <c r="B602" s="86" t="s">
        <v>40</v>
      </c>
      <c r="C602" s="86">
        <v>20</v>
      </c>
      <c r="D602" s="86">
        <v>10</v>
      </c>
      <c r="E602" s="137"/>
      <c r="F602" s="86" t="s">
        <v>114</v>
      </c>
      <c r="G602" s="86" t="s">
        <v>1691</v>
      </c>
      <c r="H602" s="86" t="s">
        <v>1766</v>
      </c>
      <c r="I602" s="86">
        <v>38</v>
      </c>
      <c r="J602" s="87">
        <v>40.1</v>
      </c>
      <c r="K602" s="88"/>
      <c r="L602" s="86" t="s">
        <v>2650</v>
      </c>
      <c r="M602" s="86" t="s">
        <v>349</v>
      </c>
      <c r="N602" s="149" t="str">
        <f>IF(OR(J602="TBA",E602=0),"",E602*J602)</f>
        <v/>
      </c>
      <c r="O602" s="138"/>
      <c r="P602" s="139">
        <f>IF($B602="PA",$N602,0)</f>
        <v>0</v>
      </c>
      <c r="Q602" s="139">
        <f>IF($B602="PC",$N602,0)</f>
        <v>0</v>
      </c>
      <c r="R602" s="139">
        <f>IF($B602="LA",$N602,0)</f>
        <v>0</v>
      </c>
      <c r="S602" s="139" t="str">
        <f>IF($B602="LC",$N602,0)</f>
        <v/>
      </c>
      <c r="T602" s="139">
        <f>IF(P602&lt;&gt;"",(P602*(1-($N$2641))*(1-($O602+$N$2646))),0)</f>
        <v>0</v>
      </c>
      <c r="U602" s="139">
        <f>IF(Q602&lt;&gt;"",(Q602*(1-($N$2642))*(1-($O602+$N$2646))),0)</f>
        <v>0</v>
      </c>
      <c r="V602" s="139">
        <f>IF(R602&lt;&gt;"",(R602*(1-($N$2643))*(1-($O602+$N$2646))),0)</f>
        <v>0</v>
      </c>
      <c r="W602" s="139">
        <f>IF(S602&lt;&gt;"",(S602*(1-($N$2644))*(1-($O602+$N$2646))),0)</f>
        <v>0</v>
      </c>
      <c r="X602" s="150">
        <f>+SUM(T602:W602)</f>
        <v>0</v>
      </c>
      <c r="Y602" s="85"/>
      <c r="Z602" s="84"/>
      <c r="AA602" s="85"/>
    </row>
    <row r="603" spans="1:27" ht="14.1" customHeight="1" x14ac:dyDescent="0.3">
      <c r="A603" s="128" t="s">
        <v>882</v>
      </c>
      <c r="B603" s="86" t="s">
        <v>40</v>
      </c>
      <c r="C603" s="86">
        <v>20</v>
      </c>
      <c r="D603" s="86">
        <v>10</v>
      </c>
      <c r="E603" s="137"/>
      <c r="F603" s="86" t="s">
        <v>114</v>
      </c>
      <c r="G603" s="86" t="s">
        <v>1692</v>
      </c>
      <c r="H603" s="86" t="s">
        <v>1766</v>
      </c>
      <c r="I603" s="86">
        <v>38</v>
      </c>
      <c r="J603" s="87">
        <v>40.1</v>
      </c>
      <c r="K603" s="88"/>
      <c r="L603" s="86" t="s">
        <v>2651</v>
      </c>
      <c r="M603" s="86" t="s">
        <v>349</v>
      </c>
      <c r="N603" s="149" t="str">
        <f>IF(OR(J603="TBA",E603=0),"",E603*J603)</f>
        <v/>
      </c>
      <c r="O603" s="138"/>
      <c r="P603" s="139">
        <f>IF($B603="PA",$N603,0)</f>
        <v>0</v>
      </c>
      <c r="Q603" s="139">
        <f>IF($B603="PC",$N603,0)</f>
        <v>0</v>
      </c>
      <c r="R603" s="139">
        <f>IF($B603="LA",$N603,0)</f>
        <v>0</v>
      </c>
      <c r="S603" s="139" t="str">
        <f>IF($B603="LC",$N603,0)</f>
        <v/>
      </c>
      <c r="T603" s="139">
        <f>IF(P603&lt;&gt;"",(P603*(1-($N$2641))*(1-($O603+$N$2646))),0)</f>
        <v>0</v>
      </c>
      <c r="U603" s="139">
        <f>IF(Q603&lt;&gt;"",(Q603*(1-($N$2642))*(1-($O603+$N$2646))),0)</f>
        <v>0</v>
      </c>
      <c r="V603" s="139">
        <f>IF(R603&lt;&gt;"",(R603*(1-($N$2643))*(1-($O603+$N$2646))),0)</f>
        <v>0</v>
      </c>
      <c r="W603" s="139">
        <f>IF(S603&lt;&gt;"",(S603*(1-($N$2644))*(1-($O603+$N$2646))),0)</f>
        <v>0</v>
      </c>
      <c r="X603" s="150">
        <f>+SUM(T603:W603)</f>
        <v>0</v>
      </c>
      <c r="Y603" s="85"/>
      <c r="Z603" s="84"/>
      <c r="AA603" s="85"/>
    </row>
    <row r="604" spans="1:27" ht="14.1" customHeight="1" x14ac:dyDescent="0.3">
      <c r="A604" s="128" t="s">
        <v>818</v>
      </c>
      <c r="B604" s="86" t="s">
        <v>40</v>
      </c>
      <c r="C604" s="86">
        <v>18</v>
      </c>
      <c r="D604" s="86">
        <v>9</v>
      </c>
      <c r="E604" s="137"/>
      <c r="F604" s="86" t="s">
        <v>100</v>
      </c>
      <c r="G604" s="86" t="s">
        <v>1724</v>
      </c>
      <c r="H604" s="86" t="s">
        <v>1767</v>
      </c>
      <c r="I604" s="86">
        <v>38</v>
      </c>
      <c r="J604" s="87">
        <v>40.1</v>
      </c>
      <c r="K604" s="88"/>
      <c r="L604" s="86" t="s">
        <v>2652</v>
      </c>
      <c r="M604" s="86" t="s">
        <v>349</v>
      </c>
      <c r="N604" s="149" t="str">
        <f>IF(OR(J604="TBA",E604=0),"",E604*J604)</f>
        <v/>
      </c>
      <c r="O604" s="138"/>
      <c r="P604" s="139">
        <f>IF($B604="PA",$N604,0)</f>
        <v>0</v>
      </c>
      <c r="Q604" s="139">
        <f>IF($B604="PC",$N604,0)</f>
        <v>0</v>
      </c>
      <c r="R604" s="139">
        <f>IF($B604="LA",$N604,0)</f>
        <v>0</v>
      </c>
      <c r="S604" s="139" t="str">
        <f>IF($B604="LC",$N604,0)</f>
        <v/>
      </c>
      <c r="T604" s="139">
        <f>IF(P604&lt;&gt;"",(P604*(1-($N$2641))*(1-($O604+$N$2646))),0)</f>
        <v>0</v>
      </c>
      <c r="U604" s="139">
        <f>IF(Q604&lt;&gt;"",(Q604*(1-($N$2642))*(1-($O604+$N$2646))),0)</f>
        <v>0</v>
      </c>
      <c r="V604" s="139">
        <f>IF(R604&lt;&gt;"",(R604*(1-($N$2643))*(1-($O604+$N$2646))),0)</f>
        <v>0</v>
      </c>
      <c r="W604" s="139">
        <f>IF(S604&lt;&gt;"",(S604*(1-($N$2644))*(1-($O604+$N$2646))),0)</f>
        <v>0</v>
      </c>
      <c r="X604" s="150">
        <f>+SUM(T604:W604)</f>
        <v>0</v>
      </c>
      <c r="Y604" s="85"/>
      <c r="Z604" s="84"/>
      <c r="AA604" s="85"/>
    </row>
    <row r="605" spans="1:27" ht="14.1" customHeight="1" x14ac:dyDescent="0.3">
      <c r="A605" s="128" t="s">
        <v>817</v>
      </c>
      <c r="B605" s="86" t="s">
        <v>40</v>
      </c>
      <c r="C605" s="86">
        <v>18</v>
      </c>
      <c r="D605" s="86">
        <v>9</v>
      </c>
      <c r="E605" s="137"/>
      <c r="F605" s="86" t="s">
        <v>100</v>
      </c>
      <c r="G605" s="86" t="s">
        <v>1719</v>
      </c>
      <c r="H605" s="86" t="s">
        <v>1767</v>
      </c>
      <c r="I605" s="86">
        <v>38</v>
      </c>
      <c r="J605" s="87">
        <v>40.1</v>
      </c>
      <c r="K605" s="88"/>
      <c r="L605" s="86" t="s">
        <v>2653</v>
      </c>
      <c r="M605" s="86" t="s">
        <v>349</v>
      </c>
      <c r="N605" s="149" t="str">
        <f>IF(OR(J605="TBA",E605=0),"",E605*J605)</f>
        <v/>
      </c>
      <c r="O605" s="138"/>
      <c r="P605" s="139">
        <f>IF($B605="PA",$N605,0)</f>
        <v>0</v>
      </c>
      <c r="Q605" s="139">
        <f>IF($B605="PC",$N605,0)</f>
        <v>0</v>
      </c>
      <c r="R605" s="139">
        <f>IF($B605="LA",$N605,0)</f>
        <v>0</v>
      </c>
      <c r="S605" s="139" t="str">
        <f>IF($B605="LC",$N605,0)</f>
        <v/>
      </c>
      <c r="T605" s="139">
        <f>IF(P605&lt;&gt;"",(P605*(1-($N$2641))*(1-($O605+$N$2646))),0)</f>
        <v>0</v>
      </c>
      <c r="U605" s="139">
        <f>IF(Q605&lt;&gt;"",(Q605*(1-($N$2642))*(1-($O605+$N$2646))),0)</f>
        <v>0</v>
      </c>
      <c r="V605" s="139">
        <f>IF(R605&lt;&gt;"",(R605*(1-($N$2643))*(1-($O605+$N$2646))),0)</f>
        <v>0</v>
      </c>
      <c r="W605" s="139">
        <f>IF(S605&lt;&gt;"",(S605*(1-($N$2644))*(1-($O605+$N$2646))),0)</f>
        <v>0</v>
      </c>
      <c r="X605" s="150">
        <f>+SUM(T605:W605)</f>
        <v>0</v>
      </c>
      <c r="Y605" s="85"/>
      <c r="Z605" s="84"/>
      <c r="AA605" s="85"/>
    </row>
    <row r="606" spans="1:27" ht="14.1" customHeight="1" x14ac:dyDescent="0.3">
      <c r="A606" s="128" t="s">
        <v>815</v>
      </c>
      <c r="B606" s="86" t="s">
        <v>40</v>
      </c>
      <c r="C606" s="86">
        <v>18</v>
      </c>
      <c r="D606" s="86">
        <v>9</v>
      </c>
      <c r="E606" s="137"/>
      <c r="F606" s="86" t="s">
        <v>100</v>
      </c>
      <c r="G606" s="86" t="s">
        <v>1711</v>
      </c>
      <c r="H606" s="86" t="s">
        <v>1767</v>
      </c>
      <c r="I606" s="86">
        <v>38</v>
      </c>
      <c r="J606" s="87">
        <v>40.1</v>
      </c>
      <c r="K606" s="88"/>
      <c r="L606" s="86" t="s">
        <v>2654</v>
      </c>
      <c r="M606" s="86" t="s">
        <v>349</v>
      </c>
      <c r="N606" s="149" t="str">
        <f>IF(OR(J606="TBA",E606=0),"",E606*J606)</f>
        <v/>
      </c>
      <c r="O606" s="138"/>
      <c r="P606" s="139">
        <f>IF($B606="PA",$N606,0)</f>
        <v>0</v>
      </c>
      <c r="Q606" s="139">
        <f>IF($B606="PC",$N606,0)</f>
        <v>0</v>
      </c>
      <c r="R606" s="139">
        <f>IF($B606="LA",$N606,0)</f>
        <v>0</v>
      </c>
      <c r="S606" s="139" t="str">
        <f>IF($B606="LC",$N606,0)</f>
        <v/>
      </c>
      <c r="T606" s="139">
        <f>IF(P606&lt;&gt;"",(P606*(1-($N$2641))*(1-($O606+$N$2646))),0)</f>
        <v>0</v>
      </c>
      <c r="U606" s="139">
        <f>IF(Q606&lt;&gt;"",(Q606*(1-($N$2642))*(1-($O606+$N$2646))),0)</f>
        <v>0</v>
      </c>
      <c r="V606" s="139">
        <f>IF(R606&lt;&gt;"",(R606*(1-($N$2643))*(1-($O606+$N$2646))),0)</f>
        <v>0</v>
      </c>
      <c r="W606" s="139">
        <f>IF(S606&lt;&gt;"",(S606*(1-($N$2644))*(1-($O606+$N$2646))),0)</f>
        <v>0</v>
      </c>
      <c r="X606" s="150">
        <f>+SUM(T606:W606)</f>
        <v>0</v>
      </c>
      <c r="Y606" s="85"/>
      <c r="Z606" s="84"/>
      <c r="AA606" s="85"/>
    </row>
    <row r="607" spans="1:27" ht="14.1" customHeight="1" x14ac:dyDescent="0.3">
      <c r="A607" s="128" t="s">
        <v>816</v>
      </c>
      <c r="B607" s="86" t="s">
        <v>40</v>
      </c>
      <c r="C607" s="86">
        <v>18</v>
      </c>
      <c r="D607" s="86">
        <v>9</v>
      </c>
      <c r="E607" s="137"/>
      <c r="F607" s="86" t="s">
        <v>100</v>
      </c>
      <c r="G607" s="86" t="s">
        <v>1726</v>
      </c>
      <c r="H607" s="86" t="s">
        <v>1767</v>
      </c>
      <c r="I607" s="86">
        <v>38</v>
      </c>
      <c r="J607" s="87">
        <v>40.1</v>
      </c>
      <c r="K607" s="88"/>
      <c r="L607" s="86" t="s">
        <v>2655</v>
      </c>
      <c r="M607" s="86" t="s">
        <v>349</v>
      </c>
      <c r="N607" s="149" t="str">
        <f>IF(OR(J607="TBA",E607=0),"",E607*J607)</f>
        <v/>
      </c>
      <c r="O607" s="138"/>
      <c r="P607" s="139">
        <f>IF($B607="PA",$N607,0)</f>
        <v>0</v>
      </c>
      <c r="Q607" s="139">
        <f>IF($B607="PC",$N607,0)</f>
        <v>0</v>
      </c>
      <c r="R607" s="139">
        <f>IF($B607="LA",$N607,0)</f>
        <v>0</v>
      </c>
      <c r="S607" s="139" t="str">
        <f>IF($B607="LC",$N607,0)</f>
        <v/>
      </c>
      <c r="T607" s="139">
        <f>IF(P607&lt;&gt;"",(P607*(1-($N$2641))*(1-($O607+$N$2646))),0)</f>
        <v>0</v>
      </c>
      <c r="U607" s="139">
        <f>IF(Q607&lt;&gt;"",(Q607*(1-($N$2642))*(1-($O607+$N$2646))),0)</f>
        <v>0</v>
      </c>
      <c r="V607" s="139">
        <f>IF(R607&lt;&gt;"",(R607*(1-($N$2643))*(1-($O607+$N$2646))),0)</f>
        <v>0</v>
      </c>
      <c r="W607" s="139">
        <f>IF(S607&lt;&gt;"",(S607*(1-($N$2644))*(1-($O607+$N$2646))),0)</f>
        <v>0</v>
      </c>
      <c r="X607" s="150">
        <f>+SUM(T607:W607)</f>
        <v>0</v>
      </c>
      <c r="Y607" s="85"/>
      <c r="Z607" s="84"/>
      <c r="AA607" s="85"/>
    </row>
    <row r="608" spans="1:27" ht="14.1" customHeight="1" x14ac:dyDescent="0.3">
      <c r="A608" s="128" t="s">
        <v>863</v>
      </c>
      <c r="B608" s="86" t="s">
        <v>40</v>
      </c>
      <c r="C608" s="86">
        <v>18</v>
      </c>
      <c r="D608" s="86">
        <v>9</v>
      </c>
      <c r="E608" s="137"/>
      <c r="F608" s="86" t="s">
        <v>100</v>
      </c>
      <c r="G608" s="86" t="s">
        <v>1724</v>
      </c>
      <c r="H608" s="86" t="s">
        <v>1768</v>
      </c>
      <c r="I608" s="86">
        <v>38</v>
      </c>
      <c r="J608" s="87">
        <v>40.1</v>
      </c>
      <c r="K608" s="88"/>
      <c r="L608" s="86" t="s">
        <v>2656</v>
      </c>
      <c r="M608" s="86" t="s">
        <v>349</v>
      </c>
      <c r="N608" s="149" t="str">
        <f>IF(OR(J608="TBA",E608=0),"",E608*J608)</f>
        <v/>
      </c>
      <c r="O608" s="138"/>
      <c r="P608" s="139">
        <f>IF($B608="PA",$N608,0)</f>
        <v>0</v>
      </c>
      <c r="Q608" s="139">
        <f>IF($B608="PC",$N608,0)</f>
        <v>0</v>
      </c>
      <c r="R608" s="139">
        <f>IF($B608="LA",$N608,0)</f>
        <v>0</v>
      </c>
      <c r="S608" s="139" t="str">
        <f>IF($B608="LC",$N608,0)</f>
        <v/>
      </c>
      <c r="T608" s="139">
        <f>IF(P608&lt;&gt;"",(P608*(1-($N$2641))*(1-($O608+$N$2646))),0)</f>
        <v>0</v>
      </c>
      <c r="U608" s="139">
        <f>IF(Q608&lt;&gt;"",(Q608*(1-($N$2642))*(1-($O608+$N$2646))),0)</f>
        <v>0</v>
      </c>
      <c r="V608" s="139">
        <f>IF(R608&lt;&gt;"",(R608*(1-($N$2643))*(1-($O608+$N$2646))),0)</f>
        <v>0</v>
      </c>
      <c r="W608" s="139">
        <f>IF(S608&lt;&gt;"",(S608*(1-($N$2644))*(1-($O608+$N$2646))),0)</f>
        <v>0</v>
      </c>
      <c r="X608" s="150">
        <f>+SUM(T608:W608)</f>
        <v>0</v>
      </c>
      <c r="Y608" s="85"/>
      <c r="Z608" s="84"/>
      <c r="AA608" s="85"/>
    </row>
    <row r="609" spans="1:27" ht="14.1" customHeight="1" x14ac:dyDescent="0.3">
      <c r="A609" s="128" t="s">
        <v>862</v>
      </c>
      <c r="B609" s="86" t="s">
        <v>40</v>
      </c>
      <c r="C609" s="86">
        <v>18</v>
      </c>
      <c r="D609" s="86">
        <v>9</v>
      </c>
      <c r="E609" s="137"/>
      <c r="F609" s="86" t="s">
        <v>100</v>
      </c>
      <c r="G609" s="86" t="s">
        <v>1719</v>
      </c>
      <c r="H609" s="86" t="s">
        <v>1768</v>
      </c>
      <c r="I609" s="86">
        <v>38</v>
      </c>
      <c r="J609" s="87">
        <v>40.1</v>
      </c>
      <c r="K609" s="88"/>
      <c r="L609" s="86" t="s">
        <v>2657</v>
      </c>
      <c r="M609" s="86" t="s">
        <v>349</v>
      </c>
      <c r="N609" s="149" t="str">
        <f>IF(OR(J609="TBA",E609=0),"",E609*J609)</f>
        <v/>
      </c>
      <c r="O609" s="138"/>
      <c r="P609" s="139">
        <f>IF($B609="PA",$N609,0)</f>
        <v>0</v>
      </c>
      <c r="Q609" s="139">
        <f>IF($B609="PC",$N609,0)</f>
        <v>0</v>
      </c>
      <c r="R609" s="139">
        <f>IF($B609="LA",$N609,0)</f>
        <v>0</v>
      </c>
      <c r="S609" s="139" t="str">
        <f>IF($B609="LC",$N609,0)</f>
        <v/>
      </c>
      <c r="T609" s="139">
        <f>IF(P609&lt;&gt;"",(P609*(1-($N$2641))*(1-($O609+$N$2646))),0)</f>
        <v>0</v>
      </c>
      <c r="U609" s="139">
        <f>IF(Q609&lt;&gt;"",(Q609*(1-($N$2642))*(1-($O609+$N$2646))),0)</f>
        <v>0</v>
      </c>
      <c r="V609" s="139">
        <f>IF(R609&lt;&gt;"",(R609*(1-($N$2643))*(1-($O609+$N$2646))),0)</f>
        <v>0</v>
      </c>
      <c r="W609" s="139">
        <f>IF(S609&lt;&gt;"",(S609*(1-($N$2644))*(1-($O609+$N$2646))),0)</f>
        <v>0</v>
      </c>
      <c r="X609" s="150">
        <f>+SUM(T609:W609)</f>
        <v>0</v>
      </c>
      <c r="Y609" s="85"/>
      <c r="Z609" s="84"/>
      <c r="AA609" s="85"/>
    </row>
    <row r="610" spans="1:27" ht="14.1" customHeight="1" x14ac:dyDescent="0.3">
      <c r="A610" s="128" t="s">
        <v>861</v>
      </c>
      <c r="B610" s="86" t="s">
        <v>40</v>
      </c>
      <c r="C610" s="86">
        <v>18</v>
      </c>
      <c r="D610" s="86">
        <v>9</v>
      </c>
      <c r="E610" s="137"/>
      <c r="F610" s="86" t="s">
        <v>100</v>
      </c>
      <c r="G610" s="86" t="s">
        <v>1711</v>
      </c>
      <c r="H610" s="86" t="s">
        <v>1768</v>
      </c>
      <c r="I610" s="86">
        <v>38</v>
      </c>
      <c r="J610" s="87">
        <v>40.1</v>
      </c>
      <c r="K610" s="88"/>
      <c r="L610" s="86" t="s">
        <v>2658</v>
      </c>
      <c r="M610" s="86" t="s">
        <v>349</v>
      </c>
      <c r="N610" s="149" t="str">
        <f>IF(OR(J610="TBA",E610=0),"",E610*J610)</f>
        <v/>
      </c>
      <c r="O610" s="138"/>
      <c r="P610" s="139">
        <f>IF($B610="PA",$N610,0)</f>
        <v>0</v>
      </c>
      <c r="Q610" s="139">
        <f>IF($B610="PC",$N610,0)</f>
        <v>0</v>
      </c>
      <c r="R610" s="139">
        <f>IF($B610="LA",$N610,0)</f>
        <v>0</v>
      </c>
      <c r="S610" s="139" t="str">
        <f>IF($B610="LC",$N610,0)</f>
        <v/>
      </c>
      <c r="T610" s="139">
        <f>IF(P610&lt;&gt;"",(P610*(1-($N$2641))*(1-($O610+$N$2646))),0)</f>
        <v>0</v>
      </c>
      <c r="U610" s="139">
        <f>IF(Q610&lt;&gt;"",(Q610*(1-($N$2642))*(1-($O610+$N$2646))),0)</f>
        <v>0</v>
      </c>
      <c r="V610" s="139">
        <f>IF(R610&lt;&gt;"",(R610*(1-($N$2643))*(1-($O610+$N$2646))),0)</f>
        <v>0</v>
      </c>
      <c r="W610" s="139">
        <f>IF(S610&lt;&gt;"",(S610*(1-($N$2644))*(1-($O610+$N$2646))),0)</f>
        <v>0</v>
      </c>
      <c r="X610" s="150">
        <f>+SUM(T610:W610)</f>
        <v>0</v>
      </c>
      <c r="Y610" s="85"/>
      <c r="Z610" s="84"/>
      <c r="AA610" s="85"/>
    </row>
    <row r="611" spans="1:27" ht="14.1" customHeight="1" x14ac:dyDescent="0.3">
      <c r="A611" s="128" t="s">
        <v>1226</v>
      </c>
      <c r="B611" s="86" t="s">
        <v>40</v>
      </c>
      <c r="C611" s="86">
        <v>18</v>
      </c>
      <c r="D611" s="86">
        <v>9</v>
      </c>
      <c r="E611" s="137"/>
      <c r="F611" s="86" t="s">
        <v>100</v>
      </c>
      <c r="G611" s="86" t="s">
        <v>1726</v>
      </c>
      <c r="H611" s="86" t="s">
        <v>1768</v>
      </c>
      <c r="I611" s="86">
        <v>38</v>
      </c>
      <c r="J611" s="87">
        <v>40.1</v>
      </c>
      <c r="K611" s="88"/>
      <c r="L611" s="86" t="s">
        <v>2659</v>
      </c>
      <c r="M611" s="86" t="s">
        <v>349</v>
      </c>
      <c r="N611" s="149" t="str">
        <f>IF(OR(J611="TBA",E611=0),"",E611*J611)</f>
        <v/>
      </c>
      <c r="O611" s="138"/>
      <c r="P611" s="139">
        <f>IF($B611="PA",$N611,0)</f>
        <v>0</v>
      </c>
      <c r="Q611" s="139">
        <f>IF($B611="PC",$N611,0)</f>
        <v>0</v>
      </c>
      <c r="R611" s="139">
        <f>IF($B611="LA",$N611,0)</f>
        <v>0</v>
      </c>
      <c r="S611" s="139" t="str">
        <f>IF($B611="LC",$N611,0)</f>
        <v/>
      </c>
      <c r="T611" s="139">
        <f>IF(P611&lt;&gt;"",(P611*(1-($N$2641))*(1-($O611+$N$2646))),0)</f>
        <v>0</v>
      </c>
      <c r="U611" s="139">
        <f>IF(Q611&lt;&gt;"",(Q611*(1-($N$2642))*(1-($O611+$N$2646))),0)</f>
        <v>0</v>
      </c>
      <c r="V611" s="139">
        <f>IF(R611&lt;&gt;"",(R611*(1-($N$2643))*(1-($O611+$N$2646))),0)</f>
        <v>0</v>
      </c>
      <c r="W611" s="139">
        <f>IF(S611&lt;&gt;"",(S611*(1-($N$2644))*(1-($O611+$N$2646))),0)</f>
        <v>0</v>
      </c>
      <c r="X611" s="150">
        <f>+SUM(T611:W611)</f>
        <v>0</v>
      </c>
      <c r="Y611" s="85"/>
      <c r="Z611" s="84"/>
      <c r="AA611" s="85"/>
    </row>
    <row r="612" spans="1:27" ht="14.1" customHeight="1" x14ac:dyDescent="0.3">
      <c r="A612" s="128" t="s">
        <v>867</v>
      </c>
      <c r="B612" s="86" t="s">
        <v>40</v>
      </c>
      <c r="C612" s="86">
        <v>18</v>
      </c>
      <c r="D612" s="86">
        <v>9</v>
      </c>
      <c r="E612" s="137"/>
      <c r="F612" s="86" t="s">
        <v>100</v>
      </c>
      <c r="G612" s="86" t="s">
        <v>1724</v>
      </c>
      <c r="H612" s="86" t="s">
        <v>1769</v>
      </c>
      <c r="I612" s="86">
        <v>38</v>
      </c>
      <c r="J612" s="87">
        <v>40.1</v>
      </c>
      <c r="K612" s="88"/>
      <c r="L612" s="86" t="s">
        <v>2660</v>
      </c>
      <c r="M612" s="86" t="s">
        <v>349</v>
      </c>
      <c r="N612" s="149" t="str">
        <f>IF(OR(J612="TBA",E612=0),"",E612*J612)</f>
        <v/>
      </c>
      <c r="O612" s="138"/>
      <c r="P612" s="139">
        <f>IF($B612="PA",$N612,0)</f>
        <v>0</v>
      </c>
      <c r="Q612" s="139">
        <f>IF($B612="PC",$N612,0)</f>
        <v>0</v>
      </c>
      <c r="R612" s="139">
        <f>IF($B612="LA",$N612,0)</f>
        <v>0</v>
      </c>
      <c r="S612" s="139" t="str">
        <f>IF($B612="LC",$N612,0)</f>
        <v/>
      </c>
      <c r="T612" s="139">
        <f>IF(P612&lt;&gt;"",(P612*(1-($N$2641))*(1-($O612+$N$2646))),0)</f>
        <v>0</v>
      </c>
      <c r="U612" s="139">
        <f>IF(Q612&lt;&gt;"",(Q612*(1-($N$2642))*(1-($O612+$N$2646))),0)</f>
        <v>0</v>
      </c>
      <c r="V612" s="139">
        <f>IF(R612&lt;&gt;"",(R612*(1-($N$2643))*(1-($O612+$N$2646))),0)</f>
        <v>0</v>
      </c>
      <c r="W612" s="139">
        <f>IF(S612&lt;&gt;"",(S612*(1-($N$2644))*(1-($O612+$N$2646))),0)</f>
        <v>0</v>
      </c>
      <c r="X612" s="150">
        <f>+SUM(T612:W612)</f>
        <v>0</v>
      </c>
      <c r="Y612" s="85"/>
      <c r="Z612" s="84"/>
      <c r="AA612" s="85"/>
    </row>
    <row r="613" spans="1:27" ht="14.1" customHeight="1" x14ac:dyDescent="0.3">
      <c r="A613" s="128" t="s">
        <v>866</v>
      </c>
      <c r="B613" s="86" t="s">
        <v>40</v>
      </c>
      <c r="C613" s="86">
        <v>18</v>
      </c>
      <c r="D613" s="86">
        <v>9</v>
      </c>
      <c r="E613" s="137"/>
      <c r="F613" s="86" t="s">
        <v>100</v>
      </c>
      <c r="G613" s="86" t="s">
        <v>1719</v>
      </c>
      <c r="H613" s="86" t="s">
        <v>1769</v>
      </c>
      <c r="I613" s="86">
        <v>38</v>
      </c>
      <c r="J613" s="87">
        <v>40.1</v>
      </c>
      <c r="K613" s="88"/>
      <c r="L613" s="86" t="s">
        <v>2661</v>
      </c>
      <c r="M613" s="86" t="s">
        <v>349</v>
      </c>
      <c r="N613" s="149" t="str">
        <f>IF(OR(J613="TBA",E613=0),"",E613*J613)</f>
        <v/>
      </c>
      <c r="O613" s="138"/>
      <c r="P613" s="139">
        <f>IF($B613="PA",$N613,0)</f>
        <v>0</v>
      </c>
      <c r="Q613" s="139">
        <f>IF($B613="PC",$N613,0)</f>
        <v>0</v>
      </c>
      <c r="R613" s="139">
        <f>IF($B613="LA",$N613,0)</f>
        <v>0</v>
      </c>
      <c r="S613" s="139" t="str">
        <f>IF($B613="LC",$N613,0)</f>
        <v/>
      </c>
      <c r="T613" s="139">
        <f>IF(P613&lt;&gt;"",(P613*(1-($N$2641))*(1-($O613+$N$2646))),0)</f>
        <v>0</v>
      </c>
      <c r="U613" s="139">
        <f>IF(Q613&lt;&gt;"",(Q613*(1-($N$2642))*(1-($O613+$N$2646))),0)</f>
        <v>0</v>
      </c>
      <c r="V613" s="139">
        <f>IF(R613&lt;&gt;"",(R613*(1-($N$2643))*(1-($O613+$N$2646))),0)</f>
        <v>0</v>
      </c>
      <c r="W613" s="139">
        <f>IF(S613&lt;&gt;"",(S613*(1-($N$2644))*(1-($O613+$N$2646))),0)</f>
        <v>0</v>
      </c>
      <c r="X613" s="150">
        <f>+SUM(T613:W613)</f>
        <v>0</v>
      </c>
      <c r="Y613" s="85"/>
      <c r="Z613" s="84"/>
      <c r="AA613" s="85"/>
    </row>
    <row r="614" spans="1:27" ht="14.1" customHeight="1" x14ac:dyDescent="0.3">
      <c r="A614" s="128" t="s">
        <v>864</v>
      </c>
      <c r="B614" s="86" t="s">
        <v>40</v>
      </c>
      <c r="C614" s="86">
        <v>18</v>
      </c>
      <c r="D614" s="86">
        <v>9</v>
      </c>
      <c r="E614" s="137"/>
      <c r="F614" s="86" t="s">
        <v>100</v>
      </c>
      <c r="G614" s="86" t="s">
        <v>1711</v>
      </c>
      <c r="H614" s="86" t="s">
        <v>1769</v>
      </c>
      <c r="I614" s="86">
        <v>38</v>
      </c>
      <c r="J614" s="87">
        <v>40.1</v>
      </c>
      <c r="K614" s="88"/>
      <c r="L614" s="86" t="s">
        <v>2662</v>
      </c>
      <c r="M614" s="86" t="s">
        <v>349</v>
      </c>
      <c r="N614" s="149" t="str">
        <f>IF(OR(J614="TBA",E614=0),"",E614*J614)</f>
        <v/>
      </c>
      <c r="O614" s="138"/>
      <c r="P614" s="139">
        <f>IF($B614="PA",$N614,0)</f>
        <v>0</v>
      </c>
      <c r="Q614" s="139">
        <f>IF($B614="PC",$N614,0)</f>
        <v>0</v>
      </c>
      <c r="R614" s="139">
        <f>IF($B614="LA",$N614,0)</f>
        <v>0</v>
      </c>
      <c r="S614" s="139" t="str">
        <f>IF($B614="LC",$N614,0)</f>
        <v/>
      </c>
      <c r="T614" s="139">
        <f>IF(P614&lt;&gt;"",(P614*(1-($N$2641))*(1-($O614+$N$2646))),0)</f>
        <v>0</v>
      </c>
      <c r="U614" s="139">
        <f>IF(Q614&lt;&gt;"",(Q614*(1-($N$2642))*(1-($O614+$N$2646))),0)</f>
        <v>0</v>
      </c>
      <c r="V614" s="139">
        <f>IF(R614&lt;&gt;"",(R614*(1-($N$2643))*(1-($O614+$N$2646))),0)</f>
        <v>0</v>
      </c>
      <c r="W614" s="139">
        <f>IF(S614&lt;&gt;"",(S614*(1-($N$2644))*(1-($O614+$N$2646))),0)</f>
        <v>0</v>
      </c>
      <c r="X614" s="150">
        <f>+SUM(T614:W614)</f>
        <v>0</v>
      </c>
      <c r="Y614" s="85"/>
      <c r="Z614" s="84"/>
      <c r="AA614" s="85"/>
    </row>
    <row r="615" spans="1:27" ht="14.1" customHeight="1" x14ac:dyDescent="0.3">
      <c r="A615" s="128" t="s">
        <v>865</v>
      </c>
      <c r="B615" s="86" t="s">
        <v>40</v>
      </c>
      <c r="C615" s="86">
        <v>18</v>
      </c>
      <c r="D615" s="86">
        <v>9</v>
      </c>
      <c r="E615" s="137"/>
      <c r="F615" s="86" t="s">
        <v>100</v>
      </c>
      <c r="G615" s="86" t="s">
        <v>1726</v>
      </c>
      <c r="H615" s="86" t="s">
        <v>1769</v>
      </c>
      <c r="I615" s="86">
        <v>38</v>
      </c>
      <c r="J615" s="87">
        <v>40.1</v>
      </c>
      <c r="K615" s="88"/>
      <c r="L615" s="86" t="s">
        <v>2663</v>
      </c>
      <c r="M615" s="86" t="s">
        <v>349</v>
      </c>
      <c r="N615" s="149" t="str">
        <f>IF(OR(J615="TBA",E615=0),"",E615*J615)</f>
        <v/>
      </c>
      <c r="O615" s="138"/>
      <c r="P615" s="139">
        <f>IF($B615="PA",$N615,0)</f>
        <v>0</v>
      </c>
      <c r="Q615" s="139">
        <f>IF($B615="PC",$N615,0)</f>
        <v>0</v>
      </c>
      <c r="R615" s="139">
        <f>IF($B615="LA",$N615,0)</f>
        <v>0</v>
      </c>
      <c r="S615" s="139" t="str">
        <f>IF($B615="LC",$N615,0)</f>
        <v/>
      </c>
      <c r="T615" s="139">
        <f>IF(P615&lt;&gt;"",(P615*(1-($N$2641))*(1-($O615+$N$2646))),0)</f>
        <v>0</v>
      </c>
      <c r="U615" s="139">
        <f>IF(Q615&lt;&gt;"",(Q615*(1-($N$2642))*(1-($O615+$N$2646))),0)</f>
        <v>0</v>
      </c>
      <c r="V615" s="139">
        <f>IF(R615&lt;&gt;"",(R615*(1-($N$2643))*(1-($O615+$N$2646))),0)</f>
        <v>0</v>
      </c>
      <c r="W615" s="139">
        <f>IF(S615&lt;&gt;"",(S615*(1-($N$2644))*(1-($O615+$N$2646))),0)</f>
        <v>0</v>
      </c>
      <c r="X615" s="150">
        <f>+SUM(T615:W615)</f>
        <v>0</v>
      </c>
      <c r="Y615" s="85"/>
      <c r="Z615" s="84"/>
      <c r="AA615" s="85"/>
    </row>
    <row r="616" spans="1:27" s="167" customFormat="1" ht="14.1" customHeight="1" x14ac:dyDescent="0.3">
      <c r="A616" s="128" t="s">
        <v>894</v>
      </c>
      <c r="B616" s="86" t="s">
        <v>40</v>
      </c>
      <c r="C616" s="86">
        <v>18</v>
      </c>
      <c r="D616" s="86">
        <v>9</v>
      </c>
      <c r="E616" s="137"/>
      <c r="F616" s="86" t="s">
        <v>100</v>
      </c>
      <c r="G616" s="86" t="s">
        <v>1724</v>
      </c>
      <c r="H616" s="86" t="s">
        <v>1770</v>
      </c>
      <c r="I616" s="86">
        <v>38</v>
      </c>
      <c r="J616" s="87">
        <v>40.1</v>
      </c>
      <c r="K616" s="88"/>
      <c r="L616" s="86" t="s">
        <v>2664</v>
      </c>
      <c r="M616" s="86" t="s">
        <v>349</v>
      </c>
      <c r="N616" s="149" t="str">
        <f>IF(OR(J616="TBA",E616=0),"",E616*J616)</f>
        <v/>
      </c>
      <c r="O616" s="138"/>
      <c r="P616" s="139">
        <f>IF($B616="PA",$N616,0)</f>
        <v>0</v>
      </c>
      <c r="Q616" s="139">
        <f>IF($B616="PC",$N616,0)</f>
        <v>0</v>
      </c>
      <c r="R616" s="139">
        <f>IF($B616="LA",$N616,0)</f>
        <v>0</v>
      </c>
      <c r="S616" s="139" t="str">
        <f>IF($B616="LC",$N616,0)</f>
        <v/>
      </c>
      <c r="T616" s="139">
        <f>IF(P616&lt;&gt;"",(P616*(1-($N$2641))*(1-($O616+$N$2646))),0)</f>
        <v>0</v>
      </c>
      <c r="U616" s="139">
        <f>IF(Q616&lt;&gt;"",(Q616*(1-($N$2642))*(1-($O616+$N$2646))),0)</f>
        <v>0</v>
      </c>
      <c r="V616" s="139">
        <f>IF(R616&lt;&gt;"",(R616*(1-($N$2643))*(1-($O616+$N$2646))),0)</f>
        <v>0</v>
      </c>
      <c r="W616" s="139">
        <f>IF(S616&lt;&gt;"",(S616*(1-($N$2644))*(1-($O616+$N$2646))),0)</f>
        <v>0</v>
      </c>
      <c r="X616" s="150">
        <f>+SUM(T616:W616)</f>
        <v>0</v>
      </c>
      <c r="Y616" s="154"/>
      <c r="Z616" s="153"/>
      <c r="AA616" s="154"/>
    </row>
    <row r="617" spans="1:27" s="167" customFormat="1" ht="14.1" customHeight="1" x14ac:dyDescent="0.3">
      <c r="A617" s="128" t="s">
        <v>893</v>
      </c>
      <c r="B617" s="86" t="s">
        <v>40</v>
      </c>
      <c r="C617" s="86">
        <v>18</v>
      </c>
      <c r="D617" s="86">
        <v>9</v>
      </c>
      <c r="E617" s="137"/>
      <c r="F617" s="86" t="s">
        <v>100</v>
      </c>
      <c r="G617" s="86" t="s">
        <v>1719</v>
      </c>
      <c r="H617" s="86" t="s">
        <v>1770</v>
      </c>
      <c r="I617" s="86">
        <v>38</v>
      </c>
      <c r="J617" s="87">
        <v>40.1</v>
      </c>
      <c r="K617" s="88"/>
      <c r="L617" s="86" t="s">
        <v>2665</v>
      </c>
      <c r="M617" s="86" t="s">
        <v>349</v>
      </c>
      <c r="N617" s="149" t="str">
        <f>IF(OR(J617="TBA",E617=0),"",E617*J617)</f>
        <v/>
      </c>
      <c r="O617" s="138"/>
      <c r="P617" s="139">
        <f>IF($B617="PA",$N617,0)</f>
        <v>0</v>
      </c>
      <c r="Q617" s="139">
        <f>IF($B617="PC",$N617,0)</f>
        <v>0</v>
      </c>
      <c r="R617" s="139">
        <f>IF($B617="LA",$N617,0)</f>
        <v>0</v>
      </c>
      <c r="S617" s="139" t="str">
        <f>IF($B617="LC",$N617,0)</f>
        <v/>
      </c>
      <c r="T617" s="139">
        <f>IF(P617&lt;&gt;"",(P617*(1-($N$2641))*(1-($O617+$N$2646))),0)</f>
        <v>0</v>
      </c>
      <c r="U617" s="139">
        <f>IF(Q617&lt;&gt;"",(Q617*(1-($N$2642))*(1-($O617+$N$2646))),0)</f>
        <v>0</v>
      </c>
      <c r="V617" s="139">
        <f>IF(R617&lt;&gt;"",(R617*(1-($N$2643))*(1-($O617+$N$2646))),0)</f>
        <v>0</v>
      </c>
      <c r="W617" s="139">
        <f>IF(S617&lt;&gt;"",(S617*(1-($N$2644))*(1-($O617+$N$2646))),0)</f>
        <v>0</v>
      </c>
      <c r="X617" s="150">
        <f>+SUM(T617:W617)</f>
        <v>0</v>
      </c>
      <c r="Y617" s="154"/>
      <c r="Z617" s="153"/>
      <c r="AA617" s="154"/>
    </row>
    <row r="618" spans="1:27" s="167" customFormat="1" ht="14.1" customHeight="1" x14ac:dyDescent="0.3">
      <c r="A618" s="128" t="s">
        <v>891</v>
      </c>
      <c r="B618" s="86" t="s">
        <v>40</v>
      </c>
      <c r="C618" s="86">
        <v>18</v>
      </c>
      <c r="D618" s="86">
        <v>9</v>
      </c>
      <c r="E618" s="137"/>
      <c r="F618" s="86" t="s">
        <v>100</v>
      </c>
      <c r="G618" s="86" t="s">
        <v>1711</v>
      </c>
      <c r="H618" s="86" t="s">
        <v>1770</v>
      </c>
      <c r="I618" s="86">
        <v>38</v>
      </c>
      <c r="J618" s="87">
        <v>40.1</v>
      </c>
      <c r="K618" s="88"/>
      <c r="L618" s="86" t="s">
        <v>2666</v>
      </c>
      <c r="M618" s="86" t="s">
        <v>349</v>
      </c>
      <c r="N618" s="149" t="str">
        <f>IF(OR(J618="TBA",E618=0),"",E618*J618)</f>
        <v/>
      </c>
      <c r="O618" s="138"/>
      <c r="P618" s="139">
        <f>IF($B618="PA",$N618,0)</f>
        <v>0</v>
      </c>
      <c r="Q618" s="139">
        <f>IF($B618="PC",$N618,0)</f>
        <v>0</v>
      </c>
      <c r="R618" s="139">
        <f>IF($B618="LA",$N618,0)</f>
        <v>0</v>
      </c>
      <c r="S618" s="139" t="str">
        <f>IF($B618="LC",$N618,0)</f>
        <v/>
      </c>
      <c r="T618" s="139">
        <f>IF(P618&lt;&gt;"",(P618*(1-($N$2641))*(1-($O618+$N$2646))),0)</f>
        <v>0</v>
      </c>
      <c r="U618" s="139">
        <f>IF(Q618&lt;&gt;"",(Q618*(1-($N$2642))*(1-($O618+$N$2646))),0)</f>
        <v>0</v>
      </c>
      <c r="V618" s="139">
        <f>IF(R618&lt;&gt;"",(R618*(1-($N$2643))*(1-($O618+$N$2646))),0)</f>
        <v>0</v>
      </c>
      <c r="W618" s="139">
        <f>IF(S618&lt;&gt;"",(S618*(1-($N$2644))*(1-($O618+$N$2646))),0)</f>
        <v>0</v>
      </c>
      <c r="X618" s="150">
        <f>+SUM(T618:W618)</f>
        <v>0</v>
      </c>
      <c r="Y618" s="154"/>
      <c r="Z618" s="153"/>
      <c r="AA618" s="154"/>
    </row>
    <row r="619" spans="1:27" ht="14.1" customHeight="1" x14ac:dyDescent="0.3">
      <c r="A619" s="128" t="s">
        <v>892</v>
      </c>
      <c r="B619" s="86" t="s">
        <v>40</v>
      </c>
      <c r="C619" s="86">
        <v>18</v>
      </c>
      <c r="D619" s="86">
        <v>9</v>
      </c>
      <c r="E619" s="137"/>
      <c r="F619" s="86" t="s">
        <v>100</v>
      </c>
      <c r="G619" s="86" t="s">
        <v>1726</v>
      </c>
      <c r="H619" s="86" t="s">
        <v>1770</v>
      </c>
      <c r="I619" s="86">
        <v>38</v>
      </c>
      <c r="J619" s="87">
        <v>40.1</v>
      </c>
      <c r="K619" s="88"/>
      <c r="L619" s="86" t="s">
        <v>2667</v>
      </c>
      <c r="M619" s="86" t="s">
        <v>349</v>
      </c>
      <c r="N619" s="149" t="str">
        <f>IF(OR(J619="TBA",E619=0),"",E619*J619)</f>
        <v/>
      </c>
      <c r="O619" s="138"/>
      <c r="P619" s="139">
        <f>IF($B619="PA",$N619,0)</f>
        <v>0</v>
      </c>
      <c r="Q619" s="139">
        <f>IF($B619="PC",$N619,0)</f>
        <v>0</v>
      </c>
      <c r="R619" s="139">
        <f>IF($B619="LA",$N619,0)</f>
        <v>0</v>
      </c>
      <c r="S619" s="139" t="str">
        <f>IF($B619="LC",$N619,0)</f>
        <v/>
      </c>
      <c r="T619" s="139">
        <f>IF(P619&lt;&gt;"",(P619*(1-($N$2641))*(1-($O619+$N$2646))),0)</f>
        <v>0</v>
      </c>
      <c r="U619" s="139">
        <f>IF(Q619&lt;&gt;"",(Q619*(1-($N$2642))*(1-($O619+$N$2646))),0)</f>
        <v>0</v>
      </c>
      <c r="V619" s="139">
        <f>IF(R619&lt;&gt;"",(R619*(1-($N$2643))*(1-($O619+$N$2646))),0)</f>
        <v>0</v>
      </c>
      <c r="W619" s="139">
        <f>IF(S619&lt;&gt;"",(S619*(1-($N$2644))*(1-($O619+$N$2646))),0)</f>
        <v>0</v>
      </c>
      <c r="X619" s="150">
        <f>+SUM(T619:W619)</f>
        <v>0</v>
      </c>
      <c r="Y619" s="85"/>
      <c r="Z619" s="84"/>
      <c r="AA619" s="85"/>
    </row>
    <row r="620" spans="1:27" ht="14.1" customHeight="1" x14ac:dyDescent="0.3">
      <c r="A620" s="128" t="s">
        <v>822</v>
      </c>
      <c r="B620" s="86" t="s">
        <v>40</v>
      </c>
      <c r="C620" s="86">
        <v>18</v>
      </c>
      <c r="D620" s="86">
        <v>9</v>
      </c>
      <c r="E620" s="137"/>
      <c r="F620" s="86" t="s">
        <v>100</v>
      </c>
      <c r="G620" s="86" t="s">
        <v>1724</v>
      </c>
      <c r="H620" s="86" t="s">
        <v>1771</v>
      </c>
      <c r="I620" s="86">
        <v>38</v>
      </c>
      <c r="J620" s="87">
        <v>51.550000000000004</v>
      </c>
      <c r="K620" s="88"/>
      <c r="L620" s="86" t="s">
        <v>2668</v>
      </c>
      <c r="M620" s="86" t="s">
        <v>349</v>
      </c>
      <c r="N620" s="149" t="str">
        <f>IF(OR(J620="TBA",E620=0),"",E620*J620)</f>
        <v/>
      </c>
      <c r="O620" s="138"/>
      <c r="P620" s="139">
        <f>IF($B620="PA",$N620,0)</f>
        <v>0</v>
      </c>
      <c r="Q620" s="139">
        <f>IF($B620="PC",$N620,0)</f>
        <v>0</v>
      </c>
      <c r="R620" s="139">
        <f>IF($B620="LA",$N620,0)</f>
        <v>0</v>
      </c>
      <c r="S620" s="139" t="str">
        <f>IF($B620="LC",$N620,0)</f>
        <v/>
      </c>
      <c r="T620" s="139">
        <f>IF(P620&lt;&gt;"",(P620*(1-($N$2641))*(1-($O620+$N$2646))),0)</f>
        <v>0</v>
      </c>
      <c r="U620" s="139">
        <f>IF(Q620&lt;&gt;"",(Q620*(1-($N$2642))*(1-($O620+$N$2646))),0)</f>
        <v>0</v>
      </c>
      <c r="V620" s="139">
        <f>IF(R620&lt;&gt;"",(R620*(1-($N$2643))*(1-($O620+$N$2646))),0)</f>
        <v>0</v>
      </c>
      <c r="W620" s="139">
        <f>IF(S620&lt;&gt;"",(S620*(1-($N$2644))*(1-($O620+$N$2646))),0)</f>
        <v>0</v>
      </c>
      <c r="X620" s="150">
        <f>+SUM(T620:W620)</f>
        <v>0</v>
      </c>
      <c r="Y620" s="85"/>
      <c r="Z620" s="84"/>
      <c r="AA620" s="85"/>
    </row>
    <row r="621" spans="1:27" ht="14.1" customHeight="1" x14ac:dyDescent="0.3">
      <c r="A621" s="128" t="s">
        <v>821</v>
      </c>
      <c r="B621" s="86" t="s">
        <v>40</v>
      </c>
      <c r="C621" s="86">
        <v>18</v>
      </c>
      <c r="D621" s="86">
        <v>9</v>
      </c>
      <c r="E621" s="137"/>
      <c r="F621" s="86" t="s">
        <v>100</v>
      </c>
      <c r="G621" s="86" t="s">
        <v>1719</v>
      </c>
      <c r="H621" s="86" t="s">
        <v>1771</v>
      </c>
      <c r="I621" s="86">
        <v>38</v>
      </c>
      <c r="J621" s="87">
        <v>51.550000000000004</v>
      </c>
      <c r="K621" s="88"/>
      <c r="L621" s="86" t="s">
        <v>2669</v>
      </c>
      <c r="M621" s="86" t="s">
        <v>349</v>
      </c>
      <c r="N621" s="149" t="str">
        <f>IF(OR(J621="TBA",E621=0),"",E621*J621)</f>
        <v/>
      </c>
      <c r="O621" s="138"/>
      <c r="P621" s="139">
        <f>IF($B621="PA",$N621,0)</f>
        <v>0</v>
      </c>
      <c r="Q621" s="139">
        <f>IF($B621="PC",$N621,0)</f>
        <v>0</v>
      </c>
      <c r="R621" s="139">
        <f>IF($B621="LA",$N621,0)</f>
        <v>0</v>
      </c>
      <c r="S621" s="139" t="str">
        <f>IF($B621="LC",$N621,0)</f>
        <v/>
      </c>
      <c r="T621" s="139">
        <f>IF(P621&lt;&gt;"",(P621*(1-($N$2641))*(1-($O621+$N$2646))),0)</f>
        <v>0</v>
      </c>
      <c r="U621" s="139">
        <f>IF(Q621&lt;&gt;"",(Q621*(1-($N$2642))*(1-($O621+$N$2646))),0)</f>
        <v>0</v>
      </c>
      <c r="V621" s="139">
        <f>IF(R621&lt;&gt;"",(R621*(1-($N$2643))*(1-($O621+$N$2646))),0)</f>
        <v>0</v>
      </c>
      <c r="W621" s="139">
        <f>IF(S621&lt;&gt;"",(S621*(1-($N$2644))*(1-($O621+$N$2646))),0)</f>
        <v>0</v>
      </c>
      <c r="X621" s="150">
        <f>+SUM(T621:W621)</f>
        <v>0</v>
      </c>
      <c r="Y621" s="85"/>
      <c r="Z621" s="84"/>
      <c r="AA621" s="85"/>
    </row>
    <row r="622" spans="1:27" ht="14.1" customHeight="1" x14ac:dyDescent="0.3">
      <c r="A622" s="128" t="s">
        <v>819</v>
      </c>
      <c r="B622" s="86" t="s">
        <v>40</v>
      </c>
      <c r="C622" s="86">
        <v>18</v>
      </c>
      <c r="D622" s="86">
        <v>9</v>
      </c>
      <c r="E622" s="137"/>
      <c r="F622" s="86" t="s">
        <v>100</v>
      </c>
      <c r="G622" s="86" t="s">
        <v>1711</v>
      </c>
      <c r="H622" s="86" t="s">
        <v>1771</v>
      </c>
      <c r="I622" s="86">
        <v>38</v>
      </c>
      <c r="J622" s="87">
        <v>51.550000000000004</v>
      </c>
      <c r="K622" s="88"/>
      <c r="L622" s="86" t="s">
        <v>2670</v>
      </c>
      <c r="M622" s="86" t="s">
        <v>349</v>
      </c>
      <c r="N622" s="149" t="str">
        <f>IF(OR(J622="TBA",E622=0),"",E622*J622)</f>
        <v/>
      </c>
      <c r="O622" s="138"/>
      <c r="P622" s="139">
        <f>IF($B622="PA",$N622,0)</f>
        <v>0</v>
      </c>
      <c r="Q622" s="139">
        <f>IF($B622="PC",$N622,0)</f>
        <v>0</v>
      </c>
      <c r="R622" s="139">
        <f>IF($B622="LA",$N622,0)</f>
        <v>0</v>
      </c>
      <c r="S622" s="139" t="str">
        <f>IF($B622="LC",$N622,0)</f>
        <v/>
      </c>
      <c r="T622" s="139">
        <f>IF(P622&lt;&gt;"",(P622*(1-($N$2641))*(1-($O622+$N$2646))),0)</f>
        <v>0</v>
      </c>
      <c r="U622" s="139">
        <f>IF(Q622&lt;&gt;"",(Q622*(1-($N$2642))*(1-($O622+$N$2646))),0)</f>
        <v>0</v>
      </c>
      <c r="V622" s="139">
        <f>IF(R622&lt;&gt;"",(R622*(1-($N$2643))*(1-($O622+$N$2646))),0)</f>
        <v>0</v>
      </c>
      <c r="W622" s="139">
        <f>IF(S622&lt;&gt;"",(S622*(1-($N$2644))*(1-($O622+$N$2646))),0)</f>
        <v>0</v>
      </c>
      <c r="X622" s="150">
        <f>+SUM(T622:W622)</f>
        <v>0</v>
      </c>
      <c r="Y622" s="85"/>
      <c r="Z622" s="84"/>
      <c r="AA622" s="85"/>
    </row>
    <row r="623" spans="1:27" ht="14.1" customHeight="1" x14ac:dyDescent="0.3">
      <c r="A623" s="128" t="s">
        <v>820</v>
      </c>
      <c r="B623" s="86" t="s">
        <v>40</v>
      </c>
      <c r="C623" s="86">
        <v>18</v>
      </c>
      <c r="D623" s="86">
        <v>9</v>
      </c>
      <c r="E623" s="137"/>
      <c r="F623" s="86" t="s">
        <v>100</v>
      </c>
      <c r="G623" s="86" t="s">
        <v>1726</v>
      </c>
      <c r="H623" s="86" t="s">
        <v>1771</v>
      </c>
      <c r="I623" s="86">
        <v>38</v>
      </c>
      <c r="J623" s="87">
        <v>51.550000000000004</v>
      </c>
      <c r="K623" s="88"/>
      <c r="L623" s="86" t="s">
        <v>2671</v>
      </c>
      <c r="M623" s="86" t="s">
        <v>349</v>
      </c>
      <c r="N623" s="149" t="str">
        <f>IF(OR(J623="TBA",E623=0),"",E623*J623)</f>
        <v/>
      </c>
      <c r="O623" s="138"/>
      <c r="P623" s="139">
        <f>IF($B623="PA",$N623,0)</f>
        <v>0</v>
      </c>
      <c r="Q623" s="139">
        <f>IF($B623="PC",$N623,0)</f>
        <v>0</v>
      </c>
      <c r="R623" s="139">
        <f>IF($B623="LA",$N623,0)</f>
        <v>0</v>
      </c>
      <c r="S623" s="139" t="str">
        <f>IF($B623="LC",$N623,0)</f>
        <v/>
      </c>
      <c r="T623" s="139">
        <f>IF(P623&lt;&gt;"",(P623*(1-($N$2641))*(1-($O623+$N$2646))),0)</f>
        <v>0</v>
      </c>
      <c r="U623" s="139">
        <f>IF(Q623&lt;&gt;"",(Q623*(1-($N$2642))*(1-($O623+$N$2646))),0)</f>
        <v>0</v>
      </c>
      <c r="V623" s="139">
        <f>IF(R623&lt;&gt;"",(R623*(1-($N$2643))*(1-($O623+$N$2646))),0)</f>
        <v>0</v>
      </c>
      <c r="W623" s="139">
        <f>IF(S623&lt;&gt;"",(S623*(1-($N$2644))*(1-($O623+$N$2646))),0)</f>
        <v>0</v>
      </c>
      <c r="X623" s="150">
        <f>+SUM(T623:W623)</f>
        <v>0</v>
      </c>
      <c r="Y623" s="85"/>
      <c r="Z623" s="84"/>
      <c r="AA623" s="85"/>
    </row>
    <row r="624" spans="1:27" ht="14.1" customHeight="1" x14ac:dyDescent="0.3">
      <c r="A624" s="128" t="s">
        <v>890</v>
      </c>
      <c r="B624" s="86" t="s">
        <v>40</v>
      </c>
      <c r="C624" s="86">
        <v>14</v>
      </c>
      <c r="D624" s="86">
        <v>7</v>
      </c>
      <c r="E624" s="137"/>
      <c r="F624" s="86" t="s">
        <v>114</v>
      </c>
      <c r="G624" s="86" t="s">
        <v>1690</v>
      </c>
      <c r="H624" s="86" t="s">
        <v>1772</v>
      </c>
      <c r="I624" s="86">
        <v>37</v>
      </c>
      <c r="J624" s="87">
        <v>28.650000000000002</v>
      </c>
      <c r="K624" s="88"/>
      <c r="L624" s="86" t="s">
        <v>2672</v>
      </c>
      <c r="M624" s="86" t="s">
        <v>349</v>
      </c>
      <c r="N624" s="149" t="str">
        <f>IF(OR(J624="TBA",E624=0),"",E624*J624)</f>
        <v/>
      </c>
      <c r="O624" s="138"/>
      <c r="P624" s="139">
        <f>IF($B624="PA",$N624,0)</f>
        <v>0</v>
      </c>
      <c r="Q624" s="139">
        <f>IF($B624="PC",$N624,0)</f>
        <v>0</v>
      </c>
      <c r="R624" s="139">
        <f>IF($B624="LA",$N624,0)</f>
        <v>0</v>
      </c>
      <c r="S624" s="139" t="str">
        <f>IF($B624="LC",$N624,0)</f>
        <v/>
      </c>
      <c r="T624" s="139">
        <f>IF(P624&lt;&gt;"",(P624*(1-($N$2641))*(1-($O624+$N$2646))),0)</f>
        <v>0</v>
      </c>
      <c r="U624" s="139">
        <f>IF(Q624&lt;&gt;"",(Q624*(1-($N$2642))*(1-($O624+$N$2646))),0)</f>
        <v>0</v>
      </c>
      <c r="V624" s="139">
        <f>IF(R624&lt;&gt;"",(R624*(1-($N$2643))*(1-($O624+$N$2646))),0)</f>
        <v>0</v>
      </c>
      <c r="W624" s="139">
        <f>IF(S624&lt;&gt;"",(S624*(1-($N$2644))*(1-($O624+$N$2646))),0)</f>
        <v>0</v>
      </c>
      <c r="X624" s="150">
        <f>+SUM(T624:W624)</f>
        <v>0</v>
      </c>
      <c r="Y624" s="85"/>
      <c r="Z624" s="84"/>
      <c r="AA624" s="85"/>
    </row>
    <row r="625" spans="1:27" ht="14.1" customHeight="1" x14ac:dyDescent="0.3">
      <c r="A625" s="128" t="s">
        <v>889</v>
      </c>
      <c r="B625" s="86" t="s">
        <v>40</v>
      </c>
      <c r="C625" s="86">
        <v>14</v>
      </c>
      <c r="D625" s="86">
        <v>7</v>
      </c>
      <c r="E625" s="137"/>
      <c r="F625" s="86" t="s">
        <v>114</v>
      </c>
      <c r="G625" s="86" t="s">
        <v>1691</v>
      </c>
      <c r="H625" s="86" t="s">
        <v>1772</v>
      </c>
      <c r="I625" s="86">
        <v>37</v>
      </c>
      <c r="J625" s="87">
        <v>28.650000000000002</v>
      </c>
      <c r="K625" s="88"/>
      <c r="L625" s="86" t="s">
        <v>2673</v>
      </c>
      <c r="M625" s="86" t="s">
        <v>349</v>
      </c>
      <c r="N625" s="149" t="str">
        <f>IF(OR(J625="TBA",E625=0),"",E625*J625)</f>
        <v/>
      </c>
      <c r="O625" s="138"/>
      <c r="P625" s="139">
        <f>IF($B625="PA",$N625,0)</f>
        <v>0</v>
      </c>
      <c r="Q625" s="139">
        <f>IF($B625="PC",$N625,0)</f>
        <v>0</v>
      </c>
      <c r="R625" s="139">
        <f>IF($B625="LA",$N625,0)</f>
        <v>0</v>
      </c>
      <c r="S625" s="139" t="str">
        <f>IF($B625="LC",$N625,0)</f>
        <v/>
      </c>
      <c r="T625" s="139">
        <f>IF(P625&lt;&gt;"",(P625*(1-($N$2641))*(1-($O625+$N$2646))),0)</f>
        <v>0</v>
      </c>
      <c r="U625" s="139">
        <f>IF(Q625&lt;&gt;"",(Q625*(1-($N$2642))*(1-($O625+$N$2646))),0)</f>
        <v>0</v>
      </c>
      <c r="V625" s="139">
        <f>IF(R625&lt;&gt;"",(R625*(1-($N$2643))*(1-($O625+$N$2646))),0)</f>
        <v>0</v>
      </c>
      <c r="W625" s="139">
        <f>IF(S625&lt;&gt;"",(S625*(1-($N$2644))*(1-($O625+$N$2646))),0)</f>
        <v>0</v>
      </c>
      <c r="X625" s="150">
        <f>+SUM(T625:W625)</f>
        <v>0</v>
      </c>
      <c r="Y625" s="85"/>
      <c r="Z625" s="84"/>
      <c r="AA625" s="85"/>
    </row>
    <row r="626" spans="1:27" ht="14.1" customHeight="1" x14ac:dyDescent="0.3">
      <c r="A626" s="128" t="s">
        <v>888</v>
      </c>
      <c r="B626" s="86" t="s">
        <v>40</v>
      </c>
      <c r="C626" s="86">
        <v>14</v>
      </c>
      <c r="D626" s="86">
        <v>7</v>
      </c>
      <c r="E626" s="137"/>
      <c r="F626" s="86" t="s">
        <v>114</v>
      </c>
      <c r="G626" s="86" t="s">
        <v>1692</v>
      </c>
      <c r="H626" s="86" t="s">
        <v>1772</v>
      </c>
      <c r="I626" s="86">
        <v>37</v>
      </c>
      <c r="J626" s="87">
        <v>28.650000000000002</v>
      </c>
      <c r="K626" s="88"/>
      <c r="L626" s="86" t="s">
        <v>2674</v>
      </c>
      <c r="M626" s="86" t="s">
        <v>349</v>
      </c>
      <c r="N626" s="149" t="str">
        <f>IF(OR(J626="TBA",E626=0),"",E626*J626)</f>
        <v/>
      </c>
      <c r="O626" s="138"/>
      <c r="P626" s="139">
        <f>IF($B626="PA",$N626,0)</f>
        <v>0</v>
      </c>
      <c r="Q626" s="139">
        <f>IF($B626="PC",$N626,0)</f>
        <v>0</v>
      </c>
      <c r="R626" s="139">
        <f>IF($B626="LA",$N626,0)</f>
        <v>0</v>
      </c>
      <c r="S626" s="139" t="str">
        <f>IF($B626="LC",$N626,0)</f>
        <v/>
      </c>
      <c r="T626" s="139">
        <f>IF(P626&lt;&gt;"",(P626*(1-($N$2641))*(1-($O626+$N$2646))),0)</f>
        <v>0</v>
      </c>
      <c r="U626" s="139">
        <f>IF(Q626&lt;&gt;"",(Q626*(1-($N$2642))*(1-($O626+$N$2646))),0)</f>
        <v>0</v>
      </c>
      <c r="V626" s="139">
        <f>IF(R626&lt;&gt;"",(R626*(1-($N$2643))*(1-($O626+$N$2646))),0)</f>
        <v>0</v>
      </c>
      <c r="W626" s="139">
        <f>IF(S626&lt;&gt;"",(S626*(1-($N$2644))*(1-($O626+$N$2646))),0)</f>
        <v>0</v>
      </c>
      <c r="X626" s="150">
        <f>+SUM(T626:W626)</f>
        <v>0</v>
      </c>
      <c r="Y626" s="85"/>
      <c r="Z626" s="84"/>
      <c r="AA626" s="85"/>
    </row>
    <row r="627" spans="1:27" ht="14.1" customHeight="1" x14ac:dyDescent="0.3">
      <c r="A627" s="128" t="s">
        <v>825</v>
      </c>
      <c r="B627" s="86" t="s">
        <v>40</v>
      </c>
      <c r="C627" s="86">
        <v>26</v>
      </c>
      <c r="D627" s="86">
        <v>13</v>
      </c>
      <c r="E627" s="137"/>
      <c r="F627" s="86" t="s">
        <v>101</v>
      </c>
      <c r="G627" s="86" t="s">
        <v>1690</v>
      </c>
      <c r="H627" s="86" t="s">
        <v>1773</v>
      </c>
      <c r="I627" s="86">
        <v>37</v>
      </c>
      <c r="J627" s="87">
        <v>18</v>
      </c>
      <c r="K627" s="88"/>
      <c r="L627" s="86" t="s">
        <v>2675</v>
      </c>
      <c r="M627" s="86" t="s">
        <v>349</v>
      </c>
      <c r="N627" s="149" t="str">
        <f>IF(OR(J627="TBA",E627=0),"",E627*J627)</f>
        <v/>
      </c>
      <c r="O627" s="138"/>
      <c r="P627" s="139">
        <f>IF($B627="PA",$N627,0)</f>
        <v>0</v>
      </c>
      <c r="Q627" s="139">
        <f>IF($B627="PC",$N627,0)</f>
        <v>0</v>
      </c>
      <c r="R627" s="139">
        <f>IF($B627="LA",$N627,0)</f>
        <v>0</v>
      </c>
      <c r="S627" s="139" t="str">
        <f>IF($B627="LC",$N627,0)</f>
        <v/>
      </c>
      <c r="T627" s="139">
        <f>IF(P627&lt;&gt;"",(P627*(1-($N$2641))*(1-($O627+$N$2646))),0)</f>
        <v>0</v>
      </c>
      <c r="U627" s="139">
        <f>IF(Q627&lt;&gt;"",(Q627*(1-($N$2642))*(1-($O627+$N$2646))),0)</f>
        <v>0</v>
      </c>
      <c r="V627" s="139">
        <f>IF(R627&lt;&gt;"",(R627*(1-($N$2643))*(1-($O627+$N$2646))),0)</f>
        <v>0</v>
      </c>
      <c r="W627" s="139">
        <f>IF(S627&lt;&gt;"",(S627*(1-($N$2644))*(1-($O627+$N$2646))),0)</f>
        <v>0</v>
      </c>
      <c r="X627" s="150">
        <f>+SUM(T627:W627)</f>
        <v>0</v>
      </c>
      <c r="Y627" s="85"/>
      <c r="Z627" s="84"/>
      <c r="AA627" s="85"/>
    </row>
    <row r="628" spans="1:27" ht="14.1" customHeight="1" x14ac:dyDescent="0.3">
      <c r="A628" s="128" t="s">
        <v>824</v>
      </c>
      <c r="B628" s="86" t="s">
        <v>40</v>
      </c>
      <c r="C628" s="86">
        <v>26</v>
      </c>
      <c r="D628" s="86">
        <v>13</v>
      </c>
      <c r="E628" s="137"/>
      <c r="F628" s="86" t="s">
        <v>101</v>
      </c>
      <c r="G628" s="86" t="s">
        <v>1691</v>
      </c>
      <c r="H628" s="86" t="s">
        <v>1773</v>
      </c>
      <c r="I628" s="86">
        <v>37</v>
      </c>
      <c r="J628" s="87">
        <v>18</v>
      </c>
      <c r="K628" s="88"/>
      <c r="L628" s="86" t="s">
        <v>2676</v>
      </c>
      <c r="M628" s="86" t="s">
        <v>349</v>
      </c>
      <c r="N628" s="149" t="str">
        <f>IF(OR(J628="TBA",E628=0),"",E628*J628)</f>
        <v/>
      </c>
      <c r="O628" s="138"/>
      <c r="P628" s="139">
        <f>IF($B628="PA",$N628,0)</f>
        <v>0</v>
      </c>
      <c r="Q628" s="139">
        <f>IF($B628="PC",$N628,0)</f>
        <v>0</v>
      </c>
      <c r="R628" s="139">
        <f>IF($B628="LA",$N628,0)</f>
        <v>0</v>
      </c>
      <c r="S628" s="139" t="str">
        <f>IF($B628="LC",$N628,0)</f>
        <v/>
      </c>
      <c r="T628" s="139">
        <f>IF(P628&lt;&gt;"",(P628*(1-($N$2641))*(1-($O628+$N$2646))),0)</f>
        <v>0</v>
      </c>
      <c r="U628" s="139">
        <f>IF(Q628&lt;&gt;"",(Q628*(1-($N$2642))*(1-($O628+$N$2646))),0)</f>
        <v>0</v>
      </c>
      <c r="V628" s="139">
        <f>IF(R628&lt;&gt;"",(R628*(1-($N$2643))*(1-($O628+$N$2646))),0)</f>
        <v>0</v>
      </c>
      <c r="W628" s="139">
        <f>IF(S628&lt;&gt;"",(S628*(1-($N$2644))*(1-($O628+$N$2646))),0)</f>
        <v>0</v>
      </c>
      <c r="X628" s="150">
        <f>+SUM(T628:W628)</f>
        <v>0</v>
      </c>
      <c r="Y628" s="85"/>
      <c r="Z628" s="84"/>
      <c r="AA628" s="85"/>
    </row>
    <row r="629" spans="1:27" ht="14.1" customHeight="1" x14ac:dyDescent="0.3">
      <c r="A629" s="128" t="s">
        <v>823</v>
      </c>
      <c r="B629" s="86" t="s">
        <v>40</v>
      </c>
      <c r="C629" s="86">
        <v>26</v>
      </c>
      <c r="D629" s="86">
        <v>13</v>
      </c>
      <c r="E629" s="137"/>
      <c r="F629" s="86" t="s">
        <v>101</v>
      </c>
      <c r="G629" s="86" t="s">
        <v>1701</v>
      </c>
      <c r="H629" s="86" t="s">
        <v>1773</v>
      </c>
      <c r="I629" s="86">
        <v>37</v>
      </c>
      <c r="J629" s="87">
        <v>18</v>
      </c>
      <c r="K629" s="88"/>
      <c r="L629" s="86" t="s">
        <v>2677</v>
      </c>
      <c r="M629" s="86" t="s">
        <v>349</v>
      </c>
      <c r="N629" s="149" t="str">
        <f>IF(OR(J629="TBA",E629=0),"",E629*J629)</f>
        <v/>
      </c>
      <c r="O629" s="138"/>
      <c r="P629" s="139">
        <f>IF($B629="PA",$N629,0)</f>
        <v>0</v>
      </c>
      <c r="Q629" s="139">
        <f>IF($B629="PC",$N629,0)</f>
        <v>0</v>
      </c>
      <c r="R629" s="139">
        <f>IF($B629="LA",$N629,0)</f>
        <v>0</v>
      </c>
      <c r="S629" s="139" t="str">
        <f>IF($B629="LC",$N629,0)</f>
        <v/>
      </c>
      <c r="T629" s="139">
        <f>IF(P629&lt;&gt;"",(P629*(1-($N$2641))*(1-($O629+$N$2646))),0)</f>
        <v>0</v>
      </c>
      <c r="U629" s="139">
        <f>IF(Q629&lt;&gt;"",(Q629*(1-($N$2642))*(1-($O629+$N$2646))),0)</f>
        <v>0</v>
      </c>
      <c r="V629" s="139">
        <f>IF(R629&lt;&gt;"",(R629*(1-($N$2643))*(1-($O629+$N$2646))),0)</f>
        <v>0</v>
      </c>
      <c r="W629" s="139">
        <f>IF(S629&lt;&gt;"",(S629*(1-($N$2644))*(1-($O629+$N$2646))),0)</f>
        <v>0</v>
      </c>
      <c r="X629" s="150">
        <f>+SUM(T629:W629)</f>
        <v>0</v>
      </c>
      <c r="Y629" s="85"/>
      <c r="Z629" s="84"/>
      <c r="AA629" s="85"/>
    </row>
    <row r="630" spans="1:27" ht="14.1" customHeight="1" x14ac:dyDescent="0.3">
      <c r="A630" s="128" t="s">
        <v>849</v>
      </c>
      <c r="B630" s="86" t="s">
        <v>40</v>
      </c>
      <c r="C630" s="86">
        <v>26</v>
      </c>
      <c r="D630" s="86">
        <v>13</v>
      </c>
      <c r="E630" s="137"/>
      <c r="F630" s="86" t="s">
        <v>101</v>
      </c>
      <c r="G630" s="86" t="s">
        <v>1690</v>
      </c>
      <c r="H630" s="86" t="s">
        <v>1774</v>
      </c>
      <c r="I630" s="86">
        <v>37</v>
      </c>
      <c r="J630" s="87">
        <v>18</v>
      </c>
      <c r="K630" s="88"/>
      <c r="L630" s="86" t="s">
        <v>2678</v>
      </c>
      <c r="M630" s="86" t="s">
        <v>349</v>
      </c>
      <c r="N630" s="149" t="str">
        <f>IF(OR(J630="TBA",E630=0),"",E630*J630)</f>
        <v/>
      </c>
      <c r="O630" s="138"/>
      <c r="P630" s="139">
        <f>IF($B630="PA",$N630,0)</f>
        <v>0</v>
      </c>
      <c r="Q630" s="139">
        <f>IF($B630="PC",$N630,0)</f>
        <v>0</v>
      </c>
      <c r="R630" s="139">
        <f>IF($B630="LA",$N630,0)</f>
        <v>0</v>
      </c>
      <c r="S630" s="139" t="str">
        <f>IF($B630="LC",$N630,0)</f>
        <v/>
      </c>
      <c r="T630" s="139">
        <f>IF(P630&lt;&gt;"",(P630*(1-($N$2641))*(1-($O630+$N$2646))),0)</f>
        <v>0</v>
      </c>
      <c r="U630" s="139">
        <f>IF(Q630&lt;&gt;"",(Q630*(1-($N$2642))*(1-($O630+$N$2646))),0)</f>
        <v>0</v>
      </c>
      <c r="V630" s="139">
        <f>IF(R630&lt;&gt;"",(R630*(1-($N$2643))*(1-($O630+$N$2646))),0)</f>
        <v>0</v>
      </c>
      <c r="W630" s="139">
        <f>IF(S630&lt;&gt;"",(S630*(1-($N$2644))*(1-($O630+$N$2646))),0)</f>
        <v>0</v>
      </c>
      <c r="X630" s="150">
        <f>+SUM(T630:W630)</f>
        <v>0</v>
      </c>
      <c r="Y630" s="85"/>
      <c r="Z630" s="84"/>
      <c r="AA630" s="85"/>
    </row>
    <row r="631" spans="1:27" ht="14.1" customHeight="1" x14ac:dyDescent="0.3">
      <c r="A631" s="128" t="s">
        <v>848</v>
      </c>
      <c r="B631" s="86" t="s">
        <v>40</v>
      </c>
      <c r="C631" s="86">
        <v>26</v>
      </c>
      <c r="D631" s="86">
        <v>13</v>
      </c>
      <c r="E631" s="137"/>
      <c r="F631" s="86" t="s">
        <v>101</v>
      </c>
      <c r="G631" s="86" t="s">
        <v>1691</v>
      </c>
      <c r="H631" s="86" t="s">
        <v>1774</v>
      </c>
      <c r="I631" s="86">
        <v>37</v>
      </c>
      <c r="J631" s="87">
        <v>18</v>
      </c>
      <c r="K631" s="88"/>
      <c r="L631" s="86" t="s">
        <v>2679</v>
      </c>
      <c r="M631" s="86" t="s">
        <v>349</v>
      </c>
      <c r="N631" s="149" t="str">
        <f>IF(OR(J631="TBA",E631=0),"",E631*J631)</f>
        <v/>
      </c>
      <c r="O631" s="138"/>
      <c r="P631" s="139">
        <f>IF($B631="PA",$N631,0)</f>
        <v>0</v>
      </c>
      <c r="Q631" s="139">
        <f>IF($B631="PC",$N631,0)</f>
        <v>0</v>
      </c>
      <c r="R631" s="139">
        <f>IF($B631="LA",$N631,0)</f>
        <v>0</v>
      </c>
      <c r="S631" s="139" t="str">
        <f>IF($B631="LC",$N631,0)</f>
        <v/>
      </c>
      <c r="T631" s="139">
        <f>IF(P631&lt;&gt;"",(P631*(1-($N$2641))*(1-($O631+$N$2646))),0)</f>
        <v>0</v>
      </c>
      <c r="U631" s="139">
        <f>IF(Q631&lt;&gt;"",(Q631*(1-($N$2642))*(1-($O631+$N$2646))),0)</f>
        <v>0</v>
      </c>
      <c r="V631" s="139">
        <f>IF(R631&lt;&gt;"",(R631*(1-($N$2643))*(1-($O631+$N$2646))),0)</f>
        <v>0</v>
      </c>
      <c r="W631" s="139">
        <f>IF(S631&lt;&gt;"",(S631*(1-($N$2644))*(1-($O631+$N$2646))),0)</f>
        <v>0</v>
      </c>
      <c r="X631" s="150">
        <f>+SUM(T631:W631)</f>
        <v>0</v>
      </c>
      <c r="Y631" s="85"/>
      <c r="Z631" s="84"/>
      <c r="AA631" s="85"/>
    </row>
    <row r="632" spans="1:27" ht="14.1" customHeight="1" x14ac:dyDescent="0.3">
      <c r="A632" s="128" t="s">
        <v>847</v>
      </c>
      <c r="B632" s="86" t="s">
        <v>40</v>
      </c>
      <c r="C632" s="86">
        <v>26</v>
      </c>
      <c r="D632" s="86">
        <v>13</v>
      </c>
      <c r="E632" s="137"/>
      <c r="F632" s="86" t="s">
        <v>101</v>
      </c>
      <c r="G632" s="86" t="s">
        <v>1701</v>
      </c>
      <c r="H632" s="86" t="s">
        <v>1774</v>
      </c>
      <c r="I632" s="86">
        <v>37</v>
      </c>
      <c r="J632" s="87">
        <v>18</v>
      </c>
      <c r="K632" s="88"/>
      <c r="L632" s="86" t="s">
        <v>2680</v>
      </c>
      <c r="M632" s="86" t="s">
        <v>349</v>
      </c>
      <c r="N632" s="149" t="str">
        <f>IF(OR(J632="TBA",E632=0),"",E632*J632)</f>
        <v/>
      </c>
      <c r="O632" s="138"/>
      <c r="P632" s="139">
        <f>IF($B632="PA",$N632,0)</f>
        <v>0</v>
      </c>
      <c r="Q632" s="139">
        <f>IF($B632="PC",$N632,0)</f>
        <v>0</v>
      </c>
      <c r="R632" s="139">
        <f>IF($B632="LA",$N632,0)</f>
        <v>0</v>
      </c>
      <c r="S632" s="139" t="str">
        <f>IF($B632="LC",$N632,0)</f>
        <v/>
      </c>
      <c r="T632" s="139">
        <f>IF(P632&lt;&gt;"",(P632*(1-($N$2641))*(1-($O632+$N$2646))),0)</f>
        <v>0</v>
      </c>
      <c r="U632" s="139">
        <f>IF(Q632&lt;&gt;"",(Q632*(1-($N$2642))*(1-($O632+$N$2646))),0)</f>
        <v>0</v>
      </c>
      <c r="V632" s="139">
        <f>IF(R632&lt;&gt;"",(R632*(1-($N$2643))*(1-($O632+$N$2646))),0)</f>
        <v>0</v>
      </c>
      <c r="W632" s="139">
        <f>IF(S632&lt;&gt;"",(S632*(1-($N$2644))*(1-($O632+$N$2646))),0)</f>
        <v>0</v>
      </c>
      <c r="X632" s="150">
        <f>+SUM(T632:W632)</f>
        <v>0</v>
      </c>
      <c r="Y632" s="85"/>
      <c r="Z632" s="84"/>
      <c r="AA632" s="85"/>
    </row>
    <row r="633" spans="1:27" ht="14.1" customHeight="1" x14ac:dyDescent="0.3">
      <c r="A633" s="128" t="s">
        <v>860</v>
      </c>
      <c r="B633" s="86" t="s">
        <v>40</v>
      </c>
      <c r="C633" s="86">
        <v>26</v>
      </c>
      <c r="D633" s="86">
        <v>13</v>
      </c>
      <c r="E633" s="137"/>
      <c r="F633" s="86" t="s">
        <v>101</v>
      </c>
      <c r="G633" s="86" t="s">
        <v>1690</v>
      </c>
      <c r="H633" s="86" t="s">
        <v>1775</v>
      </c>
      <c r="I633" s="86">
        <v>37</v>
      </c>
      <c r="J633" s="87">
        <v>18</v>
      </c>
      <c r="K633" s="88"/>
      <c r="L633" s="86" t="s">
        <v>2681</v>
      </c>
      <c r="M633" s="86" t="s">
        <v>349</v>
      </c>
      <c r="N633" s="149" t="str">
        <f>IF(OR(J633="TBA",E633=0),"",E633*J633)</f>
        <v/>
      </c>
      <c r="O633" s="138"/>
      <c r="P633" s="139">
        <f>IF($B633="PA",$N633,0)</f>
        <v>0</v>
      </c>
      <c r="Q633" s="139">
        <f>IF($B633="PC",$N633,0)</f>
        <v>0</v>
      </c>
      <c r="R633" s="139">
        <f>IF($B633="LA",$N633,0)</f>
        <v>0</v>
      </c>
      <c r="S633" s="139" t="str">
        <f>IF($B633="LC",$N633,0)</f>
        <v/>
      </c>
      <c r="T633" s="139">
        <f>IF(P633&lt;&gt;"",(P633*(1-($N$2641))*(1-($O633+$N$2646))),0)</f>
        <v>0</v>
      </c>
      <c r="U633" s="139">
        <f>IF(Q633&lt;&gt;"",(Q633*(1-($N$2642))*(1-($O633+$N$2646))),0)</f>
        <v>0</v>
      </c>
      <c r="V633" s="139">
        <f>IF(R633&lt;&gt;"",(R633*(1-($N$2643))*(1-($O633+$N$2646))),0)</f>
        <v>0</v>
      </c>
      <c r="W633" s="139">
        <f>IF(S633&lt;&gt;"",(S633*(1-($N$2644))*(1-($O633+$N$2646))),0)</f>
        <v>0</v>
      </c>
      <c r="X633" s="150">
        <f>+SUM(T633:W633)</f>
        <v>0</v>
      </c>
      <c r="Y633" s="85"/>
      <c r="Z633" s="84"/>
      <c r="AA633" s="85"/>
    </row>
    <row r="634" spans="1:27" ht="14.1" customHeight="1" x14ac:dyDescent="0.3">
      <c r="A634" s="128" t="s">
        <v>859</v>
      </c>
      <c r="B634" s="86" t="s">
        <v>40</v>
      </c>
      <c r="C634" s="86">
        <v>26</v>
      </c>
      <c r="D634" s="86">
        <v>13</v>
      </c>
      <c r="E634" s="137"/>
      <c r="F634" s="86" t="s">
        <v>101</v>
      </c>
      <c r="G634" s="86" t="s">
        <v>1691</v>
      </c>
      <c r="H634" s="86" t="s">
        <v>1775</v>
      </c>
      <c r="I634" s="86">
        <v>37</v>
      </c>
      <c r="J634" s="87">
        <v>18</v>
      </c>
      <c r="K634" s="88"/>
      <c r="L634" s="86" t="s">
        <v>2682</v>
      </c>
      <c r="M634" s="86" t="s">
        <v>349</v>
      </c>
      <c r="N634" s="149" t="str">
        <f>IF(OR(J634="TBA",E634=0),"",E634*J634)</f>
        <v/>
      </c>
      <c r="O634" s="138"/>
      <c r="P634" s="139">
        <f>IF($B634="PA",$N634,0)</f>
        <v>0</v>
      </c>
      <c r="Q634" s="139">
        <f>IF($B634="PC",$N634,0)</f>
        <v>0</v>
      </c>
      <c r="R634" s="139">
        <f>IF($B634="LA",$N634,0)</f>
        <v>0</v>
      </c>
      <c r="S634" s="139" t="str">
        <f>IF($B634="LC",$N634,0)</f>
        <v/>
      </c>
      <c r="T634" s="139">
        <f>IF(P634&lt;&gt;"",(P634*(1-($N$2641))*(1-($O634+$N$2646))),0)</f>
        <v>0</v>
      </c>
      <c r="U634" s="139">
        <f>IF(Q634&lt;&gt;"",(Q634*(1-($N$2642))*(1-($O634+$N$2646))),0)</f>
        <v>0</v>
      </c>
      <c r="V634" s="139">
        <f>IF(R634&lt;&gt;"",(R634*(1-($N$2643))*(1-($O634+$N$2646))),0)</f>
        <v>0</v>
      </c>
      <c r="W634" s="139">
        <f>IF(S634&lt;&gt;"",(S634*(1-($N$2644))*(1-($O634+$N$2646))),0)</f>
        <v>0</v>
      </c>
      <c r="X634" s="150">
        <f>+SUM(T634:W634)</f>
        <v>0</v>
      </c>
      <c r="Y634" s="85"/>
      <c r="Z634" s="84"/>
      <c r="AA634" s="85"/>
    </row>
    <row r="635" spans="1:27" ht="14.1" customHeight="1" x14ac:dyDescent="0.3">
      <c r="A635" s="128" t="s">
        <v>858</v>
      </c>
      <c r="B635" s="86" t="s">
        <v>40</v>
      </c>
      <c r="C635" s="86">
        <v>26</v>
      </c>
      <c r="D635" s="86">
        <v>13</v>
      </c>
      <c r="E635" s="137"/>
      <c r="F635" s="86" t="s">
        <v>101</v>
      </c>
      <c r="G635" s="86" t="s">
        <v>1701</v>
      </c>
      <c r="H635" s="86" t="s">
        <v>1775</v>
      </c>
      <c r="I635" s="86">
        <v>37</v>
      </c>
      <c r="J635" s="87">
        <v>18</v>
      </c>
      <c r="K635" s="88"/>
      <c r="L635" s="86" t="s">
        <v>2683</v>
      </c>
      <c r="M635" s="86" t="s">
        <v>349</v>
      </c>
      <c r="N635" s="149" t="str">
        <f>IF(OR(J635="TBA",E635=0),"",E635*J635)</f>
        <v/>
      </c>
      <c r="O635" s="138"/>
      <c r="P635" s="139">
        <f>IF($B635="PA",$N635,0)</f>
        <v>0</v>
      </c>
      <c r="Q635" s="139">
        <f>IF($B635="PC",$N635,0)</f>
        <v>0</v>
      </c>
      <c r="R635" s="139">
        <f>IF($B635="LA",$N635,0)</f>
        <v>0</v>
      </c>
      <c r="S635" s="139" t="str">
        <f>IF($B635="LC",$N635,0)</f>
        <v/>
      </c>
      <c r="T635" s="139">
        <f>IF(P635&lt;&gt;"",(P635*(1-($N$2641))*(1-($O635+$N$2646))),0)</f>
        <v>0</v>
      </c>
      <c r="U635" s="139">
        <f>IF(Q635&lt;&gt;"",(Q635*(1-($N$2642))*(1-($O635+$N$2646))),0)</f>
        <v>0</v>
      </c>
      <c r="V635" s="139">
        <f>IF(R635&lt;&gt;"",(R635*(1-($N$2643))*(1-($O635+$N$2646))),0)</f>
        <v>0</v>
      </c>
      <c r="W635" s="139">
        <f>IF(S635&lt;&gt;"",(S635*(1-($N$2644))*(1-($O635+$N$2646))),0)</f>
        <v>0</v>
      </c>
      <c r="X635" s="150">
        <f>+SUM(T635:W635)</f>
        <v>0</v>
      </c>
      <c r="Y635" s="85"/>
      <c r="Z635" s="84"/>
      <c r="AA635" s="85"/>
    </row>
    <row r="636" spans="1:27" ht="14.1" customHeight="1" x14ac:dyDescent="0.3">
      <c r="A636" s="128" t="s">
        <v>887</v>
      </c>
      <c r="B636" s="86" t="s">
        <v>40</v>
      </c>
      <c r="C636" s="86">
        <v>26</v>
      </c>
      <c r="D636" s="86">
        <v>13</v>
      </c>
      <c r="E636" s="137"/>
      <c r="F636" s="86" t="s">
        <v>101</v>
      </c>
      <c r="G636" s="86" t="s">
        <v>1690</v>
      </c>
      <c r="H636" s="86" t="s">
        <v>1776</v>
      </c>
      <c r="I636" s="86">
        <v>38</v>
      </c>
      <c r="J636" s="87">
        <v>18</v>
      </c>
      <c r="K636" s="88"/>
      <c r="L636" s="86" t="s">
        <v>2684</v>
      </c>
      <c r="M636" s="86" t="s">
        <v>349</v>
      </c>
      <c r="N636" s="149" t="str">
        <f>IF(OR(J636="TBA",E636=0),"",E636*J636)</f>
        <v/>
      </c>
      <c r="O636" s="138"/>
      <c r="P636" s="139">
        <f>IF($B636="PA",$N636,0)</f>
        <v>0</v>
      </c>
      <c r="Q636" s="139">
        <f>IF($B636="PC",$N636,0)</f>
        <v>0</v>
      </c>
      <c r="R636" s="139">
        <f>IF($B636="LA",$N636,0)</f>
        <v>0</v>
      </c>
      <c r="S636" s="139" t="str">
        <f>IF($B636="LC",$N636,0)</f>
        <v/>
      </c>
      <c r="T636" s="139">
        <f>IF(P636&lt;&gt;"",(P636*(1-($N$2641))*(1-($O636+$N$2646))),0)</f>
        <v>0</v>
      </c>
      <c r="U636" s="139">
        <f>IF(Q636&lt;&gt;"",(Q636*(1-($N$2642))*(1-($O636+$N$2646))),0)</f>
        <v>0</v>
      </c>
      <c r="V636" s="139">
        <f>IF(R636&lt;&gt;"",(R636*(1-($N$2643))*(1-($O636+$N$2646))),0)</f>
        <v>0</v>
      </c>
      <c r="W636" s="139">
        <f>IF(S636&lt;&gt;"",(S636*(1-($N$2644))*(1-($O636+$N$2646))),0)</f>
        <v>0</v>
      </c>
      <c r="X636" s="150">
        <f>+SUM(T636:W636)</f>
        <v>0</v>
      </c>
      <c r="Y636" s="85"/>
      <c r="Z636" s="84"/>
      <c r="AA636" s="85"/>
    </row>
    <row r="637" spans="1:27" ht="14.1" customHeight="1" x14ac:dyDescent="0.3">
      <c r="A637" s="128" t="s">
        <v>886</v>
      </c>
      <c r="B637" s="86" t="s">
        <v>40</v>
      </c>
      <c r="C637" s="86">
        <v>26</v>
      </c>
      <c r="D637" s="86">
        <v>13</v>
      </c>
      <c r="E637" s="137"/>
      <c r="F637" s="86" t="s">
        <v>101</v>
      </c>
      <c r="G637" s="86" t="s">
        <v>1691</v>
      </c>
      <c r="H637" s="86" t="s">
        <v>1776</v>
      </c>
      <c r="I637" s="86">
        <v>38</v>
      </c>
      <c r="J637" s="87">
        <v>18</v>
      </c>
      <c r="K637" s="88"/>
      <c r="L637" s="86" t="s">
        <v>2685</v>
      </c>
      <c r="M637" s="86" t="s">
        <v>349</v>
      </c>
      <c r="N637" s="149" t="str">
        <f>IF(OR(J637="TBA",E637=0),"",E637*J637)</f>
        <v/>
      </c>
      <c r="O637" s="138"/>
      <c r="P637" s="139">
        <f>IF($B637="PA",$N637,0)</f>
        <v>0</v>
      </c>
      <c r="Q637" s="139">
        <f>IF($B637="PC",$N637,0)</f>
        <v>0</v>
      </c>
      <c r="R637" s="139">
        <f>IF($B637="LA",$N637,0)</f>
        <v>0</v>
      </c>
      <c r="S637" s="139" t="str">
        <f>IF($B637="LC",$N637,0)</f>
        <v/>
      </c>
      <c r="T637" s="139">
        <f>IF(P637&lt;&gt;"",(P637*(1-($N$2641))*(1-($O637+$N$2646))),0)</f>
        <v>0</v>
      </c>
      <c r="U637" s="139">
        <f>IF(Q637&lt;&gt;"",(Q637*(1-($N$2642))*(1-($O637+$N$2646))),0)</f>
        <v>0</v>
      </c>
      <c r="V637" s="139">
        <f>IF(R637&lt;&gt;"",(R637*(1-($N$2643))*(1-($O637+$N$2646))),0)</f>
        <v>0</v>
      </c>
      <c r="W637" s="139">
        <f>IF(S637&lt;&gt;"",(S637*(1-($N$2644))*(1-($O637+$N$2646))),0)</f>
        <v>0</v>
      </c>
      <c r="X637" s="150">
        <f>+SUM(T637:W637)</f>
        <v>0</v>
      </c>
      <c r="Y637" s="85"/>
      <c r="Z637" s="84"/>
      <c r="AA637" s="85"/>
    </row>
    <row r="638" spans="1:27" ht="14.1" customHeight="1" x14ac:dyDescent="0.3">
      <c r="A638" s="128" t="s">
        <v>885</v>
      </c>
      <c r="B638" s="86" t="s">
        <v>40</v>
      </c>
      <c r="C638" s="86">
        <v>26</v>
      </c>
      <c r="D638" s="86">
        <v>13</v>
      </c>
      <c r="E638" s="137"/>
      <c r="F638" s="86" t="s">
        <v>101</v>
      </c>
      <c r="G638" s="86" t="s">
        <v>1701</v>
      </c>
      <c r="H638" s="86" t="s">
        <v>1776</v>
      </c>
      <c r="I638" s="86">
        <v>38</v>
      </c>
      <c r="J638" s="87">
        <v>18</v>
      </c>
      <c r="K638" s="88"/>
      <c r="L638" s="86" t="s">
        <v>2686</v>
      </c>
      <c r="M638" s="86" t="s">
        <v>349</v>
      </c>
      <c r="N638" s="149" t="str">
        <f>IF(OR(J638="TBA",E638=0),"",E638*J638)</f>
        <v/>
      </c>
      <c r="O638" s="138"/>
      <c r="P638" s="139">
        <f>IF($B638="PA",$N638,0)</f>
        <v>0</v>
      </c>
      <c r="Q638" s="139">
        <f>IF($B638="PC",$N638,0)</f>
        <v>0</v>
      </c>
      <c r="R638" s="139">
        <f>IF($B638="LA",$N638,0)</f>
        <v>0</v>
      </c>
      <c r="S638" s="139" t="str">
        <f>IF($B638="LC",$N638,0)</f>
        <v/>
      </c>
      <c r="T638" s="139">
        <f>IF(P638&lt;&gt;"",(P638*(1-($N$2641))*(1-($O638+$N$2646))),0)</f>
        <v>0</v>
      </c>
      <c r="U638" s="139">
        <f>IF(Q638&lt;&gt;"",(Q638*(1-($N$2642))*(1-($O638+$N$2646))),0)</f>
        <v>0</v>
      </c>
      <c r="V638" s="139">
        <f>IF(R638&lt;&gt;"",(R638*(1-($N$2643))*(1-($O638+$N$2646))),0)</f>
        <v>0</v>
      </c>
      <c r="W638" s="139">
        <f>IF(S638&lt;&gt;"",(S638*(1-($N$2644))*(1-($O638+$N$2646))),0)</f>
        <v>0</v>
      </c>
      <c r="X638" s="150">
        <f>+SUM(T638:W638)</f>
        <v>0</v>
      </c>
      <c r="Y638" s="85"/>
      <c r="Z638" s="84"/>
      <c r="AA638" s="85"/>
    </row>
    <row r="639" spans="1:27" ht="14.1" customHeight="1" x14ac:dyDescent="0.3">
      <c r="A639" s="128" t="s">
        <v>829</v>
      </c>
      <c r="B639" s="86" t="s">
        <v>40</v>
      </c>
      <c r="C639" s="86">
        <v>26</v>
      </c>
      <c r="D639" s="86">
        <v>13</v>
      </c>
      <c r="E639" s="137"/>
      <c r="F639" s="86" t="s">
        <v>100</v>
      </c>
      <c r="G639" s="86" t="s">
        <v>1703</v>
      </c>
      <c r="H639" s="86" t="s">
        <v>1777</v>
      </c>
      <c r="I639" s="86">
        <v>38</v>
      </c>
      <c r="J639" s="87">
        <v>28.650000000000002</v>
      </c>
      <c r="K639" s="88"/>
      <c r="L639" s="86" t="s">
        <v>2687</v>
      </c>
      <c r="M639" s="86" t="s">
        <v>349</v>
      </c>
      <c r="N639" s="149" t="str">
        <f>IF(OR(J639="TBA",E639=0),"",E639*J639)</f>
        <v/>
      </c>
      <c r="O639" s="138"/>
      <c r="P639" s="139">
        <f>IF($B639="PA",$N639,0)</f>
        <v>0</v>
      </c>
      <c r="Q639" s="139">
        <f>IF($B639="PC",$N639,0)</f>
        <v>0</v>
      </c>
      <c r="R639" s="139">
        <f>IF($B639="LA",$N639,0)</f>
        <v>0</v>
      </c>
      <c r="S639" s="139" t="str">
        <f>IF($B639="LC",$N639,0)</f>
        <v/>
      </c>
      <c r="T639" s="139">
        <f>IF(P639&lt;&gt;"",(P639*(1-($N$2641))*(1-($O639+$N$2646))),0)</f>
        <v>0</v>
      </c>
      <c r="U639" s="139">
        <f>IF(Q639&lt;&gt;"",(Q639*(1-($N$2642))*(1-($O639+$N$2646))),0)</f>
        <v>0</v>
      </c>
      <c r="V639" s="139">
        <f>IF(R639&lt;&gt;"",(R639*(1-($N$2643))*(1-($O639+$N$2646))),0)</f>
        <v>0</v>
      </c>
      <c r="W639" s="139">
        <f>IF(S639&lt;&gt;"",(S639*(1-($N$2644))*(1-($O639+$N$2646))),0)</f>
        <v>0</v>
      </c>
      <c r="X639" s="150">
        <f>+SUM(T639:W639)</f>
        <v>0</v>
      </c>
      <c r="Y639" s="85"/>
      <c r="Z639" s="84"/>
      <c r="AA639" s="85"/>
    </row>
    <row r="640" spans="1:27" ht="14.1" customHeight="1" x14ac:dyDescent="0.3">
      <c r="A640" s="128" t="s">
        <v>830</v>
      </c>
      <c r="B640" s="86" t="s">
        <v>40</v>
      </c>
      <c r="C640" s="86">
        <v>26</v>
      </c>
      <c r="D640" s="86">
        <v>13</v>
      </c>
      <c r="E640" s="137"/>
      <c r="F640" s="86" t="s">
        <v>100</v>
      </c>
      <c r="G640" s="86" t="s">
        <v>1705</v>
      </c>
      <c r="H640" s="86" t="s">
        <v>1777</v>
      </c>
      <c r="I640" s="86">
        <v>38</v>
      </c>
      <c r="J640" s="87">
        <v>28.650000000000002</v>
      </c>
      <c r="K640" s="88"/>
      <c r="L640" s="86" t="s">
        <v>2688</v>
      </c>
      <c r="M640" s="86" t="s">
        <v>349</v>
      </c>
      <c r="N640" s="149" t="str">
        <f>IF(OR(J640="TBA",E640=0),"",E640*J640)</f>
        <v/>
      </c>
      <c r="O640" s="138"/>
      <c r="P640" s="139">
        <f>IF($B640="PA",$N640,0)</f>
        <v>0</v>
      </c>
      <c r="Q640" s="139">
        <f>IF($B640="PC",$N640,0)</f>
        <v>0</v>
      </c>
      <c r="R640" s="139">
        <f>IF($B640="LA",$N640,0)</f>
        <v>0</v>
      </c>
      <c r="S640" s="139" t="str">
        <f>IF($B640="LC",$N640,0)</f>
        <v/>
      </c>
      <c r="T640" s="139">
        <f>IF(P640&lt;&gt;"",(P640*(1-($N$2641))*(1-($O640+$N$2646))),0)</f>
        <v>0</v>
      </c>
      <c r="U640" s="139">
        <f>IF(Q640&lt;&gt;"",(Q640*(1-($N$2642))*(1-($O640+$N$2646))),0)</f>
        <v>0</v>
      </c>
      <c r="V640" s="139">
        <f>IF(R640&lt;&gt;"",(R640*(1-($N$2643))*(1-($O640+$N$2646))),0)</f>
        <v>0</v>
      </c>
      <c r="W640" s="139">
        <f>IF(S640&lt;&gt;"",(S640*(1-($N$2644))*(1-($O640+$N$2646))),0)</f>
        <v>0</v>
      </c>
      <c r="X640" s="150">
        <f>+SUM(T640:W640)</f>
        <v>0</v>
      </c>
      <c r="Y640" s="85"/>
      <c r="Z640" s="84"/>
      <c r="AA640" s="85"/>
    </row>
    <row r="641" spans="1:27" ht="14.1" customHeight="1" x14ac:dyDescent="0.3">
      <c r="A641" s="128" t="s">
        <v>831</v>
      </c>
      <c r="B641" s="86" t="s">
        <v>40</v>
      </c>
      <c r="C641" s="86">
        <v>26</v>
      </c>
      <c r="D641" s="86">
        <v>13</v>
      </c>
      <c r="E641" s="137"/>
      <c r="F641" s="86" t="s">
        <v>100</v>
      </c>
      <c r="G641" s="86" t="s">
        <v>1706</v>
      </c>
      <c r="H641" s="86" t="s">
        <v>1777</v>
      </c>
      <c r="I641" s="86">
        <v>38</v>
      </c>
      <c r="J641" s="87">
        <v>30.150000000000002</v>
      </c>
      <c r="K641" s="88"/>
      <c r="L641" s="86" t="s">
        <v>2689</v>
      </c>
      <c r="M641" s="86" t="s">
        <v>349</v>
      </c>
      <c r="N641" s="149" t="str">
        <f>IF(OR(J641="TBA",E641=0),"",E641*J641)</f>
        <v/>
      </c>
      <c r="O641" s="138"/>
      <c r="P641" s="139">
        <f>IF($B641="PA",$N641,0)</f>
        <v>0</v>
      </c>
      <c r="Q641" s="139">
        <f>IF($B641="PC",$N641,0)</f>
        <v>0</v>
      </c>
      <c r="R641" s="139">
        <f>IF($B641="LA",$N641,0)</f>
        <v>0</v>
      </c>
      <c r="S641" s="139" t="str">
        <f>IF($B641="LC",$N641,0)</f>
        <v/>
      </c>
      <c r="T641" s="139">
        <f>IF(P641&lt;&gt;"",(P641*(1-($N$2641))*(1-($O641+$N$2646))),0)</f>
        <v>0</v>
      </c>
      <c r="U641" s="139">
        <f>IF(Q641&lt;&gt;"",(Q641*(1-($N$2642))*(1-($O641+$N$2646))),0)</f>
        <v>0</v>
      </c>
      <c r="V641" s="139">
        <f>IF(R641&lt;&gt;"",(R641*(1-($N$2643))*(1-($O641+$N$2646))),0)</f>
        <v>0</v>
      </c>
      <c r="W641" s="139">
        <f>IF(S641&lt;&gt;"",(S641*(1-($N$2644))*(1-($O641+$N$2646))),0)</f>
        <v>0</v>
      </c>
      <c r="X641" s="150">
        <f>+SUM(T641:W641)</f>
        <v>0</v>
      </c>
      <c r="Y641" s="85"/>
      <c r="Z641" s="84"/>
      <c r="AA641" s="85"/>
    </row>
    <row r="642" spans="1:27" ht="14.1" customHeight="1" x14ac:dyDescent="0.3">
      <c r="A642" s="128" t="s">
        <v>826</v>
      </c>
      <c r="B642" s="86" t="s">
        <v>40</v>
      </c>
      <c r="C642" s="86">
        <v>26</v>
      </c>
      <c r="D642" s="86">
        <v>13</v>
      </c>
      <c r="E642" s="137"/>
      <c r="F642" s="86" t="s">
        <v>1778</v>
      </c>
      <c r="G642" s="86" t="s">
        <v>1711</v>
      </c>
      <c r="H642" s="86" t="s">
        <v>1779</v>
      </c>
      <c r="I642" s="86">
        <v>38</v>
      </c>
      <c r="J642" s="87">
        <v>28.650000000000002</v>
      </c>
      <c r="K642" s="88"/>
      <c r="L642" s="86" t="s">
        <v>2690</v>
      </c>
      <c r="M642" s="86" t="s">
        <v>349</v>
      </c>
      <c r="N642" s="149" t="str">
        <f>IF(OR(J642="TBA",E642=0),"",E642*J642)</f>
        <v/>
      </c>
      <c r="O642" s="138"/>
      <c r="P642" s="139">
        <f>IF($B642="PA",$N642,0)</f>
        <v>0</v>
      </c>
      <c r="Q642" s="139">
        <f>IF($B642="PC",$N642,0)</f>
        <v>0</v>
      </c>
      <c r="R642" s="139">
        <f>IF($B642="LA",$N642,0)</f>
        <v>0</v>
      </c>
      <c r="S642" s="139" t="str">
        <f>IF($B642="LC",$N642,0)</f>
        <v/>
      </c>
      <c r="T642" s="139">
        <f>IF(P642&lt;&gt;"",(P642*(1-($N$2641))*(1-($O642+$N$2646))),0)</f>
        <v>0</v>
      </c>
      <c r="U642" s="139">
        <f>IF(Q642&lt;&gt;"",(Q642*(1-($N$2642))*(1-($O642+$N$2646))),0)</f>
        <v>0</v>
      </c>
      <c r="V642" s="139">
        <f>IF(R642&lt;&gt;"",(R642*(1-($N$2643))*(1-($O642+$N$2646))),0)</f>
        <v>0</v>
      </c>
      <c r="W642" s="139">
        <f>IF(S642&lt;&gt;"",(S642*(1-($N$2644))*(1-($O642+$N$2646))),0)</f>
        <v>0</v>
      </c>
      <c r="X642" s="150">
        <f>+SUM(T642:W642)</f>
        <v>0</v>
      </c>
      <c r="Y642" s="85"/>
      <c r="Z642" s="84"/>
      <c r="AA642" s="85"/>
    </row>
    <row r="643" spans="1:27" ht="14.1" customHeight="1" x14ac:dyDescent="0.3">
      <c r="A643" s="128" t="s">
        <v>828</v>
      </c>
      <c r="B643" s="86" t="s">
        <v>40</v>
      </c>
      <c r="C643" s="86">
        <v>26</v>
      </c>
      <c r="D643" s="86">
        <v>13</v>
      </c>
      <c r="E643" s="137"/>
      <c r="F643" s="86" t="s">
        <v>100</v>
      </c>
      <c r="G643" s="86" t="s">
        <v>1692</v>
      </c>
      <c r="H643" s="86" t="s">
        <v>1777</v>
      </c>
      <c r="I643" s="86">
        <v>38</v>
      </c>
      <c r="J643" s="87">
        <v>28.650000000000002</v>
      </c>
      <c r="K643" s="88"/>
      <c r="L643" s="86" t="s">
        <v>2691</v>
      </c>
      <c r="M643" s="86" t="s">
        <v>349</v>
      </c>
      <c r="N643" s="149" t="str">
        <f>IF(OR(J643="TBA",E643=0),"",E643*J643)</f>
        <v/>
      </c>
      <c r="O643" s="138"/>
      <c r="P643" s="139">
        <f>IF($B643="PA",$N643,0)</f>
        <v>0</v>
      </c>
      <c r="Q643" s="139">
        <f>IF($B643="PC",$N643,0)</f>
        <v>0</v>
      </c>
      <c r="R643" s="139">
        <f>IF($B643="LA",$N643,0)</f>
        <v>0</v>
      </c>
      <c r="S643" s="139" t="str">
        <f>IF($B643="LC",$N643,0)</f>
        <v/>
      </c>
      <c r="T643" s="139">
        <f>IF(P643&lt;&gt;"",(P643*(1-($N$2641))*(1-($O643+$N$2646))),0)</f>
        <v>0</v>
      </c>
      <c r="U643" s="139">
        <f>IF(Q643&lt;&gt;"",(Q643*(1-($N$2642))*(1-($O643+$N$2646))),0)</f>
        <v>0</v>
      </c>
      <c r="V643" s="139">
        <f>IF(R643&lt;&gt;"",(R643*(1-($N$2643))*(1-($O643+$N$2646))),0)</f>
        <v>0</v>
      </c>
      <c r="W643" s="139">
        <f>IF(S643&lt;&gt;"",(S643*(1-($N$2644))*(1-($O643+$N$2646))),0)</f>
        <v>0</v>
      </c>
      <c r="X643" s="150">
        <f>+SUM(T643:W643)</f>
        <v>0</v>
      </c>
      <c r="Y643" s="85"/>
      <c r="Z643" s="84"/>
      <c r="AA643" s="85"/>
    </row>
    <row r="644" spans="1:27" ht="14.1" customHeight="1" x14ac:dyDescent="0.3">
      <c r="A644" s="128" t="s">
        <v>827</v>
      </c>
      <c r="B644" s="86" t="s">
        <v>40</v>
      </c>
      <c r="C644" s="86">
        <v>26</v>
      </c>
      <c r="D644" s="86">
        <v>13</v>
      </c>
      <c r="E644" s="137"/>
      <c r="F644" s="86" t="s">
        <v>1778</v>
      </c>
      <c r="G644" s="86" t="s">
        <v>1780</v>
      </c>
      <c r="H644" s="86" t="s">
        <v>1779</v>
      </c>
      <c r="I644" s="86">
        <v>38</v>
      </c>
      <c r="J644" s="87">
        <v>28.650000000000002</v>
      </c>
      <c r="K644" s="88"/>
      <c r="L644" s="86" t="s">
        <v>2692</v>
      </c>
      <c r="M644" s="86" t="s">
        <v>349</v>
      </c>
      <c r="N644" s="149" t="str">
        <f>IF(OR(J644="TBA",E644=0),"",E644*J644)</f>
        <v/>
      </c>
      <c r="O644" s="138"/>
      <c r="P644" s="139">
        <f>IF($B644="PA",$N644,0)</f>
        <v>0</v>
      </c>
      <c r="Q644" s="139">
        <f>IF($B644="PC",$N644,0)</f>
        <v>0</v>
      </c>
      <c r="R644" s="139">
        <f>IF($B644="LA",$N644,0)</f>
        <v>0</v>
      </c>
      <c r="S644" s="139" t="str">
        <f>IF($B644="LC",$N644,0)</f>
        <v/>
      </c>
      <c r="T644" s="139">
        <f>IF(P644&lt;&gt;"",(P644*(1-($N$2641))*(1-($O644+$N$2646))),0)</f>
        <v>0</v>
      </c>
      <c r="U644" s="139">
        <f>IF(Q644&lt;&gt;"",(Q644*(1-($N$2642))*(1-($O644+$N$2646))),0)</f>
        <v>0</v>
      </c>
      <c r="V644" s="139">
        <f>IF(R644&lt;&gt;"",(R644*(1-($N$2643))*(1-($O644+$N$2646))),0)</f>
        <v>0</v>
      </c>
      <c r="W644" s="139">
        <f>IF(S644&lt;&gt;"",(S644*(1-($N$2644))*(1-($O644+$N$2646))),0)</f>
        <v>0</v>
      </c>
      <c r="X644" s="150">
        <f>+SUM(T644:W644)</f>
        <v>0</v>
      </c>
      <c r="Y644" s="85"/>
      <c r="Z644" s="84"/>
      <c r="AA644" s="85"/>
    </row>
    <row r="645" spans="1:27" ht="14.1" customHeight="1" x14ac:dyDescent="0.3">
      <c r="A645" s="128" t="s">
        <v>871</v>
      </c>
      <c r="B645" s="86" t="s">
        <v>40</v>
      </c>
      <c r="C645" s="86">
        <v>26</v>
      </c>
      <c r="D645" s="86">
        <v>13</v>
      </c>
      <c r="E645" s="137"/>
      <c r="F645" s="86" t="s">
        <v>100</v>
      </c>
      <c r="G645" s="86" t="s">
        <v>1703</v>
      </c>
      <c r="H645" s="86" t="s">
        <v>1781</v>
      </c>
      <c r="I645" s="86">
        <v>38</v>
      </c>
      <c r="J645" s="87">
        <v>28.650000000000002</v>
      </c>
      <c r="K645" s="88"/>
      <c r="L645" s="86" t="s">
        <v>2693</v>
      </c>
      <c r="M645" s="86" t="s">
        <v>349</v>
      </c>
      <c r="N645" s="149" t="str">
        <f>IF(OR(J645="TBA",E645=0),"",E645*J645)</f>
        <v/>
      </c>
      <c r="O645" s="138"/>
      <c r="P645" s="139">
        <f>IF($B645="PA",$N645,0)</f>
        <v>0</v>
      </c>
      <c r="Q645" s="139">
        <f>IF($B645="PC",$N645,0)</f>
        <v>0</v>
      </c>
      <c r="R645" s="139">
        <f>IF($B645="LA",$N645,0)</f>
        <v>0</v>
      </c>
      <c r="S645" s="139" t="str">
        <f>IF($B645="LC",$N645,0)</f>
        <v/>
      </c>
      <c r="T645" s="139">
        <f>IF(P645&lt;&gt;"",(P645*(1-($N$2641))*(1-($O645+$N$2646))),0)</f>
        <v>0</v>
      </c>
      <c r="U645" s="139">
        <f>IF(Q645&lt;&gt;"",(Q645*(1-($N$2642))*(1-($O645+$N$2646))),0)</f>
        <v>0</v>
      </c>
      <c r="V645" s="139">
        <f>IF(R645&lt;&gt;"",(R645*(1-($N$2643))*(1-($O645+$N$2646))),0)</f>
        <v>0</v>
      </c>
      <c r="W645" s="139">
        <f>IF(S645&lt;&gt;"",(S645*(1-($N$2644))*(1-($O645+$N$2646))),0)</f>
        <v>0</v>
      </c>
      <c r="X645" s="150">
        <f>+SUM(T645:W645)</f>
        <v>0</v>
      </c>
      <c r="Y645" s="85"/>
      <c r="Z645" s="84"/>
      <c r="AA645" s="85"/>
    </row>
    <row r="646" spans="1:27" ht="14.1" customHeight="1" x14ac:dyDescent="0.3">
      <c r="A646" s="128" t="s">
        <v>872</v>
      </c>
      <c r="B646" s="86" t="s">
        <v>40</v>
      </c>
      <c r="C646" s="86">
        <v>26</v>
      </c>
      <c r="D646" s="86">
        <v>13</v>
      </c>
      <c r="E646" s="137"/>
      <c r="F646" s="86" t="s">
        <v>100</v>
      </c>
      <c r="G646" s="86" t="s">
        <v>1705</v>
      </c>
      <c r="H646" s="86" t="s">
        <v>1781</v>
      </c>
      <c r="I646" s="86">
        <v>38</v>
      </c>
      <c r="J646" s="87">
        <v>28.650000000000002</v>
      </c>
      <c r="K646" s="88"/>
      <c r="L646" s="86" t="s">
        <v>2694</v>
      </c>
      <c r="M646" s="86" t="s">
        <v>349</v>
      </c>
      <c r="N646" s="149" t="str">
        <f>IF(OR(J646="TBA",E646=0),"",E646*J646)</f>
        <v/>
      </c>
      <c r="O646" s="138"/>
      <c r="P646" s="139">
        <f>IF($B646="PA",$N646,0)</f>
        <v>0</v>
      </c>
      <c r="Q646" s="139">
        <f>IF($B646="PC",$N646,0)</f>
        <v>0</v>
      </c>
      <c r="R646" s="139">
        <f>IF($B646="LA",$N646,0)</f>
        <v>0</v>
      </c>
      <c r="S646" s="139" t="str">
        <f>IF($B646="LC",$N646,0)</f>
        <v/>
      </c>
      <c r="T646" s="139">
        <f>IF(P646&lt;&gt;"",(P646*(1-($N$2641))*(1-($O646+$N$2646))),0)</f>
        <v>0</v>
      </c>
      <c r="U646" s="139">
        <f>IF(Q646&lt;&gt;"",(Q646*(1-($N$2642))*(1-($O646+$N$2646))),0)</f>
        <v>0</v>
      </c>
      <c r="V646" s="139">
        <f>IF(R646&lt;&gt;"",(R646*(1-($N$2643))*(1-($O646+$N$2646))),0)</f>
        <v>0</v>
      </c>
      <c r="W646" s="139">
        <f>IF(S646&lt;&gt;"",(S646*(1-($N$2644))*(1-($O646+$N$2646))),0)</f>
        <v>0</v>
      </c>
      <c r="X646" s="150">
        <f>+SUM(T646:W646)</f>
        <v>0</v>
      </c>
      <c r="Y646" s="85"/>
      <c r="Z646" s="84"/>
      <c r="AA646" s="85"/>
    </row>
    <row r="647" spans="1:27" ht="14.1" customHeight="1" x14ac:dyDescent="0.3">
      <c r="A647" s="128" t="s">
        <v>868</v>
      </c>
      <c r="B647" s="86" t="s">
        <v>40</v>
      </c>
      <c r="C647" s="86">
        <v>26</v>
      </c>
      <c r="D647" s="86">
        <v>13</v>
      </c>
      <c r="E647" s="137"/>
      <c r="F647" s="86" t="s">
        <v>1778</v>
      </c>
      <c r="G647" s="86" t="s">
        <v>1711</v>
      </c>
      <c r="H647" s="86" t="s">
        <v>1782</v>
      </c>
      <c r="I647" s="86">
        <v>38</v>
      </c>
      <c r="J647" s="87">
        <v>28.650000000000002</v>
      </c>
      <c r="K647" s="88"/>
      <c r="L647" s="86" t="s">
        <v>2695</v>
      </c>
      <c r="M647" s="86" t="s">
        <v>349</v>
      </c>
      <c r="N647" s="149" t="str">
        <f>IF(OR(J647="TBA",E647=0),"",E647*J647)</f>
        <v/>
      </c>
      <c r="O647" s="138"/>
      <c r="P647" s="139">
        <f>IF($B647="PA",$N647,0)</f>
        <v>0</v>
      </c>
      <c r="Q647" s="139">
        <f>IF($B647="PC",$N647,0)</f>
        <v>0</v>
      </c>
      <c r="R647" s="139">
        <f>IF($B647="LA",$N647,0)</f>
        <v>0</v>
      </c>
      <c r="S647" s="139" t="str">
        <f>IF($B647="LC",$N647,0)</f>
        <v/>
      </c>
      <c r="T647" s="139">
        <f>IF(P647&lt;&gt;"",(P647*(1-($N$2641))*(1-($O647+$N$2646))),0)</f>
        <v>0</v>
      </c>
      <c r="U647" s="139">
        <f>IF(Q647&lt;&gt;"",(Q647*(1-($N$2642))*(1-($O647+$N$2646))),0)</f>
        <v>0</v>
      </c>
      <c r="V647" s="139">
        <f>IF(R647&lt;&gt;"",(R647*(1-($N$2643))*(1-($O647+$N$2646))),0)</f>
        <v>0</v>
      </c>
      <c r="W647" s="139">
        <f>IF(S647&lt;&gt;"",(S647*(1-($N$2644))*(1-($O647+$N$2646))),0)</f>
        <v>0</v>
      </c>
      <c r="X647" s="150">
        <f>+SUM(T647:W647)</f>
        <v>0</v>
      </c>
      <c r="Y647" s="85"/>
      <c r="Z647" s="84"/>
      <c r="AA647" s="85"/>
    </row>
    <row r="648" spans="1:27" ht="14.1" customHeight="1" x14ac:dyDescent="0.3">
      <c r="A648" s="128" t="s">
        <v>870</v>
      </c>
      <c r="B648" s="86" t="s">
        <v>40</v>
      </c>
      <c r="C648" s="86">
        <v>26</v>
      </c>
      <c r="D648" s="86">
        <v>13</v>
      </c>
      <c r="E648" s="137"/>
      <c r="F648" s="86" t="s">
        <v>100</v>
      </c>
      <c r="G648" s="86" t="s">
        <v>1692</v>
      </c>
      <c r="H648" s="86" t="s">
        <v>1781</v>
      </c>
      <c r="I648" s="86">
        <v>38</v>
      </c>
      <c r="J648" s="87">
        <v>28.650000000000002</v>
      </c>
      <c r="K648" s="88"/>
      <c r="L648" s="86" t="s">
        <v>2696</v>
      </c>
      <c r="M648" s="86" t="s">
        <v>349</v>
      </c>
      <c r="N648" s="149" t="str">
        <f>IF(OR(J648="TBA",E648=0),"",E648*J648)</f>
        <v/>
      </c>
      <c r="O648" s="138"/>
      <c r="P648" s="139">
        <f>IF($B648="PA",$N648,0)</f>
        <v>0</v>
      </c>
      <c r="Q648" s="139">
        <f>IF($B648="PC",$N648,0)</f>
        <v>0</v>
      </c>
      <c r="R648" s="139">
        <f>IF($B648="LA",$N648,0)</f>
        <v>0</v>
      </c>
      <c r="S648" s="139" t="str">
        <f>IF($B648="LC",$N648,0)</f>
        <v/>
      </c>
      <c r="T648" s="139">
        <f>IF(P648&lt;&gt;"",(P648*(1-($N$2641))*(1-($O648+$N$2646))),0)</f>
        <v>0</v>
      </c>
      <c r="U648" s="139">
        <f>IF(Q648&lt;&gt;"",(Q648*(1-($N$2642))*(1-($O648+$N$2646))),0)</f>
        <v>0</v>
      </c>
      <c r="V648" s="139">
        <f>IF(R648&lt;&gt;"",(R648*(1-($N$2643))*(1-($O648+$N$2646))),0)</f>
        <v>0</v>
      </c>
      <c r="W648" s="139">
        <f>IF(S648&lt;&gt;"",(S648*(1-($N$2644))*(1-($O648+$N$2646))),0)</f>
        <v>0</v>
      </c>
      <c r="X648" s="150">
        <f>+SUM(T648:W648)</f>
        <v>0</v>
      </c>
      <c r="Y648" s="85"/>
      <c r="Z648" s="84"/>
      <c r="AA648" s="85"/>
    </row>
    <row r="649" spans="1:27" ht="14.1" customHeight="1" x14ac:dyDescent="0.3">
      <c r="A649" s="128" t="s">
        <v>869</v>
      </c>
      <c r="B649" s="86" t="s">
        <v>40</v>
      </c>
      <c r="C649" s="86">
        <v>26</v>
      </c>
      <c r="D649" s="86">
        <v>13</v>
      </c>
      <c r="E649" s="137"/>
      <c r="F649" s="86" t="s">
        <v>1778</v>
      </c>
      <c r="G649" s="86" t="s">
        <v>1780</v>
      </c>
      <c r="H649" s="86" t="s">
        <v>1782</v>
      </c>
      <c r="I649" s="86">
        <v>38</v>
      </c>
      <c r="J649" s="87">
        <v>28.650000000000002</v>
      </c>
      <c r="K649" s="88"/>
      <c r="L649" s="86" t="s">
        <v>2697</v>
      </c>
      <c r="M649" s="86" t="s">
        <v>349</v>
      </c>
      <c r="N649" s="149" t="str">
        <f>IF(OR(J649="TBA",E649=0),"",E649*J649)</f>
        <v/>
      </c>
      <c r="O649" s="138"/>
      <c r="P649" s="139">
        <f>IF($B649="PA",$N649,0)</f>
        <v>0</v>
      </c>
      <c r="Q649" s="139">
        <f>IF($B649="PC",$N649,0)</f>
        <v>0</v>
      </c>
      <c r="R649" s="139">
        <f>IF($B649="LA",$N649,0)</f>
        <v>0</v>
      </c>
      <c r="S649" s="139" t="str">
        <f>IF($B649="LC",$N649,0)</f>
        <v/>
      </c>
      <c r="T649" s="139">
        <f>IF(P649&lt;&gt;"",(P649*(1-($N$2641))*(1-($O649+$N$2646))),0)</f>
        <v>0</v>
      </c>
      <c r="U649" s="139">
        <f>IF(Q649&lt;&gt;"",(Q649*(1-($N$2642))*(1-($O649+$N$2646))),0)</f>
        <v>0</v>
      </c>
      <c r="V649" s="139">
        <f>IF(R649&lt;&gt;"",(R649*(1-($N$2643))*(1-($O649+$N$2646))),0)</f>
        <v>0</v>
      </c>
      <c r="W649" s="139">
        <f>IF(S649&lt;&gt;"",(S649*(1-($N$2644))*(1-($O649+$N$2646))),0)</f>
        <v>0</v>
      </c>
      <c r="X649" s="150">
        <f>+SUM(T649:W649)</f>
        <v>0</v>
      </c>
      <c r="Y649" s="85"/>
      <c r="Z649" s="84"/>
      <c r="AA649" s="85"/>
    </row>
    <row r="650" spans="1:27" ht="14.1" customHeight="1" x14ac:dyDescent="0.3">
      <c r="A650" s="128" t="s">
        <v>875</v>
      </c>
      <c r="B650" s="86" t="s">
        <v>40</v>
      </c>
      <c r="C650" s="86">
        <v>26</v>
      </c>
      <c r="D650" s="86">
        <v>13</v>
      </c>
      <c r="E650" s="137"/>
      <c r="F650" s="86" t="s">
        <v>100</v>
      </c>
      <c r="G650" s="86" t="s">
        <v>1705</v>
      </c>
      <c r="H650" s="86" t="s">
        <v>1783</v>
      </c>
      <c r="I650" s="86">
        <v>38</v>
      </c>
      <c r="J650" s="87">
        <v>28.650000000000002</v>
      </c>
      <c r="K650" s="88"/>
      <c r="L650" s="86" t="s">
        <v>2698</v>
      </c>
      <c r="M650" s="86" t="s">
        <v>349</v>
      </c>
      <c r="N650" s="149" t="str">
        <f>IF(OR(J650="TBA",E650=0),"",E650*J650)</f>
        <v/>
      </c>
      <c r="O650" s="138"/>
      <c r="P650" s="139">
        <f>IF($B650="PA",$N650,0)</f>
        <v>0</v>
      </c>
      <c r="Q650" s="139">
        <f>IF($B650="PC",$N650,0)</f>
        <v>0</v>
      </c>
      <c r="R650" s="139">
        <f>IF($B650="LA",$N650,0)</f>
        <v>0</v>
      </c>
      <c r="S650" s="139" t="str">
        <f>IF($B650="LC",$N650,0)</f>
        <v/>
      </c>
      <c r="T650" s="139">
        <f>IF(P650&lt;&gt;"",(P650*(1-($N$2641))*(1-($O650+$N$2646))),0)</f>
        <v>0</v>
      </c>
      <c r="U650" s="139">
        <f>IF(Q650&lt;&gt;"",(Q650*(1-($N$2642))*(1-($O650+$N$2646))),0)</f>
        <v>0</v>
      </c>
      <c r="V650" s="139">
        <f>IF(R650&lt;&gt;"",(R650*(1-($N$2643))*(1-($O650+$N$2646))),0)</f>
        <v>0</v>
      </c>
      <c r="W650" s="139">
        <f>IF(S650&lt;&gt;"",(S650*(1-($N$2644))*(1-($O650+$N$2646))),0)</f>
        <v>0</v>
      </c>
      <c r="X650" s="150">
        <f>+SUM(T650:W650)</f>
        <v>0</v>
      </c>
      <c r="Y650" s="85"/>
      <c r="Z650" s="84"/>
      <c r="AA650" s="85"/>
    </row>
    <row r="651" spans="1:27" ht="14.1" customHeight="1" x14ac:dyDescent="0.3">
      <c r="A651" s="128" t="s">
        <v>873</v>
      </c>
      <c r="B651" s="86" t="s">
        <v>40</v>
      </c>
      <c r="C651" s="86">
        <v>26</v>
      </c>
      <c r="D651" s="86">
        <v>13</v>
      </c>
      <c r="E651" s="137"/>
      <c r="F651" s="86" t="s">
        <v>1778</v>
      </c>
      <c r="G651" s="86" t="s">
        <v>1711</v>
      </c>
      <c r="H651" s="86" t="s">
        <v>1784</v>
      </c>
      <c r="I651" s="86">
        <v>38</v>
      </c>
      <c r="J651" s="87">
        <v>28.650000000000002</v>
      </c>
      <c r="K651" s="88"/>
      <c r="L651" s="86" t="s">
        <v>2699</v>
      </c>
      <c r="M651" s="86" t="s">
        <v>349</v>
      </c>
      <c r="N651" s="149" t="str">
        <f>IF(OR(J651="TBA",E651=0),"",E651*J651)</f>
        <v/>
      </c>
      <c r="O651" s="138"/>
      <c r="P651" s="139">
        <f>IF($B651="PA",$N651,0)</f>
        <v>0</v>
      </c>
      <c r="Q651" s="139">
        <f>IF($B651="PC",$N651,0)</f>
        <v>0</v>
      </c>
      <c r="R651" s="139">
        <f>IF($B651="LA",$N651,0)</f>
        <v>0</v>
      </c>
      <c r="S651" s="139" t="str">
        <f>IF($B651="LC",$N651,0)</f>
        <v/>
      </c>
      <c r="T651" s="139">
        <f>IF(P651&lt;&gt;"",(P651*(1-($N$2641))*(1-($O651+$N$2646))),0)</f>
        <v>0</v>
      </c>
      <c r="U651" s="139">
        <f>IF(Q651&lt;&gt;"",(Q651*(1-($N$2642))*(1-($O651+$N$2646))),0)</f>
        <v>0</v>
      </c>
      <c r="V651" s="139">
        <f>IF(R651&lt;&gt;"",(R651*(1-($N$2643))*(1-($O651+$N$2646))),0)</f>
        <v>0</v>
      </c>
      <c r="W651" s="139">
        <f>IF(S651&lt;&gt;"",(S651*(1-($N$2644))*(1-($O651+$N$2646))),0)</f>
        <v>0</v>
      </c>
      <c r="X651" s="150">
        <f>+SUM(T651:W651)</f>
        <v>0</v>
      </c>
      <c r="Y651" s="85"/>
      <c r="Z651" s="84"/>
      <c r="AA651" s="85"/>
    </row>
    <row r="652" spans="1:27" ht="14.1" customHeight="1" x14ac:dyDescent="0.3">
      <c r="A652" s="128" t="s">
        <v>874</v>
      </c>
      <c r="B652" s="86" t="s">
        <v>40</v>
      </c>
      <c r="C652" s="86">
        <v>26</v>
      </c>
      <c r="D652" s="86">
        <v>13</v>
      </c>
      <c r="E652" s="137"/>
      <c r="F652" s="86" t="s">
        <v>1778</v>
      </c>
      <c r="G652" s="86" t="s">
        <v>1780</v>
      </c>
      <c r="H652" s="86" t="s">
        <v>1784</v>
      </c>
      <c r="I652" s="86">
        <v>38</v>
      </c>
      <c r="J652" s="87">
        <v>28.650000000000002</v>
      </c>
      <c r="K652" s="88"/>
      <c r="L652" s="86" t="s">
        <v>2700</v>
      </c>
      <c r="M652" s="86" t="s">
        <v>349</v>
      </c>
      <c r="N652" s="149" t="str">
        <f>IF(OR(J652="TBA",E652=0),"",E652*J652)</f>
        <v/>
      </c>
      <c r="O652" s="138"/>
      <c r="P652" s="139">
        <f>IF($B652="PA",$N652,0)</f>
        <v>0</v>
      </c>
      <c r="Q652" s="139">
        <f>IF($B652="PC",$N652,0)</f>
        <v>0</v>
      </c>
      <c r="R652" s="139">
        <f>IF($B652="LA",$N652,0)</f>
        <v>0</v>
      </c>
      <c r="S652" s="139" t="str">
        <f>IF($B652="LC",$N652,0)</f>
        <v/>
      </c>
      <c r="T652" s="139">
        <f>IF(P652&lt;&gt;"",(P652*(1-($N$2641))*(1-($O652+$N$2646))),0)</f>
        <v>0</v>
      </c>
      <c r="U652" s="139">
        <f>IF(Q652&lt;&gt;"",(Q652*(1-($N$2642))*(1-($O652+$N$2646))),0)</f>
        <v>0</v>
      </c>
      <c r="V652" s="139">
        <f>IF(R652&lt;&gt;"",(R652*(1-($N$2643))*(1-($O652+$N$2646))),0)</f>
        <v>0</v>
      </c>
      <c r="W652" s="139">
        <f>IF(S652&lt;&gt;"",(S652*(1-($N$2644))*(1-($O652+$N$2646))),0)</f>
        <v>0</v>
      </c>
      <c r="X652" s="150">
        <f>+SUM(T652:W652)</f>
        <v>0</v>
      </c>
      <c r="Y652" s="85"/>
      <c r="Z652" s="84"/>
      <c r="AA652" s="85"/>
    </row>
    <row r="653" spans="1:27" ht="14.1" customHeight="1" x14ac:dyDescent="0.3">
      <c r="A653" s="128" t="s">
        <v>897</v>
      </c>
      <c r="B653" s="86" t="s">
        <v>40</v>
      </c>
      <c r="C653" s="86">
        <v>26</v>
      </c>
      <c r="D653" s="86">
        <v>13</v>
      </c>
      <c r="E653" s="137"/>
      <c r="F653" s="86" t="s">
        <v>100</v>
      </c>
      <c r="G653" s="86" t="s">
        <v>1705</v>
      </c>
      <c r="H653" s="86" t="s">
        <v>1785</v>
      </c>
      <c r="I653" s="86">
        <v>38</v>
      </c>
      <c r="J653" s="87">
        <v>28.650000000000002</v>
      </c>
      <c r="K653" s="88"/>
      <c r="L653" s="86" t="s">
        <v>2701</v>
      </c>
      <c r="M653" s="86" t="s">
        <v>349</v>
      </c>
      <c r="N653" s="149" t="str">
        <f>IF(OR(J653="TBA",E653=0),"",E653*J653)</f>
        <v/>
      </c>
      <c r="O653" s="138"/>
      <c r="P653" s="139">
        <f>IF($B653="PA",$N653,0)</f>
        <v>0</v>
      </c>
      <c r="Q653" s="139">
        <f>IF($B653="PC",$N653,0)</f>
        <v>0</v>
      </c>
      <c r="R653" s="139">
        <f>IF($B653="LA",$N653,0)</f>
        <v>0</v>
      </c>
      <c r="S653" s="139" t="str">
        <f>IF($B653="LC",$N653,0)</f>
        <v/>
      </c>
      <c r="T653" s="139">
        <f>IF(P653&lt;&gt;"",(P653*(1-($N$2641))*(1-($O653+$N$2646))),0)</f>
        <v>0</v>
      </c>
      <c r="U653" s="139">
        <f>IF(Q653&lt;&gt;"",(Q653*(1-($N$2642))*(1-($O653+$N$2646))),0)</f>
        <v>0</v>
      </c>
      <c r="V653" s="139">
        <f>IF(R653&lt;&gt;"",(R653*(1-($N$2643))*(1-($O653+$N$2646))),0)</f>
        <v>0</v>
      </c>
      <c r="W653" s="139">
        <f>IF(S653&lt;&gt;"",(S653*(1-($N$2644))*(1-($O653+$N$2646))),0)</f>
        <v>0</v>
      </c>
      <c r="X653" s="150">
        <f>+SUM(T653:W653)</f>
        <v>0</v>
      </c>
      <c r="Y653" s="85"/>
      <c r="Z653" s="84"/>
      <c r="AA653" s="85"/>
    </row>
    <row r="654" spans="1:27" ht="14.1" customHeight="1" x14ac:dyDescent="0.3">
      <c r="A654" s="128" t="s">
        <v>895</v>
      </c>
      <c r="B654" s="86" t="s">
        <v>40</v>
      </c>
      <c r="C654" s="86">
        <v>26</v>
      </c>
      <c r="D654" s="86">
        <v>13</v>
      </c>
      <c r="E654" s="137"/>
      <c r="F654" s="86" t="s">
        <v>1778</v>
      </c>
      <c r="G654" s="86" t="s">
        <v>1711</v>
      </c>
      <c r="H654" s="86" t="s">
        <v>1786</v>
      </c>
      <c r="I654" s="86">
        <v>38</v>
      </c>
      <c r="J654" s="87">
        <v>28.650000000000002</v>
      </c>
      <c r="K654" s="88"/>
      <c r="L654" s="86" t="s">
        <v>2702</v>
      </c>
      <c r="M654" s="86" t="s">
        <v>349</v>
      </c>
      <c r="N654" s="149" t="str">
        <f>IF(OR(J654="TBA",E654=0),"",E654*J654)</f>
        <v/>
      </c>
      <c r="O654" s="138"/>
      <c r="P654" s="139">
        <f>IF($B654="PA",$N654,0)</f>
        <v>0</v>
      </c>
      <c r="Q654" s="139">
        <f>IF($B654="PC",$N654,0)</f>
        <v>0</v>
      </c>
      <c r="R654" s="139">
        <f>IF($B654="LA",$N654,0)</f>
        <v>0</v>
      </c>
      <c r="S654" s="139" t="str">
        <f>IF($B654="LC",$N654,0)</f>
        <v/>
      </c>
      <c r="T654" s="139">
        <f>IF(P654&lt;&gt;"",(P654*(1-($N$2641))*(1-($O654+$N$2646))),0)</f>
        <v>0</v>
      </c>
      <c r="U654" s="139">
        <f>IF(Q654&lt;&gt;"",(Q654*(1-($N$2642))*(1-($O654+$N$2646))),0)</f>
        <v>0</v>
      </c>
      <c r="V654" s="139">
        <f>IF(R654&lt;&gt;"",(R654*(1-($N$2643))*(1-($O654+$N$2646))),0)</f>
        <v>0</v>
      </c>
      <c r="W654" s="139">
        <f>IF(S654&lt;&gt;"",(S654*(1-($N$2644))*(1-($O654+$N$2646))),0)</f>
        <v>0</v>
      </c>
      <c r="X654" s="150">
        <f>+SUM(T654:W654)</f>
        <v>0</v>
      </c>
      <c r="Y654" s="85"/>
      <c r="Z654" s="84"/>
      <c r="AA654" s="85"/>
    </row>
    <row r="655" spans="1:27" ht="14.1" customHeight="1" x14ac:dyDescent="0.3">
      <c r="A655" s="128" t="s">
        <v>896</v>
      </c>
      <c r="B655" s="86" t="s">
        <v>40</v>
      </c>
      <c r="C655" s="86">
        <v>26</v>
      </c>
      <c r="D655" s="86">
        <v>13</v>
      </c>
      <c r="E655" s="137"/>
      <c r="F655" s="86" t="s">
        <v>1778</v>
      </c>
      <c r="G655" s="86" t="s">
        <v>1780</v>
      </c>
      <c r="H655" s="86" t="s">
        <v>1786</v>
      </c>
      <c r="I655" s="86">
        <v>38</v>
      </c>
      <c r="J655" s="87">
        <v>28.650000000000002</v>
      </c>
      <c r="K655" s="88"/>
      <c r="L655" s="86" t="s">
        <v>2703</v>
      </c>
      <c r="M655" s="86" t="s">
        <v>349</v>
      </c>
      <c r="N655" s="149" t="str">
        <f>IF(OR(J655="TBA",E655=0),"",E655*J655)</f>
        <v/>
      </c>
      <c r="O655" s="138"/>
      <c r="P655" s="139">
        <f>IF($B655="PA",$N655,0)</f>
        <v>0</v>
      </c>
      <c r="Q655" s="139">
        <f>IF($B655="PC",$N655,0)</f>
        <v>0</v>
      </c>
      <c r="R655" s="139">
        <f>IF($B655="LA",$N655,0)</f>
        <v>0</v>
      </c>
      <c r="S655" s="139" t="str">
        <f>IF($B655="LC",$N655,0)</f>
        <v/>
      </c>
      <c r="T655" s="139">
        <f>IF(P655&lt;&gt;"",(P655*(1-($N$2641))*(1-($O655+$N$2646))),0)</f>
        <v>0</v>
      </c>
      <c r="U655" s="139">
        <f>IF(Q655&lt;&gt;"",(Q655*(1-($N$2642))*(1-($O655+$N$2646))),0)</f>
        <v>0</v>
      </c>
      <c r="V655" s="139">
        <f>IF(R655&lt;&gt;"",(R655*(1-($N$2643))*(1-($O655+$N$2646))),0)</f>
        <v>0</v>
      </c>
      <c r="W655" s="139">
        <f>IF(S655&lt;&gt;"",(S655*(1-($N$2644))*(1-($O655+$N$2646))),0)</f>
        <v>0</v>
      </c>
      <c r="X655" s="150">
        <f>+SUM(T655:W655)</f>
        <v>0</v>
      </c>
      <c r="Y655" s="85"/>
      <c r="Z655" s="84"/>
      <c r="AA655" s="85"/>
    </row>
    <row r="656" spans="1:27" ht="14.1" customHeight="1" x14ac:dyDescent="0.3">
      <c r="A656" s="128" t="s">
        <v>835</v>
      </c>
      <c r="B656" s="86" t="s">
        <v>40</v>
      </c>
      <c r="C656" s="86">
        <v>26</v>
      </c>
      <c r="D656" s="86">
        <v>13</v>
      </c>
      <c r="E656" s="137"/>
      <c r="F656" s="86" t="s">
        <v>100</v>
      </c>
      <c r="G656" s="86" t="s">
        <v>1703</v>
      </c>
      <c r="H656" s="86" t="s">
        <v>1787</v>
      </c>
      <c r="I656" s="86">
        <v>38</v>
      </c>
      <c r="J656" s="87">
        <v>12.200000000000001</v>
      </c>
      <c r="K656" s="88"/>
      <c r="L656" s="86" t="s">
        <v>2704</v>
      </c>
      <c r="M656" s="86" t="s">
        <v>349</v>
      </c>
      <c r="N656" s="149" t="str">
        <f>IF(OR(J656="TBA",E656=0),"",E656*J656)</f>
        <v/>
      </c>
      <c r="O656" s="138"/>
      <c r="P656" s="139">
        <f>IF($B656="PA",$N656,0)</f>
        <v>0</v>
      </c>
      <c r="Q656" s="139">
        <f>IF($B656="PC",$N656,0)</f>
        <v>0</v>
      </c>
      <c r="R656" s="139">
        <f>IF($B656="LA",$N656,0)</f>
        <v>0</v>
      </c>
      <c r="S656" s="139" t="str">
        <f>IF($B656="LC",$N656,0)</f>
        <v/>
      </c>
      <c r="T656" s="139">
        <f>IF(P656&lt;&gt;"",(P656*(1-($N$2641))*(1-($O656+$N$2646))),0)</f>
        <v>0</v>
      </c>
      <c r="U656" s="139">
        <f>IF(Q656&lt;&gt;"",(Q656*(1-($N$2642))*(1-($O656+$N$2646))),0)</f>
        <v>0</v>
      </c>
      <c r="V656" s="139">
        <f>IF(R656&lt;&gt;"",(R656*(1-($N$2643))*(1-($O656+$N$2646))),0)</f>
        <v>0</v>
      </c>
      <c r="W656" s="139">
        <f>IF(S656&lt;&gt;"",(S656*(1-($N$2644))*(1-($O656+$N$2646))),0)</f>
        <v>0</v>
      </c>
      <c r="X656" s="150">
        <f>+SUM(T656:W656)</f>
        <v>0</v>
      </c>
      <c r="Y656" s="85"/>
      <c r="Z656" s="84"/>
      <c r="AA656" s="85"/>
    </row>
    <row r="657" spans="1:27" ht="14.1" customHeight="1" x14ac:dyDescent="0.3">
      <c r="A657" s="128" t="s">
        <v>836</v>
      </c>
      <c r="B657" s="86" t="s">
        <v>40</v>
      </c>
      <c r="C657" s="86">
        <v>26</v>
      </c>
      <c r="D657" s="86">
        <v>13</v>
      </c>
      <c r="E657" s="137"/>
      <c r="F657" s="86" t="s">
        <v>100</v>
      </c>
      <c r="G657" s="86" t="s">
        <v>1705</v>
      </c>
      <c r="H657" s="86" t="s">
        <v>1787</v>
      </c>
      <c r="I657" s="86">
        <v>38</v>
      </c>
      <c r="J657" s="87">
        <v>12.200000000000001</v>
      </c>
      <c r="K657" s="88"/>
      <c r="L657" s="86" t="s">
        <v>2705</v>
      </c>
      <c r="M657" s="86" t="s">
        <v>349</v>
      </c>
      <c r="N657" s="149" t="str">
        <f>IF(OR(J657="TBA",E657=0),"",E657*J657)</f>
        <v/>
      </c>
      <c r="O657" s="138"/>
      <c r="P657" s="139">
        <f>IF($B657="PA",$N657,0)</f>
        <v>0</v>
      </c>
      <c r="Q657" s="139">
        <f>IF($B657="PC",$N657,0)</f>
        <v>0</v>
      </c>
      <c r="R657" s="139">
        <f>IF($B657="LA",$N657,0)</f>
        <v>0</v>
      </c>
      <c r="S657" s="139" t="str">
        <f>IF($B657="LC",$N657,0)</f>
        <v/>
      </c>
      <c r="T657" s="139">
        <f>IF(P657&lt;&gt;"",(P657*(1-($N$2641))*(1-($O657+$N$2646))),0)</f>
        <v>0</v>
      </c>
      <c r="U657" s="139">
        <f>IF(Q657&lt;&gt;"",(Q657*(1-($N$2642))*(1-($O657+$N$2646))),0)</f>
        <v>0</v>
      </c>
      <c r="V657" s="139">
        <f>IF(R657&lt;&gt;"",(R657*(1-($N$2643))*(1-($O657+$N$2646))),0)</f>
        <v>0</v>
      </c>
      <c r="W657" s="139">
        <f>IF(S657&lt;&gt;"",(S657*(1-($N$2644))*(1-($O657+$N$2646))),0)</f>
        <v>0</v>
      </c>
      <c r="X657" s="150">
        <f>+SUM(T657:W657)</f>
        <v>0</v>
      </c>
      <c r="Y657" s="85"/>
      <c r="Z657" s="84"/>
      <c r="AA657" s="85"/>
    </row>
    <row r="658" spans="1:27" ht="14.1" customHeight="1" x14ac:dyDescent="0.3">
      <c r="A658" s="128" t="s">
        <v>837</v>
      </c>
      <c r="B658" s="86" t="s">
        <v>40</v>
      </c>
      <c r="C658" s="86">
        <v>26</v>
      </c>
      <c r="D658" s="86">
        <v>13</v>
      </c>
      <c r="E658" s="137"/>
      <c r="F658" s="86" t="s">
        <v>100</v>
      </c>
      <c r="G658" s="86" t="s">
        <v>1706</v>
      </c>
      <c r="H658" s="86" t="s">
        <v>1787</v>
      </c>
      <c r="I658" s="86">
        <v>38</v>
      </c>
      <c r="J658" s="87">
        <v>12.85</v>
      </c>
      <c r="K658" s="88"/>
      <c r="L658" s="86" t="s">
        <v>2706</v>
      </c>
      <c r="M658" s="86" t="s">
        <v>349</v>
      </c>
      <c r="N658" s="149" t="str">
        <f>IF(OR(J658="TBA",E658=0),"",E658*J658)</f>
        <v/>
      </c>
      <c r="O658" s="138"/>
      <c r="P658" s="139">
        <f>IF($B658="PA",$N658,0)</f>
        <v>0</v>
      </c>
      <c r="Q658" s="139">
        <f>IF($B658="PC",$N658,0)</f>
        <v>0</v>
      </c>
      <c r="R658" s="139">
        <f>IF($B658="LA",$N658,0)</f>
        <v>0</v>
      </c>
      <c r="S658" s="139" t="str">
        <f>IF($B658="LC",$N658,0)</f>
        <v/>
      </c>
      <c r="T658" s="139">
        <f>IF(P658&lt;&gt;"",(P658*(1-($N$2641))*(1-($O658+$N$2646))),0)</f>
        <v>0</v>
      </c>
      <c r="U658" s="139">
        <f>IF(Q658&lt;&gt;"",(Q658*(1-($N$2642))*(1-($O658+$N$2646))),0)</f>
        <v>0</v>
      </c>
      <c r="V658" s="139">
        <f>IF(R658&lt;&gt;"",(R658*(1-($N$2643))*(1-($O658+$N$2646))),0)</f>
        <v>0</v>
      </c>
      <c r="W658" s="139">
        <f>IF(S658&lt;&gt;"",(S658*(1-($N$2644))*(1-($O658+$N$2646))),0)</f>
        <v>0</v>
      </c>
      <c r="X658" s="150">
        <f>+SUM(T658:W658)</f>
        <v>0</v>
      </c>
      <c r="Y658" s="85"/>
      <c r="Z658" s="84"/>
      <c r="AA658" s="85"/>
    </row>
    <row r="659" spans="1:27" ht="14.1" customHeight="1" x14ac:dyDescent="0.3">
      <c r="A659" s="128" t="s">
        <v>832</v>
      </c>
      <c r="B659" s="86" t="s">
        <v>40</v>
      </c>
      <c r="C659" s="86">
        <v>26</v>
      </c>
      <c r="D659" s="86">
        <v>13</v>
      </c>
      <c r="E659" s="137"/>
      <c r="F659" s="86" t="s">
        <v>100</v>
      </c>
      <c r="G659" s="86" t="s">
        <v>1711</v>
      </c>
      <c r="H659" s="86" t="s">
        <v>1787</v>
      </c>
      <c r="I659" s="86">
        <v>38</v>
      </c>
      <c r="J659" s="87">
        <v>12.200000000000001</v>
      </c>
      <c r="K659" s="88"/>
      <c r="L659" s="86" t="s">
        <v>2707</v>
      </c>
      <c r="M659" s="86" t="s">
        <v>349</v>
      </c>
      <c r="N659" s="149" t="str">
        <f>IF(OR(J659="TBA",E659=0),"",E659*J659)</f>
        <v/>
      </c>
      <c r="O659" s="138"/>
      <c r="P659" s="139">
        <f>IF($B659="PA",$N659,0)</f>
        <v>0</v>
      </c>
      <c r="Q659" s="139">
        <f>IF($B659="PC",$N659,0)</f>
        <v>0</v>
      </c>
      <c r="R659" s="139">
        <f>IF($B659="LA",$N659,0)</f>
        <v>0</v>
      </c>
      <c r="S659" s="139" t="str">
        <f>IF($B659="LC",$N659,0)</f>
        <v/>
      </c>
      <c r="T659" s="139">
        <f>IF(P659&lt;&gt;"",(P659*(1-($N$2641))*(1-($O659+$N$2646))),0)</f>
        <v>0</v>
      </c>
      <c r="U659" s="139">
        <f>IF(Q659&lt;&gt;"",(Q659*(1-($N$2642))*(1-($O659+$N$2646))),0)</f>
        <v>0</v>
      </c>
      <c r="V659" s="139">
        <f>IF(R659&lt;&gt;"",(R659*(1-($N$2643))*(1-($O659+$N$2646))),0)</f>
        <v>0</v>
      </c>
      <c r="W659" s="139">
        <f>IF(S659&lt;&gt;"",(S659*(1-($N$2644))*(1-($O659+$N$2646))),0)</f>
        <v>0</v>
      </c>
      <c r="X659" s="150">
        <f>+SUM(T659:W659)</f>
        <v>0</v>
      </c>
      <c r="Y659" s="85"/>
      <c r="Z659" s="84"/>
      <c r="AA659" s="85"/>
    </row>
    <row r="660" spans="1:27" ht="14.1" customHeight="1" x14ac:dyDescent="0.3">
      <c r="A660" s="128" t="s">
        <v>834</v>
      </c>
      <c r="B660" s="86" t="s">
        <v>40</v>
      </c>
      <c r="C660" s="86">
        <v>26</v>
      </c>
      <c r="D660" s="86">
        <v>13</v>
      </c>
      <c r="E660" s="137"/>
      <c r="F660" s="86" t="s">
        <v>100</v>
      </c>
      <c r="G660" s="86" t="s">
        <v>1692</v>
      </c>
      <c r="H660" s="86" t="s">
        <v>1787</v>
      </c>
      <c r="I660" s="86">
        <v>38</v>
      </c>
      <c r="J660" s="87">
        <v>12.200000000000001</v>
      </c>
      <c r="K660" s="88"/>
      <c r="L660" s="86" t="s">
        <v>2708</v>
      </c>
      <c r="M660" s="86" t="s">
        <v>349</v>
      </c>
      <c r="N660" s="149" t="str">
        <f>IF(OR(J660="TBA",E660=0),"",E660*J660)</f>
        <v/>
      </c>
      <c r="O660" s="138"/>
      <c r="P660" s="139">
        <f>IF($B660="PA",$N660,0)</f>
        <v>0</v>
      </c>
      <c r="Q660" s="139">
        <f>IF($B660="PC",$N660,0)</f>
        <v>0</v>
      </c>
      <c r="R660" s="139">
        <f>IF($B660="LA",$N660,0)</f>
        <v>0</v>
      </c>
      <c r="S660" s="139" t="str">
        <f>IF($B660="LC",$N660,0)</f>
        <v/>
      </c>
      <c r="T660" s="139">
        <f>IF(P660&lt;&gt;"",(P660*(1-($N$2641))*(1-($O660+$N$2646))),0)</f>
        <v>0</v>
      </c>
      <c r="U660" s="139">
        <f>IF(Q660&lt;&gt;"",(Q660*(1-($N$2642))*(1-($O660+$N$2646))),0)</f>
        <v>0</v>
      </c>
      <c r="V660" s="139">
        <f>IF(R660&lt;&gt;"",(R660*(1-($N$2643))*(1-($O660+$N$2646))),0)</f>
        <v>0</v>
      </c>
      <c r="W660" s="139">
        <f>IF(S660&lt;&gt;"",(S660*(1-($N$2644))*(1-($O660+$N$2646))),0)</f>
        <v>0</v>
      </c>
      <c r="X660" s="150">
        <f>+SUM(T660:W660)</f>
        <v>0</v>
      </c>
      <c r="Y660" s="85"/>
      <c r="Z660" s="84"/>
      <c r="AA660" s="85"/>
    </row>
    <row r="661" spans="1:27" ht="14.1" customHeight="1" x14ac:dyDescent="0.3">
      <c r="A661" s="128" t="s">
        <v>833</v>
      </c>
      <c r="B661" s="86" t="s">
        <v>40</v>
      </c>
      <c r="C661" s="86">
        <v>26</v>
      </c>
      <c r="D661" s="86">
        <v>13</v>
      </c>
      <c r="E661" s="137"/>
      <c r="F661" s="86" t="s">
        <v>100</v>
      </c>
      <c r="G661" s="86" t="s">
        <v>1780</v>
      </c>
      <c r="H661" s="86" t="s">
        <v>1787</v>
      </c>
      <c r="I661" s="86">
        <v>38</v>
      </c>
      <c r="J661" s="87">
        <v>12.200000000000001</v>
      </c>
      <c r="K661" s="88"/>
      <c r="L661" s="86" t="s">
        <v>2709</v>
      </c>
      <c r="M661" s="86" t="s">
        <v>349</v>
      </c>
      <c r="N661" s="149" t="str">
        <f>IF(OR(J661="TBA",E661=0),"",E661*J661)</f>
        <v/>
      </c>
      <c r="O661" s="138"/>
      <c r="P661" s="139">
        <f>IF($B661="PA",$N661,0)</f>
        <v>0</v>
      </c>
      <c r="Q661" s="139">
        <f>IF($B661="PC",$N661,0)</f>
        <v>0</v>
      </c>
      <c r="R661" s="139">
        <f>IF($B661="LA",$N661,0)</f>
        <v>0</v>
      </c>
      <c r="S661" s="139" t="str">
        <f>IF($B661="LC",$N661,0)</f>
        <v/>
      </c>
      <c r="T661" s="139">
        <f>IF(P661&lt;&gt;"",(P661*(1-($N$2641))*(1-($O661+$N$2646))),0)</f>
        <v>0</v>
      </c>
      <c r="U661" s="139">
        <f>IF(Q661&lt;&gt;"",(Q661*(1-($N$2642))*(1-($O661+$N$2646))),0)</f>
        <v>0</v>
      </c>
      <c r="V661" s="139">
        <f>IF(R661&lt;&gt;"",(R661*(1-($N$2643))*(1-($O661+$N$2646))),0)</f>
        <v>0</v>
      </c>
      <c r="W661" s="139">
        <f>IF(S661&lt;&gt;"",(S661*(1-($N$2644))*(1-($O661+$N$2646))),0)</f>
        <v>0</v>
      </c>
      <c r="X661" s="150">
        <f>+SUM(T661:W661)</f>
        <v>0</v>
      </c>
      <c r="Y661" s="85"/>
      <c r="Z661" s="84"/>
      <c r="AA661" s="85"/>
    </row>
    <row r="662" spans="1:27" ht="14.1" customHeight="1" x14ac:dyDescent="0.3">
      <c r="A662" s="128" t="s">
        <v>936</v>
      </c>
      <c r="B662" s="86" t="s">
        <v>40</v>
      </c>
      <c r="C662" s="86">
        <v>16</v>
      </c>
      <c r="D662" s="86">
        <v>0</v>
      </c>
      <c r="E662" s="137"/>
      <c r="F662" s="86" t="s">
        <v>100</v>
      </c>
      <c r="G662" s="86" t="s">
        <v>1719</v>
      </c>
      <c r="H662" s="86" t="s">
        <v>1788</v>
      </c>
      <c r="I662" s="86">
        <v>63</v>
      </c>
      <c r="J662" s="87">
        <v>25.8</v>
      </c>
      <c r="K662" s="88"/>
      <c r="L662" s="86" t="s">
        <v>2710</v>
      </c>
      <c r="M662" s="86" t="s">
        <v>349</v>
      </c>
      <c r="N662" s="149" t="str">
        <f>IF(OR(J662="TBA",E662=0),"",E662*J662)</f>
        <v/>
      </c>
      <c r="O662" s="138"/>
      <c r="P662" s="139">
        <f>IF($B662="PA",$N662,0)</f>
        <v>0</v>
      </c>
      <c r="Q662" s="139">
        <f>IF($B662="PC",$N662,0)</f>
        <v>0</v>
      </c>
      <c r="R662" s="139">
        <f>IF($B662="LA",$N662,0)</f>
        <v>0</v>
      </c>
      <c r="S662" s="139" t="str">
        <f>IF($B662="LC",$N662,0)</f>
        <v/>
      </c>
      <c r="T662" s="139">
        <f>IF(P662&lt;&gt;"",(P662*(1-($N$2641))*(1-($O662+$N$2646))),0)</f>
        <v>0</v>
      </c>
      <c r="U662" s="139">
        <f>IF(Q662&lt;&gt;"",(Q662*(1-($N$2642))*(1-($O662+$N$2646))),0)</f>
        <v>0</v>
      </c>
      <c r="V662" s="139">
        <f>IF(R662&lt;&gt;"",(R662*(1-($N$2643))*(1-($O662+$N$2646))),0)</f>
        <v>0</v>
      </c>
      <c r="W662" s="139">
        <f>IF(S662&lt;&gt;"",(S662*(1-($N$2644))*(1-($O662+$N$2646))),0)</f>
        <v>0</v>
      </c>
      <c r="X662" s="150">
        <f>+SUM(T662:W662)</f>
        <v>0</v>
      </c>
      <c r="Y662" s="85"/>
      <c r="Z662" s="84"/>
      <c r="AA662" s="85"/>
    </row>
    <row r="663" spans="1:27" ht="14.1" customHeight="1" x14ac:dyDescent="0.3">
      <c r="A663" s="128" t="s">
        <v>935</v>
      </c>
      <c r="B663" s="86" t="s">
        <v>40</v>
      </c>
      <c r="C663" s="86">
        <v>16</v>
      </c>
      <c r="D663" s="86">
        <v>0</v>
      </c>
      <c r="E663" s="137"/>
      <c r="F663" s="86" t="s">
        <v>100</v>
      </c>
      <c r="G663" s="86" t="s">
        <v>1726</v>
      </c>
      <c r="H663" s="86" t="s">
        <v>1788</v>
      </c>
      <c r="I663" s="86">
        <v>63</v>
      </c>
      <c r="J663" s="87">
        <v>25.8</v>
      </c>
      <c r="K663" s="88"/>
      <c r="L663" s="86" t="s">
        <v>2711</v>
      </c>
      <c r="M663" s="86" t="s">
        <v>349</v>
      </c>
      <c r="N663" s="149" t="str">
        <f>IF(OR(J663="TBA",E663=0),"",E663*J663)</f>
        <v/>
      </c>
      <c r="O663" s="138"/>
      <c r="P663" s="139">
        <f>IF($B663="PA",$N663,0)</f>
        <v>0</v>
      </c>
      <c r="Q663" s="139">
        <f>IF($B663="PC",$N663,0)</f>
        <v>0</v>
      </c>
      <c r="R663" s="139">
        <f>IF($B663="LA",$N663,0)</f>
        <v>0</v>
      </c>
      <c r="S663" s="139" t="str">
        <f>IF($B663="LC",$N663,0)</f>
        <v/>
      </c>
      <c r="T663" s="139">
        <f>IF(P663&lt;&gt;"",(P663*(1-($N$2641))*(1-($O663+$N$2646))),0)</f>
        <v>0</v>
      </c>
      <c r="U663" s="139">
        <f>IF(Q663&lt;&gt;"",(Q663*(1-($N$2642))*(1-($O663+$N$2646))),0)</f>
        <v>0</v>
      </c>
      <c r="V663" s="139">
        <f>IF(R663&lt;&gt;"",(R663*(1-($N$2643))*(1-($O663+$N$2646))),0)</f>
        <v>0</v>
      </c>
      <c r="W663" s="139">
        <f>IF(S663&lt;&gt;"",(S663*(1-($N$2644))*(1-($O663+$N$2646))),0)</f>
        <v>0</v>
      </c>
      <c r="X663" s="150">
        <f>+SUM(T663:W663)</f>
        <v>0</v>
      </c>
      <c r="Y663" s="85"/>
      <c r="Z663" s="84"/>
      <c r="AA663" s="85"/>
    </row>
    <row r="664" spans="1:27" ht="14.1" customHeight="1" x14ac:dyDescent="0.3">
      <c r="A664" s="128" t="s">
        <v>938</v>
      </c>
      <c r="B664" s="86" t="s">
        <v>40</v>
      </c>
      <c r="C664" s="86">
        <v>16</v>
      </c>
      <c r="D664" s="86">
        <v>8</v>
      </c>
      <c r="E664" s="137"/>
      <c r="F664" s="86" t="s">
        <v>100</v>
      </c>
      <c r="G664" s="86" t="s">
        <v>1719</v>
      </c>
      <c r="H664" s="86" t="s">
        <v>1789</v>
      </c>
      <c r="I664" s="86">
        <v>64</v>
      </c>
      <c r="J664" s="87">
        <v>25.8</v>
      </c>
      <c r="K664" s="88"/>
      <c r="L664" s="86" t="s">
        <v>2712</v>
      </c>
      <c r="M664" s="86" t="s">
        <v>349</v>
      </c>
      <c r="N664" s="149" t="str">
        <f>IF(OR(J664="TBA",E664=0),"",E664*J664)</f>
        <v/>
      </c>
      <c r="O664" s="138"/>
      <c r="P664" s="139">
        <f>IF($B664="PA",$N664,0)</f>
        <v>0</v>
      </c>
      <c r="Q664" s="139">
        <f>IF($B664="PC",$N664,0)</f>
        <v>0</v>
      </c>
      <c r="R664" s="139">
        <f>IF($B664="LA",$N664,0)</f>
        <v>0</v>
      </c>
      <c r="S664" s="139" t="str">
        <f>IF($B664="LC",$N664,0)</f>
        <v/>
      </c>
      <c r="T664" s="139">
        <f>IF(P664&lt;&gt;"",(P664*(1-($N$2641))*(1-($O664+$N$2646))),0)</f>
        <v>0</v>
      </c>
      <c r="U664" s="139">
        <f>IF(Q664&lt;&gt;"",(Q664*(1-($N$2642))*(1-($O664+$N$2646))),0)</f>
        <v>0</v>
      </c>
      <c r="V664" s="139">
        <f>IF(R664&lt;&gt;"",(R664*(1-($N$2643))*(1-($O664+$N$2646))),0)</f>
        <v>0</v>
      </c>
      <c r="W664" s="139">
        <f>IF(S664&lt;&gt;"",(S664*(1-($N$2644))*(1-($O664+$N$2646))),0)</f>
        <v>0</v>
      </c>
      <c r="X664" s="150">
        <f>+SUM(T664:W664)</f>
        <v>0</v>
      </c>
      <c r="Y664" s="85"/>
      <c r="Z664" s="84"/>
      <c r="AA664" s="85"/>
    </row>
    <row r="665" spans="1:27" ht="14.1" customHeight="1" x14ac:dyDescent="0.3">
      <c r="A665" s="128" t="s">
        <v>937</v>
      </c>
      <c r="B665" s="86" t="s">
        <v>40</v>
      </c>
      <c r="C665" s="86">
        <v>16</v>
      </c>
      <c r="D665" s="86">
        <v>8</v>
      </c>
      <c r="E665" s="137"/>
      <c r="F665" s="86" t="s">
        <v>100</v>
      </c>
      <c r="G665" s="86" t="s">
        <v>1726</v>
      </c>
      <c r="H665" s="86" t="s">
        <v>1789</v>
      </c>
      <c r="I665" s="86">
        <v>64</v>
      </c>
      <c r="J665" s="87">
        <v>25.8</v>
      </c>
      <c r="K665" s="88"/>
      <c r="L665" s="86" t="s">
        <v>2713</v>
      </c>
      <c r="M665" s="86" t="s">
        <v>349</v>
      </c>
      <c r="N665" s="149" t="str">
        <f>IF(OR(J665="TBA",E665=0),"",E665*J665)</f>
        <v/>
      </c>
      <c r="O665" s="138"/>
      <c r="P665" s="139">
        <f>IF($B665="PA",$N665,0)</f>
        <v>0</v>
      </c>
      <c r="Q665" s="139">
        <f>IF($B665="PC",$N665,0)</f>
        <v>0</v>
      </c>
      <c r="R665" s="139">
        <f>IF($B665="LA",$N665,0)</f>
        <v>0</v>
      </c>
      <c r="S665" s="139" t="str">
        <f>IF($B665="LC",$N665,0)</f>
        <v/>
      </c>
      <c r="T665" s="139">
        <f>IF(P665&lt;&gt;"",(P665*(1-($N$2641))*(1-($O665+$N$2646))),0)</f>
        <v>0</v>
      </c>
      <c r="U665" s="139">
        <f>IF(Q665&lt;&gt;"",(Q665*(1-($N$2642))*(1-($O665+$N$2646))),0)</f>
        <v>0</v>
      </c>
      <c r="V665" s="139">
        <f>IF(R665&lt;&gt;"",(R665*(1-($N$2643))*(1-($O665+$N$2646))),0)</f>
        <v>0</v>
      </c>
      <c r="W665" s="139">
        <f>IF(S665&lt;&gt;"",(S665*(1-($N$2644))*(1-($O665+$N$2646))),0)</f>
        <v>0</v>
      </c>
      <c r="X665" s="150">
        <f>+SUM(T665:W665)</f>
        <v>0</v>
      </c>
      <c r="Y665" s="85"/>
      <c r="Z665" s="84"/>
      <c r="AA665" s="85"/>
    </row>
    <row r="666" spans="1:27" ht="14.1" customHeight="1" x14ac:dyDescent="0.3">
      <c r="A666" s="128" t="s">
        <v>1105</v>
      </c>
      <c r="B666" s="86" t="s">
        <v>40</v>
      </c>
      <c r="C666" s="86">
        <v>16</v>
      </c>
      <c r="D666" s="86">
        <v>8</v>
      </c>
      <c r="E666" s="137"/>
      <c r="F666" s="86" t="s">
        <v>99</v>
      </c>
      <c r="G666" s="86" t="s">
        <v>1690</v>
      </c>
      <c r="H666" s="86" t="s">
        <v>1790</v>
      </c>
      <c r="I666" s="86">
        <v>74</v>
      </c>
      <c r="J666" s="87">
        <v>21.55</v>
      </c>
      <c r="K666" s="88"/>
      <c r="L666" s="86" t="s">
        <v>2714</v>
      </c>
      <c r="M666" s="86" t="s">
        <v>349</v>
      </c>
      <c r="N666" s="149" t="str">
        <f>IF(OR(J666="TBA",E666=0),"",E666*J666)</f>
        <v/>
      </c>
      <c r="O666" s="138"/>
      <c r="P666" s="139">
        <f>IF($B666="PA",$N666,0)</f>
        <v>0</v>
      </c>
      <c r="Q666" s="139">
        <f>IF($B666="PC",$N666,0)</f>
        <v>0</v>
      </c>
      <c r="R666" s="139">
        <f>IF($B666="LA",$N666,0)</f>
        <v>0</v>
      </c>
      <c r="S666" s="139" t="str">
        <f>IF($B666="LC",$N666,0)</f>
        <v/>
      </c>
      <c r="T666" s="139">
        <f>IF(P666&lt;&gt;"",(P666*(1-($N$2641))*(1-($O666+$N$2646))),0)</f>
        <v>0</v>
      </c>
      <c r="U666" s="139">
        <f>IF(Q666&lt;&gt;"",(Q666*(1-($N$2642))*(1-($O666+$N$2646))),0)</f>
        <v>0</v>
      </c>
      <c r="V666" s="139">
        <f>IF(R666&lt;&gt;"",(R666*(1-($N$2643))*(1-($O666+$N$2646))),0)</f>
        <v>0</v>
      </c>
      <c r="W666" s="139">
        <f>IF(S666&lt;&gt;"",(S666*(1-($N$2644))*(1-($O666+$N$2646))),0)</f>
        <v>0</v>
      </c>
      <c r="X666" s="150">
        <f>+SUM(T666:W666)</f>
        <v>0</v>
      </c>
      <c r="Y666" s="85"/>
      <c r="Z666" s="84"/>
      <c r="AA666" s="85"/>
    </row>
    <row r="667" spans="1:27" ht="14.1" customHeight="1" x14ac:dyDescent="0.3">
      <c r="A667" s="128" t="s">
        <v>1106</v>
      </c>
      <c r="B667" s="86" t="s">
        <v>40</v>
      </c>
      <c r="C667" s="86">
        <v>16</v>
      </c>
      <c r="D667" s="86">
        <v>8</v>
      </c>
      <c r="E667" s="137"/>
      <c r="F667" s="86" t="s">
        <v>99</v>
      </c>
      <c r="G667" s="86" t="s">
        <v>1691</v>
      </c>
      <c r="H667" s="86" t="s">
        <v>1790</v>
      </c>
      <c r="I667" s="86">
        <v>74</v>
      </c>
      <c r="J667" s="87">
        <v>21.55</v>
      </c>
      <c r="K667" s="88"/>
      <c r="L667" s="86" t="s">
        <v>2715</v>
      </c>
      <c r="M667" s="86" t="s">
        <v>349</v>
      </c>
      <c r="N667" s="149" t="str">
        <f>IF(OR(J667="TBA",E667=0),"",E667*J667)</f>
        <v/>
      </c>
      <c r="O667" s="138"/>
      <c r="P667" s="139">
        <f>IF($B667="PA",$N667,0)</f>
        <v>0</v>
      </c>
      <c r="Q667" s="139">
        <f>IF($B667="PC",$N667,0)</f>
        <v>0</v>
      </c>
      <c r="R667" s="139">
        <f>IF($B667="LA",$N667,0)</f>
        <v>0</v>
      </c>
      <c r="S667" s="139" t="str">
        <f>IF($B667="LC",$N667,0)</f>
        <v/>
      </c>
      <c r="T667" s="139">
        <f>IF(P667&lt;&gt;"",(P667*(1-($N$2641))*(1-($O667+$N$2646))),0)</f>
        <v>0</v>
      </c>
      <c r="U667" s="139">
        <f>IF(Q667&lt;&gt;"",(Q667*(1-($N$2642))*(1-($O667+$N$2646))),0)</f>
        <v>0</v>
      </c>
      <c r="V667" s="139">
        <f>IF(R667&lt;&gt;"",(R667*(1-($N$2643))*(1-($O667+$N$2646))),0)</f>
        <v>0</v>
      </c>
      <c r="W667" s="139">
        <f>IF(S667&lt;&gt;"",(S667*(1-($N$2644))*(1-($O667+$N$2646))),0)</f>
        <v>0</v>
      </c>
      <c r="X667" s="150">
        <f>+SUM(T667:W667)</f>
        <v>0</v>
      </c>
      <c r="Y667" s="85"/>
      <c r="Z667" s="84"/>
      <c r="AA667" s="85"/>
    </row>
    <row r="668" spans="1:27" ht="14.1" customHeight="1" x14ac:dyDescent="0.3">
      <c r="A668" s="128" t="s">
        <v>1107</v>
      </c>
      <c r="B668" s="86" t="s">
        <v>40</v>
      </c>
      <c r="C668" s="86">
        <v>16</v>
      </c>
      <c r="D668" s="86">
        <v>8</v>
      </c>
      <c r="E668" s="137"/>
      <c r="F668" s="86" t="s">
        <v>99</v>
      </c>
      <c r="G668" s="86" t="s">
        <v>1692</v>
      </c>
      <c r="H668" s="86" t="s">
        <v>1790</v>
      </c>
      <c r="I668" s="86">
        <v>74</v>
      </c>
      <c r="J668" s="87">
        <v>21.55</v>
      </c>
      <c r="K668" s="88"/>
      <c r="L668" s="86" t="s">
        <v>2716</v>
      </c>
      <c r="M668" s="86" t="s">
        <v>349</v>
      </c>
      <c r="N668" s="149" t="str">
        <f>IF(OR(J668="TBA",E668=0),"",E668*J668)</f>
        <v/>
      </c>
      <c r="O668" s="138"/>
      <c r="P668" s="139">
        <f>IF($B668="PA",$N668,0)</f>
        <v>0</v>
      </c>
      <c r="Q668" s="139">
        <f>IF($B668="PC",$N668,0)</f>
        <v>0</v>
      </c>
      <c r="R668" s="139">
        <f>IF($B668="LA",$N668,0)</f>
        <v>0</v>
      </c>
      <c r="S668" s="139" t="str">
        <f>IF($B668="LC",$N668,0)</f>
        <v/>
      </c>
      <c r="T668" s="139">
        <f>IF(P668&lt;&gt;"",(P668*(1-($N$2641))*(1-($O668+$N$2646))),0)</f>
        <v>0</v>
      </c>
      <c r="U668" s="139">
        <f>IF(Q668&lt;&gt;"",(Q668*(1-($N$2642))*(1-($O668+$N$2646))),0)</f>
        <v>0</v>
      </c>
      <c r="V668" s="139">
        <f>IF(R668&lt;&gt;"",(R668*(1-($N$2643))*(1-($O668+$N$2646))),0)</f>
        <v>0</v>
      </c>
      <c r="W668" s="139">
        <f>IF(S668&lt;&gt;"",(S668*(1-($N$2644))*(1-($O668+$N$2646))),0)</f>
        <v>0</v>
      </c>
      <c r="X668" s="150">
        <f>+SUM(T668:W668)</f>
        <v>0</v>
      </c>
      <c r="Y668" s="85"/>
      <c r="Z668" s="84"/>
      <c r="AA668" s="85"/>
    </row>
    <row r="669" spans="1:27" ht="14.1" customHeight="1" x14ac:dyDescent="0.3">
      <c r="A669" s="128" t="s">
        <v>1266</v>
      </c>
      <c r="B669" s="86" t="s">
        <v>40</v>
      </c>
      <c r="C669" s="86">
        <v>18</v>
      </c>
      <c r="D669" s="86">
        <v>9</v>
      </c>
      <c r="E669" s="137"/>
      <c r="F669" s="86" t="s">
        <v>99</v>
      </c>
      <c r="G669" s="86" t="s">
        <v>1690</v>
      </c>
      <c r="H669" s="86" t="s">
        <v>1791</v>
      </c>
      <c r="I669" s="86">
        <v>74</v>
      </c>
      <c r="J669" s="87">
        <v>23.8</v>
      </c>
      <c r="K669" s="88"/>
      <c r="L669" s="86" t="s">
        <v>2717</v>
      </c>
      <c r="M669" s="86" t="s">
        <v>349</v>
      </c>
      <c r="N669" s="149" t="str">
        <f>IF(OR(J669="TBA",E669=0),"",E669*J669)</f>
        <v/>
      </c>
      <c r="O669" s="138"/>
      <c r="P669" s="139">
        <f>IF($B669="PA",$N669,0)</f>
        <v>0</v>
      </c>
      <c r="Q669" s="139">
        <f>IF($B669="PC",$N669,0)</f>
        <v>0</v>
      </c>
      <c r="R669" s="139">
        <f>IF($B669="LA",$N669,0)</f>
        <v>0</v>
      </c>
      <c r="S669" s="139" t="str">
        <f>IF($B669="LC",$N669,0)</f>
        <v/>
      </c>
      <c r="T669" s="139">
        <f>IF(P669&lt;&gt;"",(P669*(1-($N$2641))*(1-($O669+$N$2646))),0)</f>
        <v>0</v>
      </c>
      <c r="U669" s="139">
        <f>IF(Q669&lt;&gt;"",(Q669*(1-($N$2642))*(1-($O669+$N$2646))),0)</f>
        <v>0</v>
      </c>
      <c r="V669" s="139">
        <f>IF(R669&lt;&gt;"",(R669*(1-($N$2643))*(1-($O669+$N$2646))),0)</f>
        <v>0</v>
      </c>
      <c r="W669" s="139">
        <f>IF(S669&lt;&gt;"",(S669*(1-($N$2644))*(1-($O669+$N$2646))),0)</f>
        <v>0</v>
      </c>
      <c r="X669" s="150">
        <f>+SUM(T669:W669)</f>
        <v>0</v>
      </c>
      <c r="Y669" s="85"/>
      <c r="Z669" s="84"/>
      <c r="AA669" s="85"/>
    </row>
    <row r="670" spans="1:27" ht="14.1" customHeight="1" x14ac:dyDescent="0.3">
      <c r="A670" s="128" t="s">
        <v>1108</v>
      </c>
      <c r="B670" s="86" t="s">
        <v>40</v>
      </c>
      <c r="C670" s="86">
        <v>18</v>
      </c>
      <c r="D670" s="86">
        <v>9</v>
      </c>
      <c r="E670" s="137"/>
      <c r="F670" s="86" t="s">
        <v>99</v>
      </c>
      <c r="G670" s="86" t="s">
        <v>1691</v>
      </c>
      <c r="H670" s="86" t="s">
        <v>1791</v>
      </c>
      <c r="I670" s="86">
        <v>74</v>
      </c>
      <c r="J670" s="87">
        <v>23.8</v>
      </c>
      <c r="K670" s="88"/>
      <c r="L670" s="86" t="s">
        <v>2718</v>
      </c>
      <c r="M670" s="86" t="s">
        <v>349</v>
      </c>
      <c r="N670" s="149" t="str">
        <f>IF(OR(J670="TBA",E670=0),"",E670*J670)</f>
        <v/>
      </c>
      <c r="O670" s="138"/>
      <c r="P670" s="139">
        <f>IF($B670="PA",$N670,0)</f>
        <v>0</v>
      </c>
      <c r="Q670" s="139">
        <f>IF($B670="PC",$N670,0)</f>
        <v>0</v>
      </c>
      <c r="R670" s="139">
        <f>IF($B670="LA",$N670,0)</f>
        <v>0</v>
      </c>
      <c r="S670" s="139" t="str">
        <f>IF($B670="LC",$N670,0)</f>
        <v/>
      </c>
      <c r="T670" s="139">
        <f>IF(P670&lt;&gt;"",(P670*(1-($N$2641))*(1-($O670+$N$2646))),0)</f>
        <v>0</v>
      </c>
      <c r="U670" s="139">
        <f>IF(Q670&lt;&gt;"",(Q670*(1-($N$2642))*(1-($O670+$N$2646))),0)</f>
        <v>0</v>
      </c>
      <c r="V670" s="139">
        <f>IF(R670&lt;&gt;"",(R670*(1-($N$2643))*(1-($O670+$N$2646))),0)</f>
        <v>0</v>
      </c>
      <c r="W670" s="139">
        <f>IF(S670&lt;&gt;"",(S670*(1-($N$2644))*(1-($O670+$N$2646))),0)</f>
        <v>0</v>
      </c>
      <c r="X670" s="150">
        <f>+SUM(T670:W670)</f>
        <v>0</v>
      </c>
      <c r="Y670" s="85"/>
      <c r="Z670" s="84"/>
      <c r="AA670" s="85"/>
    </row>
    <row r="671" spans="1:27" ht="14.1" customHeight="1" x14ac:dyDescent="0.3">
      <c r="A671" s="128" t="s">
        <v>1109</v>
      </c>
      <c r="B671" s="86" t="s">
        <v>40</v>
      </c>
      <c r="C671" s="86">
        <v>18</v>
      </c>
      <c r="D671" s="86">
        <v>9</v>
      </c>
      <c r="E671" s="137"/>
      <c r="F671" s="86" t="s">
        <v>99</v>
      </c>
      <c r="G671" s="86" t="s">
        <v>1692</v>
      </c>
      <c r="H671" s="86" t="s">
        <v>1791</v>
      </c>
      <c r="I671" s="86">
        <v>74</v>
      </c>
      <c r="J671" s="87">
        <v>23.8</v>
      </c>
      <c r="K671" s="88"/>
      <c r="L671" s="86" t="s">
        <v>2719</v>
      </c>
      <c r="M671" s="86" t="s">
        <v>349</v>
      </c>
      <c r="N671" s="149" t="str">
        <f>IF(OR(J671="TBA",E671=0),"",E671*J671)</f>
        <v/>
      </c>
      <c r="O671" s="138"/>
      <c r="P671" s="139">
        <f>IF($B671="PA",$N671,0)</f>
        <v>0</v>
      </c>
      <c r="Q671" s="139">
        <f>IF($B671="PC",$N671,0)</f>
        <v>0</v>
      </c>
      <c r="R671" s="139">
        <f>IF($B671="LA",$N671,0)</f>
        <v>0</v>
      </c>
      <c r="S671" s="139" t="str">
        <f>IF($B671="LC",$N671,0)</f>
        <v/>
      </c>
      <c r="T671" s="139">
        <f>IF(P671&lt;&gt;"",(P671*(1-($N$2641))*(1-($O671+$N$2646))),0)</f>
        <v>0</v>
      </c>
      <c r="U671" s="139">
        <f>IF(Q671&lt;&gt;"",(Q671*(1-($N$2642))*(1-($O671+$N$2646))),0)</f>
        <v>0</v>
      </c>
      <c r="V671" s="139">
        <f>IF(R671&lt;&gt;"",(R671*(1-($N$2643))*(1-($O671+$N$2646))),0)</f>
        <v>0</v>
      </c>
      <c r="W671" s="139">
        <f>IF(S671&lt;&gt;"",(S671*(1-($N$2644))*(1-($O671+$N$2646))),0)</f>
        <v>0</v>
      </c>
      <c r="X671" s="150">
        <f>+SUM(T671:W671)</f>
        <v>0</v>
      </c>
      <c r="Y671" s="85"/>
      <c r="Z671" s="84"/>
      <c r="AA671" s="85"/>
    </row>
    <row r="672" spans="1:27" ht="14.1" customHeight="1" x14ac:dyDescent="0.3">
      <c r="A672" s="128" t="s">
        <v>1319</v>
      </c>
      <c r="B672" s="86" t="s">
        <v>40</v>
      </c>
      <c r="C672" s="86">
        <v>18</v>
      </c>
      <c r="D672" s="86">
        <v>9</v>
      </c>
      <c r="E672" s="137"/>
      <c r="F672" s="86" t="s">
        <v>100</v>
      </c>
      <c r="G672" s="86" t="s">
        <v>1703</v>
      </c>
      <c r="H672" s="86" t="s">
        <v>1792</v>
      </c>
      <c r="I672" s="86">
        <v>129</v>
      </c>
      <c r="J672" s="87">
        <v>40.6</v>
      </c>
      <c r="K672" s="88"/>
      <c r="L672" s="86" t="s">
        <v>2720</v>
      </c>
      <c r="M672" s="86" t="s">
        <v>349</v>
      </c>
      <c r="N672" s="149" t="str">
        <f>IF(OR(J672="TBA",E672=0),"",E672*J672)</f>
        <v/>
      </c>
      <c r="O672" s="138"/>
      <c r="P672" s="139">
        <f>IF($B672="PA",$N672,0)</f>
        <v>0</v>
      </c>
      <c r="Q672" s="139">
        <f>IF($B672="PC",$N672,0)</f>
        <v>0</v>
      </c>
      <c r="R672" s="139">
        <f>IF($B672="LA",$N672,0)</f>
        <v>0</v>
      </c>
      <c r="S672" s="139" t="str">
        <f>IF($B672="LC",$N672,0)</f>
        <v/>
      </c>
      <c r="T672" s="139">
        <f>IF(P672&lt;&gt;"",(P672*(1-($N$2641))*(1-($O672+$N$2646))),0)</f>
        <v>0</v>
      </c>
      <c r="U672" s="139">
        <f>IF(Q672&lt;&gt;"",(Q672*(1-($N$2642))*(1-($O672+$N$2646))),0)</f>
        <v>0</v>
      </c>
      <c r="V672" s="139">
        <f>IF(R672&lt;&gt;"",(R672*(1-($N$2643))*(1-($O672+$N$2646))),0)</f>
        <v>0</v>
      </c>
      <c r="W672" s="139">
        <f>IF(S672&lt;&gt;"",(S672*(1-($N$2644))*(1-($O672+$N$2646))),0)</f>
        <v>0</v>
      </c>
      <c r="X672" s="150">
        <f>+SUM(T672:W672)</f>
        <v>0</v>
      </c>
      <c r="Y672" s="85"/>
      <c r="Z672" s="84"/>
      <c r="AA672" s="85"/>
    </row>
    <row r="673" spans="1:27" ht="14.1" customHeight="1" x14ac:dyDescent="0.3">
      <c r="A673" s="128" t="s">
        <v>1320</v>
      </c>
      <c r="B673" s="86" t="s">
        <v>40</v>
      </c>
      <c r="C673" s="86">
        <v>18</v>
      </c>
      <c r="D673" s="86">
        <v>9</v>
      </c>
      <c r="E673" s="137"/>
      <c r="F673" s="86" t="s">
        <v>100</v>
      </c>
      <c r="G673" s="86" t="s">
        <v>1705</v>
      </c>
      <c r="H673" s="86" t="s">
        <v>1792</v>
      </c>
      <c r="I673" s="86">
        <v>129</v>
      </c>
      <c r="J673" s="87">
        <v>40.6</v>
      </c>
      <c r="K673" s="88"/>
      <c r="L673" s="86" t="s">
        <v>2721</v>
      </c>
      <c r="M673" s="86" t="s">
        <v>349</v>
      </c>
      <c r="N673" s="149" t="str">
        <f>IF(OR(J673="TBA",E673=0),"",E673*J673)</f>
        <v/>
      </c>
      <c r="O673" s="138"/>
      <c r="P673" s="139">
        <f>IF($B673="PA",$N673,0)</f>
        <v>0</v>
      </c>
      <c r="Q673" s="139">
        <f>IF($B673="PC",$N673,0)</f>
        <v>0</v>
      </c>
      <c r="R673" s="139">
        <f>IF($B673="LA",$N673,0)</f>
        <v>0</v>
      </c>
      <c r="S673" s="139" t="str">
        <f>IF($B673="LC",$N673,0)</f>
        <v/>
      </c>
      <c r="T673" s="139">
        <f>IF(P673&lt;&gt;"",(P673*(1-($N$2641))*(1-($O673+$N$2646))),0)</f>
        <v>0</v>
      </c>
      <c r="U673" s="139">
        <f>IF(Q673&lt;&gt;"",(Q673*(1-($N$2642))*(1-($O673+$N$2646))),0)</f>
        <v>0</v>
      </c>
      <c r="V673" s="139">
        <f>IF(R673&lt;&gt;"",(R673*(1-($N$2643))*(1-($O673+$N$2646))),0)</f>
        <v>0</v>
      </c>
      <c r="W673" s="139">
        <f>IF(S673&lt;&gt;"",(S673*(1-($N$2644))*(1-($O673+$N$2646))),0)</f>
        <v>0</v>
      </c>
      <c r="X673" s="150">
        <f>+SUM(T673:W673)</f>
        <v>0</v>
      </c>
      <c r="Y673" s="85"/>
      <c r="Z673" s="84"/>
      <c r="AA673" s="85"/>
    </row>
    <row r="674" spans="1:27" ht="14.1" customHeight="1" x14ac:dyDescent="0.3">
      <c r="A674" s="128" t="s">
        <v>1321</v>
      </c>
      <c r="B674" s="86" t="s">
        <v>40</v>
      </c>
      <c r="C674" s="86">
        <v>18</v>
      </c>
      <c r="D674" s="86">
        <v>9</v>
      </c>
      <c r="E674" s="137"/>
      <c r="F674" s="86" t="s">
        <v>100</v>
      </c>
      <c r="G674" s="86" t="s">
        <v>1706</v>
      </c>
      <c r="H674" s="86" t="s">
        <v>1792</v>
      </c>
      <c r="I674" s="86">
        <v>129</v>
      </c>
      <c r="J674" s="87">
        <v>42.65</v>
      </c>
      <c r="K674" s="88"/>
      <c r="L674" s="86" t="s">
        <v>2722</v>
      </c>
      <c r="M674" s="86" t="s">
        <v>349</v>
      </c>
      <c r="N674" s="149" t="str">
        <f>IF(OR(J674="TBA",E674=0),"",E674*J674)</f>
        <v/>
      </c>
      <c r="O674" s="138"/>
      <c r="P674" s="139">
        <f>IF($B674="PA",$N674,0)</f>
        <v>0</v>
      </c>
      <c r="Q674" s="139">
        <f>IF($B674="PC",$N674,0)</f>
        <v>0</v>
      </c>
      <c r="R674" s="139">
        <f>IF($B674="LA",$N674,0)</f>
        <v>0</v>
      </c>
      <c r="S674" s="139" t="str">
        <f>IF($B674="LC",$N674,0)</f>
        <v/>
      </c>
      <c r="T674" s="139">
        <f>IF(P674&lt;&gt;"",(P674*(1-($N$2641))*(1-($O674+$N$2646))),0)</f>
        <v>0</v>
      </c>
      <c r="U674" s="139">
        <f>IF(Q674&lt;&gt;"",(Q674*(1-($N$2642))*(1-($O674+$N$2646))),0)</f>
        <v>0</v>
      </c>
      <c r="V674" s="139">
        <f>IF(R674&lt;&gt;"",(R674*(1-($N$2643))*(1-($O674+$N$2646))),0)</f>
        <v>0</v>
      </c>
      <c r="W674" s="139">
        <f>IF(S674&lt;&gt;"",(S674*(1-($N$2644))*(1-($O674+$N$2646))),0)</f>
        <v>0</v>
      </c>
      <c r="X674" s="150">
        <f>+SUM(T674:W674)</f>
        <v>0</v>
      </c>
      <c r="Y674" s="85"/>
      <c r="Z674" s="84"/>
      <c r="AA674" s="85"/>
    </row>
    <row r="675" spans="1:27" ht="14.1" customHeight="1" x14ac:dyDescent="0.3">
      <c r="A675" s="128" t="s">
        <v>1322</v>
      </c>
      <c r="B675" s="86" t="s">
        <v>40</v>
      </c>
      <c r="C675" s="86">
        <v>18</v>
      </c>
      <c r="D675" s="86">
        <v>9</v>
      </c>
      <c r="E675" s="137"/>
      <c r="F675" s="86" t="s">
        <v>100</v>
      </c>
      <c r="G675" s="86" t="s">
        <v>1692</v>
      </c>
      <c r="H675" s="86" t="s">
        <v>1792</v>
      </c>
      <c r="I675" s="86">
        <v>129</v>
      </c>
      <c r="J675" s="87">
        <v>40.6</v>
      </c>
      <c r="K675" s="88"/>
      <c r="L675" s="86" t="s">
        <v>2723</v>
      </c>
      <c r="M675" s="86" t="s">
        <v>349</v>
      </c>
      <c r="N675" s="149" t="str">
        <f>IF(OR(J675="TBA",E675=0),"",E675*J675)</f>
        <v/>
      </c>
      <c r="O675" s="138"/>
      <c r="P675" s="139">
        <f>IF($B675="PA",$N675,0)</f>
        <v>0</v>
      </c>
      <c r="Q675" s="139">
        <f>IF($B675="PC",$N675,0)</f>
        <v>0</v>
      </c>
      <c r="R675" s="139">
        <f>IF($B675="LA",$N675,0)</f>
        <v>0</v>
      </c>
      <c r="S675" s="139" t="str">
        <f>IF($B675="LC",$N675,0)</f>
        <v/>
      </c>
      <c r="T675" s="139">
        <f>IF(P675&lt;&gt;"",(P675*(1-($N$2641))*(1-($O675+$N$2646))),0)</f>
        <v>0</v>
      </c>
      <c r="U675" s="139">
        <f>IF(Q675&lt;&gt;"",(Q675*(1-($N$2642))*(1-($O675+$N$2646))),0)</f>
        <v>0</v>
      </c>
      <c r="V675" s="139">
        <f>IF(R675&lt;&gt;"",(R675*(1-($N$2643))*(1-($O675+$N$2646))),0)</f>
        <v>0</v>
      </c>
      <c r="W675" s="139">
        <f>IF(S675&lt;&gt;"",(S675*(1-($N$2644))*(1-($O675+$N$2646))),0)</f>
        <v>0</v>
      </c>
      <c r="X675" s="150">
        <f>+SUM(T675:W675)</f>
        <v>0</v>
      </c>
      <c r="Y675" s="85"/>
      <c r="Z675" s="84"/>
      <c r="AA675" s="85"/>
    </row>
    <row r="676" spans="1:27" ht="14.1" customHeight="1" x14ac:dyDescent="0.3">
      <c r="A676" s="128" t="s">
        <v>1323</v>
      </c>
      <c r="B676" s="86" t="s">
        <v>40</v>
      </c>
      <c r="C676" s="86">
        <v>18</v>
      </c>
      <c r="D676" s="86">
        <v>9</v>
      </c>
      <c r="E676" s="137"/>
      <c r="F676" s="86" t="s">
        <v>100</v>
      </c>
      <c r="G676" s="86" t="s">
        <v>1703</v>
      </c>
      <c r="H676" s="86" t="s">
        <v>1793</v>
      </c>
      <c r="I676" s="86">
        <v>129</v>
      </c>
      <c r="J676" s="87">
        <v>40.9</v>
      </c>
      <c r="K676" s="88"/>
      <c r="L676" s="86" t="s">
        <v>2724</v>
      </c>
      <c r="M676" s="86" t="s">
        <v>349</v>
      </c>
      <c r="N676" s="149" t="str">
        <f>IF(OR(J676="TBA",E676=0),"",E676*J676)</f>
        <v/>
      </c>
      <c r="O676" s="138"/>
      <c r="P676" s="139">
        <f>IF($B676="PA",$N676,0)</f>
        <v>0</v>
      </c>
      <c r="Q676" s="139">
        <f>IF($B676="PC",$N676,0)</f>
        <v>0</v>
      </c>
      <c r="R676" s="139">
        <f>IF($B676="LA",$N676,0)</f>
        <v>0</v>
      </c>
      <c r="S676" s="139" t="str">
        <f>IF($B676="LC",$N676,0)</f>
        <v/>
      </c>
      <c r="T676" s="139">
        <f>IF(P676&lt;&gt;"",(P676*(1-($N$2641))*(1-($O676+$N$2646))),0)</f>
        <v>0</v>
      </c>
      <c r="U676" s="139">
        <f>IF(Q676&lt;&gt;"",(Q676*(1-($N$2642))*(1-($O676+$N$2646))),0)</f>
        <v>0</v>
      </c>
      <c r="V676" s="139">
        <f>IF(R676&lt;&gt;"",(R676*(1-($N$2643))*(1-($O676+$N$2646))),0)</f>
        <v>0</v>
      </c>
      <c r="W676" s="139">
        <f>IF(S676&lt;&gt;"",(S676*(1-($N$2644))*(1-($O676+$N$2646))),0)</f>
        <v>0</v>
      </c>
      <c r="X676" s="150">
        <f>+SUM(T676:W676)</f>
        <v>0</v>
      </c>
      <c r="Y676" s="85"/>
      <c r="Z676" s="84"/>
      <c r="AA676" s="85"/>
    </row>
    <row r="677" spans="1:27" ht="14.1" customHeight="1" x14ac:dyDescent="0.3">
      <c r="A677" s="128" t="s">
        <v>1324</v>
      </c>
      <c r="B677" s="86" t="s">
        <v>40</v>
      </c>
      <c r="C677" s="86">
        <v>18</v>
      </c>
      <c r="D677" s="86">
        <v>9</v>
      </c>
      <c r="E677" s="137"/>
      <c r="F677" s="86" t="s">
        <v>100</v>
      </c>
      <c r="G677" s="86" t="s">
        <v>1705</v>
      </c>
      <c r="H677" s="86" t="s">
        <v>1793</v>
      </c>
      <c r="I677" s="86">
        <v>129</v>
      </c>
      <c r="J677" s="87">
        <v>40.9</v>
      </c>
      <c r="K677" s="88"/>
      <c r="L677" s="86" t="s">
        <v>2725</v>
      </c>
      <c r="M677" s="86" t="s">
        <v>349</v>
      </c>
      <c r="N677" s="149" t="str">
        <f>IF(OR(J677="TBA",E677=0),"",E677*J677)</f>
        <v/>
      </c>
      <c r="O677" s="138"/>
      <c r="P677" s="139">
        <f>IF($B677="PA",$N677,0)</f>
        <v>0</v>
      </c>
      <c r="Q677" s="139">
        <f>IF($B677="PC",$N677,0)</f>
        <v>0</v>
      </c>
      <c r="R677" s="139">
        <f>IF($B677="LA",$N677,0)</f>
        <v>0</v>
      </c>
      <c r="S677" s="139" t="str">
        <f>IF($B677="LC",$N677,0)</f>
        <v/>
      </c>
      <c r="T677" s="139">
        <f>IF(P677&lt;&gt;"",(P677*(1-($N$2641))*(1-($O677+$N$2646))),0)</f>
        <v>0</v>
      </c>
      <c r="U677" s="139">
        <f>IF(Q677&lt;&gt;"",(Q677*(1-($N$2642))*(1-($O677+$N$2646))),0)</f>
        <v>0</v>
      </c>
      <c r="V677" s="139">
        <f>IF(R677&lt;&gt;"",(R677*(1-($N$2643))*(1-($O677+$N$2646))),0)</f>
        <v>0</v>
      </c>
      <c r="W677" s="139">
        <f>IF(S677&lt;&gt;"",(S677*(1-($N$2644))*(1-($O677+$N$2646))),0)</f>
        <v>0</v>
      </c>
      <c r="X677" s="150">
        <f>+SUM(T677:W677)</f>
        <v>0</v>
      </c>
      <c r="Y677" s="85"/>
      <c r="Z677" s="84"/>
      <c r="AA677" s="85"/>
    </row>
    <row r="678" spans="1:27" ht="14.1" customHeight="1" x14ac:dyDescent="0.3">
      <c r="A678" s="128" t="s">
        <v>1325</v>
      </c>
      <c r="B678" s="86" t="s">
        <v>40</v>
      </c>
      <c r="C678" s="86">
        <v>18</v>
      </c>
      <c r="D678" s="86">
        <v>9</v>
      </c>
      <c r="E678" s="137"/>
      <c r="F678" s="86" t="s">
        <v>100</v>
      </c>
      <c r="G678" s="86" t="s">
        <v>1706</v>
      </c>
      <c r="H678" s="86" t="s">
        <v>1793</v>
      </c>
      <c r="I678" s="86">
        <v>129</v>
      </c>
      <c r="J678" s="87">
        <v>42.95</v>
      </c>
      <c r="K678" s="88"/>
      <c r="L678" s="86" t="s">
        <v>2726</v>
      </c>
      <c r="M678" s="86" t="s">
        <v>349</v>
      </c>
      <c r="N678" s="149" t="str">
        <f>IF(OR(J678="TBA",E678=0),"",E678*J678)</f>
        <v/>
      </c>
      <c r="O678" s="138"/>
      <c r="P678" s="139">
        <f>IF($B678="PA",$N678,0)</f>
        <v>0</v>
      </c>
      <c r="Q678" s="139">
        <f>IF($B678="PC",$N678,0)</f>
        <v>0</v>
      </c>
      <c r="R678" s="139">
        <f>IF($B678="LA",$N678,0)</f>
        <v>0</v>
      </c>
      <c r="S678" s="139" t="str">
        <f>IF($B678="LC",$N678,0)</f>
        <v/>
      </c>
      <c r="T678" s="139">
        <f>IF(P678&lt;&gt;"",(P678*(1-($N$2641))*(1-($O678+$N$2646))),0)</f>
        <v>0</v>
      </c>
      <c r="U678" s="139">
        <f>IF(Q678&lt;&gt;"",(Q678*(1-($N$2642))*(1-($O678+$N$2646))),0)</f>
        <v>0</v>
      </c>
      <c r="V678" s="139">
        <f>IF(R678&lt;&gt;"",(R678*(1-($N$2643))*(1-($O678+$N$2646))),0)</f>
        <v>0</v>
      </c>
      <c r="W678" s="139">
        <f>IF(S678&lt;&gt;"",(S678*(1-($N$2644))*(1-($O678+$N$2646))),0)</f>
        <v>0</v>
      </c>
      <c r="X678" s="150">
        <f>+SUM(T678:W678)</f>
        <v>0</v>
      </c>
      <c r="Y678" s="85"/>
      <c r="Z678" s="84"/>
      <c r="AA678" s="85"/>
    </row>
    <row r="679" spans="1:27" ht="14.1" customHeight="1" x14ac:dyDescent="0.3">
      <c r="A679" s="128" t="s">
        <v>1326</v>
      </c>
      <c r="B679" s="86" t="s">
        <v>40</v>
      </c>
      <c r="C679" s="86">
        <v>18</v>
      </c>
      <c r="D679" s="86">
        <v>9</v>
      </c>
      <c r="E679" s="137"/>
      <c r="F679" s="86" t="s">
        <v>100</v>
      </c>
      <c r="G679" s="86" t="s">
        <v>1692</v>
      </c>
      <c r="H679" s="86" t="s">
        <v>1793</v>
      </c>
      <c r="I679" s="86">
        <v>129</v>
      </c>
      <c r="J679" s="87">
        <v>40.9</v>
      </c>
      <c r="K679" s="88"/>
      <c r="L679" s="86" t="s">
        <v>2727</v>
      </c>
      <c r="M679" s="86" t="s">
        <v>349</v>
      </c>
      <c r="N679" s="149" t="str">
        <f>IF(OR(J679="TBA",E679=0),"",E679*J679)</f>
        <v/>
      </c>
      <c r="O679" s="138"/>
      <c r="P679" s="139">
        <f>IF($B679="PA",$N679,0)</f>
        <v>0</v>
      </c>
      <c r="Q679" s="139">
        <f>IF($B679="PC",$N679,0)</f>
        <v>0</v>
      </c>
      <c r="R679" s="139">
        <f>IF($B679="LA",$N679,0)</f>
        <v>0</v>
      </c>
      <c r="S679" s="139" t="str">
        <f>IF($B679="LC",$N679,0)</f>
        <v/>
      </c>
      <c r="T679" s="139">
        <f>IF(P679&lt;&gt;"",(P679*(1-($N$2641))*(1-($O679+$N$2646))),0)</f>
        <v>0</v>
      </c>
      <c r="U679" s="139">
        <f>IF(Q679&lt;&gt;"",(Q679*(1-($N$2642))*(1-($O679+$N$2646))),0)</f>
        <v>0</v>
      </c>
      <c r="V679" s="139">
        <f>IF(R679&lt;&gt;"",(R679*(1-($N$2643))*(1-($O679+$N$2646))),0)</f>
        <v>0</v>
      </c>
      <c r="W679" s="139">
        <f>IF(S679&lt;&gt;"",(S679*(1-($N$2644))*(1-($O679+$N$2646))),0)</f>
        <v>0</v>
      </c>
      <c r="X679" s="150">
        <f>+SUM(T679:W679)</f>
        <v>0</v>
      </c>
      <c r="Y679" s="85"/>
      <c r="Z679" s="84"/>
      <c r="AA679" s="85"/>
    </row>
    <row r="680" spans="1:27" ht="14.1" customHeight="1" x14ac:dyDescent="0.3">
      <c r="A680" s="128" t="s">
        <v>1327</v>
      </c>
      <c r="B680" s="86" t="s">
        <v>40</v>
      </c>
      <c r="C680" s="86">
        <v>18</v>
      </c>
      <c r="D680" s="86">
        <v>9</v>
      </c>
      <c r="E680" s="137"/>
      <c r="F680" s="86" t="s">
        <v>100</v>
      </c>
      <c r="G680" s="86" t="s">
        <v>1703</v>
      </c>
      <c r="H680" s="86" t="s">
        <v>1794</v>
      </c>
      <c r="I680" s="86">
        <v>129</v>
      </c>
      <c r="J680" s="87">
        <v>40.9</v>
      </c>
      <c r="K680" s="88"/>
      <c r="L680" s="86" t="s">
        <v>2728</v>
      </c>
      <c r="M680" s="86" t="s">
        <v>349</v>
      </c>
      <c r="N680" s="149" t="str">
        <f>IF(OR(J680="TBA",E680=0),"",E680*J680)</f>
        <v/>
      </c>
      <c r="O680" s="138"/>
      <c r="P680" s="139">
        <f>IF($B680="PA",$N680,0)</f>
        <v>0</v>
      </c>
      <c r="Q680" s="139">
        <f>IF($B680="PC",$N680,0)</f>
        <v>0</v>
      </c>
      <c r="R680" s="139">
        <f>IF($B680="LA",$N680,0)</f>
        <v>0</v>
      </c>
      <c r="S680" s="139" t="str">
        <f>IF($B680="LC",$N680,0)</f>
        <v/>
      </c>
      <c r="T680" s="139">
        <f>IF(P680&lt;&gt;"",(P680*(1-($N$2641))*(1-($O680+$N$2646))),0)</f>
        <v>0</v>
      </c>
      <c r="U680" s="139">
        <f>IF(Q680&lt;&gt;"",(Q680*(1-($N$2642))*(1-($O680+$N$2646))),0)</f>
        <v>0</v>
      </c>
      <c r="V680" s="139">
        <f>IF(R680&lt;&gt;"",(R680*(1-($N$2643))*(1-($O680+$N$2646))),0)</f>
        <v>0</v>
      </c>
      <c r="W680" s="139">
        <f>IF(S680&lt;&gt;"",(S680*(1-($N$2644))*(1-($O680+$N$2646))),0)</f>
        <v>0</v>
      </c>
      <c r="X680" s="150">
        <f>+SUM(T680:W680)</f>
        <v>0</v>
      </c>
      <c r="Y680" s="85"/>
      <c r="Z680" s="84"/>
      <c r="AA680" s="85"/>
    </row>
    <row r="681" spans="1:27" ht="14.1" customHeight="1" x14ac:dyDescent="0.3">
      <c r="A681" s="128" t="s">
        <v>1328</v>
      </c>
      <c r="B681" s="86" t="s">
        <v>40</v>
      </c>
      <c r="C681" s="86">
        <v>18</v>
      </c>
      <c r="D681" s="86">
        <v>9</v>
      </c>
      <c r="E681" s="137"/>
      <c r="F681" s="86" t="s">
        <v>100</v>
      </c>
      <c r="G681" s="86" t="s">
        <v>1705</v>
      </c>
      <c r="H681" s="86" t="s">
        <v>1794</v>
      </c>
      <c r="I681" s="86">
        <v>129</v>
      </c>
      <c r="J681" s="87">
        <v>40.9</v>
      </c>
      <c r="K681" s="88"/>
      <c r="L681" s="86" t="s">
        <v>2729</v>
      </c>
      <c r="M681" s="86" t="s">
        <v>349</v>
      </c>
      <c r="N681" s="149" t="str">
        <f>IF(OR(J681="TBA",E681=0),"",E681*J681)</f>
        <v/>
      </c>
      <c r="O681" s="138"/>
      <c r="P681" s="139">
        <f>IF($B681="PA",$N681,0)</f>
        <v>0</v>
      </c>
      <c r="Q681" s="139">
        <f>IF($B681="PC",$N681,0)</f>
        <v>0</v>
      </c>
      <c r="R681" s="139">
        <f>IF($B681="LA",$N681,0)</f>
        <v>0</v>
      </c>
      <c r="S681" s="139" t="str">
        <f>IF($B681="LC",$N681,0)</f>
        <v/>
      </c>
      <c r="T681" s="139">
        <f>IF(P681&lt;&gt;"",(P681*(1-($N$2641))*(1-($O681+$N$2646))),0)</f>
        <v>0</v>
      </c>
      <c r="U681" s="139">
        <f>IF(Q681&lt;&gt;"",(Q681*(1-($N$2642))*(1-($O681+$N$2646))),0)</f>
        <v>0</v>
      </c>
      <c r="V681" s="139">
        <f>IF(R681&lt;&gt;"",(R681*(1-($N$2643))*(1-($O681+$N$2646))),0)</f>
        <v>0</v>
      </c>
      <c r="W681" s="139">
        <f>IF(S681&lt;&gt;"",(S681*(1-($N$2644))*(1-($O681+$N$2646))),0)</f>
        <v>0</v>
      </c>
      <c r="X681" s="150">
        <f>+SUM(T681:W681)</f>
        <v>0</v>
      </c>
      <c r="Y681" s="85"/>
      <c r="Z681" s="84"/>
      <c r="AA681" s="85"/>
    </row>
    <row r="682" spans="1:27" ht="14.1" customHeight="1" x14ac:dyDescent="0.3">
      <c r="A682" s="128" t="s">
        <v>1329</v>
      </c>
      <c r="B682" s="86" t="s">
        <v>40</v>
      </c>
      <c r="C682" s="86">
        <v>18</v>
      </c>
      <c r="D682" s="86">
        <v>9</v>
      </c>
      <c r="E682" s="137"/>
      <c r="F682" s="86" t="s">
        <v>100</v>
      </c>
      <c r="G682" s="86" t="s">
        <v>1706</v>
      </c>
      <c r="H682" s="86" t="s">
        <v>1794</v>
      </c>
      <c r="I682" s="86">
        <v>129</v>
      </c>
      <c r="J682" s="87">
        <v>42.95</v>
      </c>
      <c r="K682" s="88"/>
      <c r="L682" s="86" t="s">
        <v>2730</v>
      </c>
      <c r="M682" s="86" t="s">
        <v>349</v>
      </c>
      <c r="N682" s="149" t="str">
        <f>IF(OR(J682="TBA",E682=0),"",E682*J682)</f>
        <v/>
      </c>
      <c r="O682" s="138"/>
      <c r="P682" s="139">
        <f>IF($B682="PA",$N682,0)</f>
        <v>0</v>
      </c>
      <c r="Q682" s="139">
        <f>IF($B682="PC",$N682,0)</f>
        <v>0</v>
      </c>
      <c r="R682" s="139">
        <f>IF($B682="LA",$N682,0)</f>
        <v>0</v>
      </c>
      <c r="S682" s="139" t="str">
        <f>IF($B682="LC",$N682,0)</f>
        <v/>
      </c>
      <c r="T682" s="139">
        <f>IF(P682&lt;&gt;"",(P682*(1-($N$2641))*(1-($O682+$N$2646))),0)</f>
        <v>0</v>
      </c>
      <c r="U682" s="139">
        <f>IF(Q682&lt;&gt;"",(Q682*(1-($N$2642))*(1-($O682+$N$2646))),0)</f>
        <v>0</v>
      </c>
      <c r="V682" s="139">
        <f>IF(R682&lt;&gt;"",(R682*(1-($N$2643))*(1-($O682+$N$2646))),0)</f>
        <v>0</v>
      </c>
      <c r="W682" s="139">
        <f>IF(S682&lt;&gt;"",(S682*(1-($N$2644))*(1-($O682+$N$2646))),0)</f>
        <v>0</v>
      </c>
      <c r="X682" s="150">
        <f>+SUM(T682:W682)</f>
        <v>0</v>
      </c>
      <c r="Y682" s="85"/>
      <c r="Z682" s="84"/>
      <c r="AA682" s="85"/>
    </row>
    <row r="683" spans="1:27" ht="14.1" customHeight="1" x14ac:dyDescent="0.3">
      <c r="A683" s="128" t="s">
        <v>1330</v>
      </c>
      <c r="B683" s="86" t="s">
        <v>40</v>
      </c>
      <c r="C683" s="86">
        <v>18</v>
      </c>
      <c r="D683" s="86">
        <v>9</v>
      </c>
      <c r="E683" s="137"/>
      <c r="F683" s="86" t="s">
        <v>100</v>
      </c>
      <c r="G683" s="86" t="s">
        <v>1692</v>
      </c>
      <c r="H683" s="86" t="s">
        <v>1794</v>
      </c>
      <c r="I683" s="86">
        <v>129</v>
      </c>
      <c r="J683" s="87">
        <v>40.9</v>
      </c>
      <c r="K683" s="88"/>
      <c r="L683" s="86" t="s">
        <v>2731</v>
      </c>
      <c r="M683" s="86" t="s">
        <v>349</v>
      </c>
      <c r="N683" s="149" t="str">
        <f>IF(OR(J683="TBA",E683=0),"",E683*J683)</f>
        <v/>
      </c>
      <c r="O683" s="138"/>
      <c r="P683" s="139">
        <f>IF($B683="PA",$N683,0)</f>
        <v>0</v>
      </c>
      <c r="Q683" s="139">
        <f>IF($B683="PC",$N683,0)</f>
        <v>0</v>
      </c>
      <c r="R683" s="139">
        <f>IF($B683="LA",$N683,0)</f>
        <v>0</v>
      </c>
      <c r="S683" s="139" t="str">
        <f>IF($B683="LC",$N683,0)</f>
        <v/>
      </c>
      <c r="T683" s="139">
        <f>IF(P683&lt;&gt;"",(P683*(1-($N$2641))*(1-($O683+$N$2646))),0)</f>
        <v>0</v>
      </c>
      <c r="U683" s="139">
        <f>IF(Q683&lt;&gt;"",(Q683*(1-($N$2642))*(1-($O683+$N$2646))),0)</f>
        <v>0</v>
      </c>
      <c r="V683" s="139">
        <f>IF(R683&lt;&gt;"",(R683*(1-($N$2643))*(1-($O683+$N$2646))),0)</f>
        <v>0</v>
      </c>
      <c r="W683" s="139">
        <f>IF(S683&lt;&gt;"",(S683*(1-($N$2644))*(1-($O683+$N$2646))),0)</f>
        <v>0</v>
      </c>
      <c r="X683" s="150">
        <f>+SUM(T683:W683)</f>
        <v>0</v>
      </c>
      <c r="Y683" s="85"/>
      <c r="Z683" s="84"/>
      <c r="AA683" s="85"/>
    </row>
    <row r="684" spans="1:27" ht="14.1" customHeight="1" x14ac:dyDescent="0.3">
      <c r="A684" s="128" t="s">
        <v>1156</v>
      </c>
      <c r="B684" s="86" t="s">
        <v>40</v>
      </c>
      <c r="C684" s="86">
        <v>12</v>
      </c>
      <c r="D684" s="86">
        <v>0</v>
      </c>
      <c r="E684" s="137"/>
      <c r="F684" s="86" t="s">
        <v>101</v>
      </c>
      <c r="G684" s="86" t="s">
        <v>1690</v>
      </c>
      <c r="H684" s="86" t="s">
        <v>1795</v>
      </c>
      <c r="I684" s="86">
        <v>130</v>
      </c>
      <c r="J684" s="87">
        <v>33.85</v>
      </c>
      <c r="K684" s="88"/>
      <c r="L684" s="86" t="s">
        <v>2732</v>
      </c>
      <c r="M684" s="86" t="s">
        <v>349</v>
      </c>
      <c r="N684" s="149" t="str">
        <f>IF(OR(J684="TBA",E684=0),"",E684*J684)</f>
        <v/>
      </c>
      <c r="O684" s="138"/>
      <c r="P684" s="139">
        <f>IF($B684="PA",$N684,0)</f>
        <v>0</v>
      </c>
      <c r="Q684" s="139">
        <f>IF($B684="PC",$N684,0)</f>
        <v>0</v>
      </c>
      <c r="R684" s="139">
        <f>IF($B684="LA",$N684,0)</f>
        <v>0</v>
      </c>
      <c r="S684" s="139" t="str">
        <f>IF($B684="LC",$N684,0)</f>
        <v/>
      </c>
      <c r="T684" s="139">
        <f>IF(P684&lt;&gt;"",(P684*(1-($N$2641))*(1-($O684+$N$2646))),0)</f>
        <v>0</v>
      </c>
      <c r="U684" s="139">
        <f>IF(Q684&lt;&gt;"",(Q684*(1-($N$2642))*(1-($O684+$N$2646))),0)</f>
        <v>0</v>
      </c>
      <c r="V684" s="139">
        <f>IF(R684&lt;&gt;"",(R684*(1-($N$2643))*(1-($O684+$N$2646))),0)</f>
        <v>0</v>
      </c>
      <c r="W684" s="139">
        <f>IF(S684&lt;&gt;"",(S684*(1-($N$2644))*(1-($O684+$N$2646))),0)</f>
        <v>0</v>
      </c>
      <c r="X684" s="150">
        <f>+SUM(T684:W684)</f>
        <v>0</v>
      </c>
      <c r="Y684" s="85"/>
      <c r="Z684" s="84"/>
      <c r="AA684" s="85"/>
    </row>
    <row r="685" spans="1:27" ht="14.1" customHeight="1" x14ac:dyDescent="0.3">
      <c r="A685" s="128" t="s">
        <v>1157</v>
      </c>
      <c r="B685" s="86" t="s">
        <v>40</v>
      </c>
      <c r="C685" s="86">
        <v>12</v>
      </c>
      <c r="D685" s="86">
        <v>0</v>
      </c>
      <c r="E685" s="137"/>
      <c r="F685" s="86" t="s">
        <v>101</v>
      </c>
      <c r="G685" s="86" t="s">
        <v>1711</v>
      </c>
      <c r="H685" s="86" t="s">
        <v>1795</v>
      </c>
      <c r="I685" s="86">
        <v>130</v>
      </c>
      <c r="J685" s="87">
        <v>33.85</v>
      </c>
      <c r="K685" s="88"/>
      <c r="L685" s="86" t="s">
        <v>2733</v>
      </c>
      <c r="M685" s="86" t="s">
        <v>349</v>
      </c>
      <c r="N685" s="149" t="str">
        <f>IF(OR(J685="TBA",E685=0),"",E685*J685)</f>
        <v/>
      </c>
      <c r="O685" s="138"/>
      <c r="P685" s="139">
        <f>IF($B685="PA",$N685,0)</f>
        <v>0</v>
      </c>
      <c r="Q685" s="139">
        <f>IF($B685="PC",$N685,0)</f>
        <v>0</v>
      </c>
      <c r="R685" s="139">
        <f>IF($B685="LA",$N685,0)</f>
        <v>0</v>
      </c>
      <c r="S685" s="139" t="str">
        <f>IF($B685="LC",$N685,0)</f>
        <v/>
      </c>
      <c r="T685" s="139">
        <f>IF(P685&lt;&gt;"",(P685*(1-($N$2641))*(1-($O685+$N$2646))),0)</f>
        <v>0</v>
      </c>
      <c r="U685" s="139">
        <f>IF(Q685&lt;&gt;"",(Q685*(1-($N$2642))*(1-($O685+$N$2646))),0)</f>
        <v>0</v>
      </c>
      <c r="V685" s="139">
        <f>IF(R685&lt;&gt;"",(R685*(1-($N$2643))*(1-($O685+$N$2646))),0)</f>
        <v>0</v>
      </c>
      <c r="W685" s="139">
        <f>IF(S685&lt;&gt;"",(S685*(1-($N$2644))*(1-($O685+$N$2646))),0)</f>
        <v>0</v>
      </c>
      <c r="X685" s="150">
        <f>+SUM(T685:W685)</f>
        <v>0</v>
      </c>
      <c r="Y685" s="85"/>
      <c r="Z685" s="84"/>
      <c r="AA685" s="85"/>
    </row>
    <row r="686" spans="1:27" ht="14.1" customHeight="1" x14ac:dyDescent="0.3">
      <c r="A686" s="128" t="s">
        <v>1158</v>
      </c>
      <c r="B686" s="86" t="s">
        <v>40</v>
      </c>
      <c r="C686" s="86">
        <v>12</v>
      </c>
      <c r="D686" s="86">
        <v>0</v>
      </c>
      <c r="E686" s="137"/>
      <c r="F686" s="86" t="s">
        <v>101</v>
      </c>
      <c r="G686" s="86" t="s">
        <v>1691</v>
      </c>
      <c r="H686" s="86" t="s">
        <v>1795</v>
      </c>
      <c r="I686" s="86">
        <v>130</v>
      </c>
      <c r="J686" s="87">
        <v>33.85</v>
      </c>
      <c r="K686" s="88"/>
      <c r="L686" s="86" t="s">
        <v>2734</v>
      </c>
      <c r="M686" s="86" t="s">
        <v>349</v>
      </c>
      <c r="N686" s="149" t="str">
        <f>IF(OR(J686="TBA",E686=0),"",E686*J686)</f>
        <v/>
      </c>
      <c r="O686" s="138"/>
      <c r="P686" s="139">
        <f>IF($B686="PA",$N686,0)</f>
        <v>0</v>
      </c>
      <c r="Q686" s="139">
        <f>IF($B686="PC",$N686,0)</f>
        <v>0</v>
      </c>
      <c r="R686" s="139">
        <f>IF($B686="LA",$N686,0)</f>
        <v>0</v>
      </c>
      <c r="S686" s="139" t="str">
        <f>IF($B686="LC",$N686,0)</f>
        <v/>
      </c>
      <c r="T686" s="139">
        <f>IF(P686&lt;&gt;"",(P686*(1-($N$2641))*(1-($O686+$N$2646))),0)</f>
        <v>0</v>
      </c>
      <c r="U686" s="139">
        <f>IF(Q686&lt;&gt;"",(Q686*(1-($N$2642))*(1-($O686+$N$2646))),0)</f>
        <v>0</v>
      </c>
      <c r="V686" s="139">
        <f>IF(R686&lt;&gt;"",(R686*(1-($N$2643))*(1-($O686+$N$2646))),0)</f>
        <v>0</v>
      </c>
      <c r="W686" s="139">
        <f>IF(S686&lt;&gt;"",(S686*(1-($N$2644))*(1-($O686+$N$2646))),0)</f>
        <v>0</v>
      </c>
      <c r="X686" s="150">
        <f>+SUM(T686:W686)</f>
        <v>0</v>
      </c>
      <c r="Y686" s="85"/>
      <c r="Z686" s="84"/>
      <c r="AA686" s="85"/>
    </row>
    <row r="687" spans="1:27" ht="14.1" customHeight="1" x14ac:dyDescent="0.3">
      <c r="A687" s="128" t="s">
        <v>1159</v>
      </c>
      <c r="B687" s="86" t="s">
        <v>40</v>
      </c>
      <c r="C687" s="86">
        <v>12</v>
      </c>
      <c r="D687" s="86">
        <v>0</v>
      </c>
      <c r="E687" s="137"/>
      <c r="F687" s="86" t="s">
        <v>101</v>
      </c>
      <c r="G687" s="86" t="s">
        <v>1701</v>
      </c>
      <c r="H687" s="86" t="s">
        <v>1795</v>
      </c>
      <c r="I687" s="86">
        <v>130</v>
      </c>
      <c r="J687" s="87">
        <v>33.85</v>
      </c>
      <c r="K687" s="88"/>
      <c r="L687" s="86" t="s">
        <v>2735</v>
      </c>
      <c r="M687" s="86" t="s">
        <v>349</v>
      </c>
      <c r="N687" s="149" t="str">
        <f>IF(OR(J687="TBA",E687=0),"",E687*J687)</f>
        <v/>
      </c>
      <c r="O687" s="138"/>
      <c r="P687" s="139">
        <f>IF($B687="PA",$N687,0)</f>
        <v>0</v>
      </c>
      <c r="Q687" s="139">
        <f>IF($B687="PC",$N687,0)</f>
        <v>0</v>
      </c>
      <c r="R687" s="139">
        <f>IF($B687="LA",$N687,0)</f>
        <v>0</v>
      </c>
      <c r="S687" s="139" t="str">
        <f>IF($B687="LC",$N687,0)</f>
        <v/>
      </c>
      <c r="T687" s="139">
        <f>IF(P687&lt;&gt;"",(P687*(1-($N$2641))*(1-($O687+$N$2646))),0)</f>
        <v>0</v>
      </c>
      <c r="U687" s="139">
        <f>IF(Q687&lt;&gt;"",(Q687*(1-($N$2642))*(1-($O687+$N$2646))),0)</f>
        <v>0</v>
      </c>
      <c r="V687" s="139">
        <f>IF(R687&lt;&gt;"",(R687*(1-($N$2643))*(1-($O687+$N$2646))),0)</f>
        <v>0</v>
      </c>
      <c r="W687" s="139">
        <f>IF(S687&lt;&gt;"",(S687*(1-($N$2644))*(1-($O687+$N$2646))),0)</f>
        <v>0</v>
      </c>
      <c r="X687" s="150">
        <f>+SUM(T687:W687)</f>
        <v>0</v>
      </c>
      <c r="Y687" s="85"/>
      <c r="Z687" s="84"/>
      <c r="AA687" s="85"/>
    </row>
    <row r="688" spans="1:27" ht="14.1" customHeight="1" x14ac:dyDescent="0.3">
      <c r="A688" s="128" t="s">
        <v>1143</v>
      </c>
      <c r="B688" s="86" t="s">
        <v>40</v>
      </c>
      <c r="C688" s="86">
        <v>24</v>
      </c>
      <c r="D688" s="86">
        <v>8</v>
      </c>
      <c r="E688" s="137"/>
      <c r="F688" s="86" t="s">
        <v>4805</v>
      </c>
      <c r="G688" s="86" t="s">
        <v>1687</v>
      </c>
      <c r="H688" s="86" t="s">
        <v>1796</v>
      </c>
      <c r="I688" s="86">
        <v>88</v>
      </c>
      <c r="J688" s="87">
        <v>22.95</v>
      </c>
      <c r="K688" s="88"/>
      <c r="L688" s="86" t="s">
        <v>2736</v>
      </c>
      <c r="M688" s="86" t="s">
        <v>349</v>
      </c>
      <c r="N688" s="149" t="str">
        <f>IF(OR(J688="TBA",E688=0),"",E688*J688)</f>
        <v/>
      </c>
      <c r="O688" s="138"/>
      <c r="P688" s="139">
        <f>IF($B688="PA",$N688,0)</f>
        <v>0</v>
      </c>
      <c r="Q688" s="139">
        <f>IF($B688="PC",$N688,0)</f>
        <v>0</v>
      </c>
      <c r="R688" s="139">
        <f>IF($B688="LA",$N688,0)</f>
        <v>0</v>
      </c>
      <c r="S688" s="139" t="str">
        <f>IF($B688="LC",$N688,0)</f>
        <v/>
      </c>
      <c r="T688" s="139">
        <f>IF(P688&lt;&gt;"",(P688*(1-($N$2641))*(1-($O688+$N$2646))),0)</f>
        <v>0</v>
      </c>
      <c r="U688" s="139">
        <f>IF(Q688&lt;&gt;"",(Q688*(1-($N$2642))*(1-($O688+$N$2646))),0)</f>
        <v>0</v>
      </c>
      <c r="V688" s="139">
        <f>IF(R688&lt;&gt;"",(R688*(1-($N$2643))*(1-($O688+$N$2646))),0)</f>
        <v>0</v>
      </c>
      <c r="W688" s="139">
        <f>IF(S688&lt;&gt;"",(S688*(1-($N$2644))*(1-($O688+$N$2646))),0)</f>
        <v>0</v>
      </c>
      <c r="X688" s="150">
        <f>+SUM(T688:W688)</f>
        <v>0</v>
      </c>
      <c r="Y688" s="85"/>
      <c r="Z688" s="84"/>
      <c r="AA688" s="85"/>
    </row>
    <row r="689" spans="1:27" ht="14.1" customHeight="1" x14ac:dyDescent="0.3">
      <c r="A689" s="128" t="s">
        <v>1086</v>
      </c>
      <c r="B689" s="86" t="s">
        <v>40</v>
      </c>
      <c r="C689" s="86">
        <v>16</v>
      </c>
      <c r="D689" s="86">
        <v>8</v>
      </c>
      <c r="E689" s="137"/>
      <c r="F689" s="86" t="s">
        <v>114</v>
      </c>
      <c r="G689" s="86" t="s">
        <v>1690</v>
      </c>
      <c r="H689" s="86" t="s">
        <v>1797</v>
      </c>
      <c r="I689" s="86">
        <v>80</v>
      </c>
      <c r="J689" s="87">
        <v>21.55</v>
      </c>
      <c r="K689" s="88"/>
      <c r="L689" s="86" t="s">
        <v>2737</v>
      </c>
      <c r="M689" s="86" t="s">
        <v>349</v>
      </c>
      <c r="N689" s="149" t="str">
        <f>IF(OR(J689="TBA",E689=0),"",E689*J689)</f>
        <v/>
      </c>
      <c r="O689" s="138"/>
      <c r="P689" s="139">
        <f>IF($B689="PA",$N689,0)</f>
        <v>0</v>
      </c>
      <c r="Q689" s="139">
        <f>IF($B689="PC",$N689,0)</f>
        <v>0</v>
      </c>
      <c r="R689" s="139">
        <f>IF($B689="LA",$N689,0)</f>
        <v>0</v>
      </c>
      <c r="S689" s="139" t="str">
        <f>IF($B689="LC",$N689,0)</f>
        <v/>
      </c>
      <c r="T689" s="139">
        <f>IF(P689&lt;&gt;"",(P689*(1-($N$2641))*(1-($O689+$N$2646))),0)</f>
        <v>0</v>
      </c>
      <c r="U689" s="139">
        <f>IF(Q689&lt;&gt;"",(Q689*(1-($N$2642))*(1-($O689+$N$2646))),0)</f>
        <v>0</v>
      </c>
      <c r="V689" s="139">
        <f>IF(R689&lt;&gt;"",(R689*(1-($N$2643))*(1-($O689+$N$2646))),0)</f>
        <v>0</v>
      </c>
      <c r="W689" s="139">
        <f>IF(S689&lt;&gt;"",(S689*(1-($N$2644))*(1-($O689+$N$2646))),0)</f>
        <v>0</v>
      </c>
      <c r="X689" s="150">
        <f>+SUM(T689:W689)</f>
        <v>0</v>
      </c>
      <c r="Y689" s="85"/>
      <c r="Z689" s="84"/>
      <c r="AA689" s="85"/>
    </row>
    <row r="690" spans="1:27" ht="14.1" customHeight="1" x14ac:dyDescent="0.3">
      <c r="A690" s="128" t="s">
        <v>1087</v>
      </c>
      <c r="B690" s="86" t="s">
        <v>40</v>
      </c>
      <c r="C690" s="86">
        <v>16</v>
      </c>
      <c r="D690" s="86">
        <v>8</v>
      </c>
      <c r="E690" s="137"/>
      <c r="F690" s="86" t="s">
        <v>114</v>
      </c>
      <c r="G690" s="86" t="s">
        <v>1711</v>
      </c>
      <c r="H690" s="86" t="s">
        <v>1797</v>
      </c>
      <c r="I690" s="86">
        <v>80</v>
      </c>
      <c r="J690" s="87">
        <v>21.55</v>
      </c>
      <c r="K690" s="88"/>
      <c r="L690" s="86" t="s">
        <v>2738</v>
      </c>
      <c r="M690" s="86" t="s">
        <v>349</v>
      </c>
      <c r="N690" s="149" t="str">
        <f>IF(OR(J690="TBA",E690=0),"",E690*J690)</f>
        <v/>
      </c>
      <c r="O690" s="138"/>
      <c r="P690" s="139">
        <f>IF($B690="PA",$N690,0)</f>
        <v>0</v>
      </c>
      <c r="Q690" s="139">
        <f>IF($B690="PC",$N690,0)</f>
        <v>0</v>
      </c>
      <c r="R690" s="139">
        <f>IF($B690="LA",$N690,0)</f>
        <v>0</v>
      </c>
      <c r="S690" s="139" t="str">
        <f>IF($B690="LC",$N690,0)</f>
        <v/>
      </c>
      <c r="T690" s="139">
        <f>IF(P690&lt;&gt;"",(P690*(1-($N$2641))*(1-($O690+$N$2646))),0)</f>
        <v>0</v>
      </c>
      <c r="U690" s="139">
        <f>IF(Q690&lt;&gt;"",(Q690*(1-($N$2642))*(1-($O690+$N$2646))),0)</f>
        <v>0</v>
      </c>
      <c r="V690" s="139">
        <f>IF(R690&lt;&gt;"",(R690*(1-($N$2643))*(1-($O690+$N$2646))),0)</f>
        <v>0</v>
      </c>
      <c r="W690" s="139">
        <f>IF(S690&lt;&gt;"",(S690*(1-($N$2644))*(1-($O690+$N$2646))),0)</f>
        <v>0</v>
      </c>
      <c r="X690" s="150">
        <f>+SUM(T690:W690)</f>
        <v>0</v>
      </c>
      <c r="Y690" s="85"/>
      <c r="Z690" s="84"/>
      <c r="AA690" s="85"/>
    </row>
    <row r="691" spans="1:27" ht="14.1" customHeight="1" x14ac:dyDescent="0.3">
      <c r="A691" s="128" t="s">
        <v>1088</v>
      </c>
      <c r="B691" s="86" t="s">
        <v>40</v>
      </c>
      <c r="C691" s="86">
        <v>16</v>
      </c>
      <c r="D691" s="86">
        <v>8</v>
      </c>
      <c r="E691" s="137"/>
      <c r="F691" s="86" t="s">
        <v>114</v>
      </c>
      <c r="G691" s="86" t="s">
        <v>1691</v>
      </c>
      <c r="H691" s="86" t="s">
        <v>1797</v>
      </c>
      <c r="I691" s="86">
        <v>80</v>
      </c>
      <c r="J691" s="87">
        <v>21.55</v>
      </c>
      <c r="K691" s="88"/>
      <c r="L691" s="86" t="s">
        <v>2739</v>
      </c>
      <c r="M691" s="86" t="s">
        <v>349</v>
      </c>
      <c r="N691" s="149" t="str">
        <f>IF(OR(J691="TBA",E691=0),"",E691*J691)</f>
        <v/>
      </c>
      <c r="O691" s="138"/>
      <c r="P691" s="139">
        <f>IF($B691="PA",$N691,0)</f>
        <v>0</v>
      </c>
      <c r="Q691" s="139">
        <f>IF($B691="PC",$N691,0)</f>
        <v>0</v>
      </c>
      <c r="R691" s="139">
        <f>IF($B691="LA",$N691,0)</f>
        <v>0</v>
      </c>
      <c r="S691" s="139" t="str">
        <f>IF($B691="LC",$N691,0)</f>
        <v/>
      </c>
      <c r="T691" s="139">
        <f>IF(P691&lt;&gt;"",(P691*(1-($N$2641))*(1-($O691+$N$2646))),0)</f>
        <v>0</v>
      </c>
      <c r="U691" s="139">
        <f>IF(Q691&lt;&gt;"",(Q691*(1-($N$2642))*(1-($O691+$N$2646))),0)</f>
        <v>0</v>
      </c>
      <c r="V691" s="139">
        <f>IF(R691&lt;&gt;"",(R691*(1-($N$2643))*(1-($O691+$N$2646))),0)</f>
        <v>0</v>
      </c>
      <c r="W691" s="139">
        <f>IF(S691&lt;&gt;"",(S691*(1-($N$2644))*(1-($O691+$N$2646))),0)</f>
        <v>0</v>
      </c>
      <c r="X691" s="150">
        <f>+SUM(T691:W691)</f>
        <v>0</v>
      </c>
      <c r="Y691" s="85"/>
      <c r="Z691" s="84"/>
      <c r="AA691" s="85"/>
    </row>
    <row r="692" spans="1:27" ht="14.1" customHeight="1" x14ac:dyDescent="0.3">
      <c r="A692" s="128" t="s">
        <v>1089</v>
      </c>
      <c r="B692" s="86" t="s">
        <v>40</v>
      </c>
      <c r="C692" s="86">
        <v>16</v>
      </c>
      <c r="D692" s="86">
        <v>8</v>
      </c>
      <c r="E692" s="137"/>
      <c r="F692" s="86" t="s">
        <v>114</v>
      </c>
      <c r="G692" s="86" t="s">
        <v>1692</v>
      </c>
      <c r="H692" s="86" t="s">
        <v>1797</v>
      </c>
      <c r="I692" s="86">
        <v>80</v>
      </c>
      <c r="J692" s="87">
        <v>21.55</v>
      </c>
      <c r="K692" s="88"/>
      <c r="L692" s="86" t="s">
        <v>2740</v>
      </c>
      <c r="M692" s="86" t="s">
        <v>349</v>
      </c>
      <c r="N692" s="149" t="str">
        <f>IF(OR(J692="TBA",E692=0),"",E692*J692)</f>
        <v/>
      </c>
      <c r="O692" s="138"/>
      <c r="P692" s="139">
        <f>IF($B692="PA",$N692,0)</f>
        <v>0</v>
      </c>
      <c r="Q692" s="139">
        <f>IF($B692="PC",$N692,0)</f>
        <v>0</v>
      </c>
      <c r="R692" s="139">
        <f>IF($B692="LA",$N692,0)</f>
        <v>0</v>
      </c>
      <c r="S692" s="139" t="str">
        <f>IF($B692="LC",$N692,0)</f>
        <v/>
      </c>
      <c r="T692" s="139">
        <f>IF(P692&lt;&gt;"",(P692*(1-($N$2641))*(1-($O692+$N$2646))),0)</f>
        <v>0</v>
      </c>
      <c r="U692" s="139">
        <f>IF(Q692&lt;&gt;"",(Q692*(1-($N$2642))*(1-($O692+$N$2646))),0)</f>
        <v>0</v>
      </c>
      <c r="V692" s="139">
        <f>IF(R692&lt;&gt;"",(R692*(1-($N$2643))*(1-($O692+$N$2646))),0)</f>
        <v>0</v>
      </c>
      <c r="W692" s="139">
        <f>IF(S692&lt;&gt;"",(S692*(1-($N$2644))*(1-($O692+$N$2646))),0)</f>
        <v>0</v>
      </c>
      <c r="X692" s="150">
        <f>+SUM(T692:W692)</f>
        <v>0</v>
      </c>
      <c r="Y692" s="85"/>
      <c r="Z692" s="84"/>
      <c r="AA692" s="85"/>
    </row>
    <row r="693" spans="1:27" ht="14.1" customHeight="1" x14ac:dyDescent="0.3">
      <c r="A693" s="128" t="s">
        <v>1090</v>
      </c>
      <c r="B693" s="86" t="s">
        <v>40</v>
      </c>
      <c r="C693" s="86">
        <v>8</v>
      </c>
      <c r="D693" s="86">
        <v>0</v>
      </c>
      <c r="E693" s="137"/>
      <c r="F693" s="86" t="s">
        <v>114</v>
      </c>
      <c r="G693" s="86" t="s">
        <v>1690</v>
      </c>
      <c r="H693" s="86" t="s">
        <v>1798</v>
      </c>
      <c r="I693" s="86">
        <v>80</v>
      </c>
      <c r="J693" s="87">
        <v>21.55</v>
      </c>
      <c r="K693" s="88"/>
      <c r="L693" s="86" t="s">
        <v>2741</v>
      </c>
      <c r="M693" s="86" t="s">
        <v>349</v>
      </c>
      <c r="N693" s="149" t="str">
        <f>IF(OR(J693="TBA",E693=0),"",E693*J693)</f>
        <v/>
      </c>
      <c r="O693" s="138"/>
      <c r="P693" s="139">
        <f>IF($B693="PA",$N693,0)</f>
        <v>0</v>
      </c>
      <c r="Q693" s="139">
        <f>IF($B693="PC",$N693,0)</f>
        <v>0</v>
      </c>
      <c r="R693" s="139">
        <f>IF($B693="LA",$N693,0)</f>
        <v>0</v>
      </c>
      <c r="S693" s="139" t="str">
        <f>IF($B693="LC",$N693,0)</f>
        <v/>
      </c>
      <c r="T693" s="139">
        <f>IF(P693&lt;&gt;"",(P693*(1-($N$2641))*(1-($O693+$N$2646))),0)</f>
        <v>0</v>
      </c>
      <c r="U693" s="139">
        <f>IF(Q693&lt;&gt;"",(Q693*(1-($N$2642))*(1-($O693+$N$2646))),0)</f>
        <v>0</v>
      </c>
      <c r="V693" s="139">
        <f>IF(R693&lt;&gt;"",(R693*(1-($N$2643))*(1-($O693+$N$2646))),0)</f>
        <v>0</v>
      </c>
      <c r="W693" s="139">
        <f>IF(S693&lt;&gt;"",(S693*(1-($N$2644))*(1-($O693+$N$2646))),0)</f>
        <v>0</v>
      </c>
      <c r="X693" s="150">
        <f>+SUM(T693:W693)</f>
        <v>0</v>
      </c>
      <c r="Y693" s="85"/>
      <c r="Z693" s="84"/>
      <c r="AA693" s="85"/>
    </row>
    <row r="694" spans="1:27" ht="14.1" customHeight="1" x14ac:dyDescent="0.3">
      <c r="A694" s="128" t="s">
        <v>1091</v>
      </c>
      <c r="B694" s="86" t="s">
        <v>40</v>
      </c>
      <c r="C694" s="86">
        <v>8</v>
      </c>
      <c r="D694" s="86">
        <v>0</v>
      </c>
      <c r="E694" s="137"/>
      <c r="F694" s="86" t="s">
        <v>114</v>
      </c>
      <c r="G694" s="86" t="s">
        <v>1711</v>
      </c>
      <c r="H694" s="86" t="s">
        <v>1798</v>
      </c>
      <c r="I694" s="86">
        <v>80</v>
      </c>
      <c r="J694" s="87">
        <v>21.55</v>
      </c>
      <c r="K694" s="88"/>
      <c r="L694" s="86" t="s">
        <v>2742</v>
      </c>
      <c r="M694" s="86" t="s">
        <v>349</v>
      </c>
      <c r="N694" s="149" t="str">
        <f>IF(OR(J694="TBA",E694=0),"",E694*J694)</f>
        <v/>
      </c>
      <c r="O694" s="138"/>
      <c r="P694" s="139">
        <f>IF($B694="PA",$N694,0)</f>
        <v>0</v>
      </c>
      <c r="Q694" s="139">
        <f>IF($B694="PC",$N694,0)</f>
        <v>0</v>
      </c>
      <c r="R694" s="139">
        <f>IF($B694="LA",$N694,0)</f>
        <v>0</v>
      </c>
      <c r="S694" s="139" t="str">
        <f>IF($B694="LC",$N694,0)</f>
        <v/>
      </c>
      <c r="T694" s="139">
        <f>IF(P694&lt;&gt;"",(P694*(1-($N$2641))*(1-($O694+$N$2646))),0)</f>
        <v>0</v>
      </c>
      <c r="U694" s="139">
        <f>IF(Q694&lt;&gt;"",(Q694*(1-($N$2642))*(1-($O694+$N$2646))),0)</f>
        <v>0</v>
      </c>
      <c r="V694" s="139">
        <f>IF(R694&lt;&gt;"",(R694*(1-($N$2643))*(1-($O694+$N$2646))),0)</f>
        <v>0</v>
      </c>
      <c r="W694" s="139">
        <f>IF(S694&lt;&gt;"",(S694*(1-($N$2644))*(1-($O694+$N$2646))),0)</f>
        <v>0</v>
      </c>
      <c r="X694" s="150">
        <f>+SUM(T694:W694)</f>
        <v>0</v>
      </c>
      <c r="Y694" s="85"/>
      <c r="Z694" s="84"/>
      <c r="AA694" s="85"/>
    </row>
    <row r="695" spans="1:27" ht="14.1" customHeight="1" x14ac:dyDescent="0.3">
      <c r="A695" s="128" t="s">
        <v>1092</v>
      </c>
      <c r="B695" s="86" t="s">
        <v>40</v>
      </c>
      <c r="C695" s="86">
        <v>8</v>
      </c>
      <c r="D695" s="86">
        <v>0</v>
      </c>
      <c r="E695" s="137"/>
      <c r="F695" s="86" t="s">
        <v>114</v>
      </c>
      <c r="G695" s="86" t="s">
        <v>1691</v>
      </c>
      <c r="H695" s="86" t="s">
        <v>1798</v>
      </c>
      <c r="I695" s="86">
        <v>80</v>
      </c>
      <c r="J695" s="87">
        <v>21.55</v>
      </c>
      <c r="K695" s="88"/>
      <c r="L695" s="86" t="s">
        <v>2743</v>
      </c>
      <c r="M695" s="86" t="s">
        <v>349</v>
      </c>
      <c r="N695" s="149" t="str">
        <f>IF(OR(J695="TBA",E695=0),"",E695*J695)</f>
        <v/>
      </c>
      <c r="O695" s="138"/>
      <c r="P695" s="139">
        <f>IF($B695="PA",$N695,0)</f>
        <v>0</v>
      </c>
      <c r="Q695" s="139">
        <f>IF($B695="PC",$N695,0)</f>
        <v>0</v>
      </c>
      <c r="R695" s="139">
        <f>IF($B695="LA",$N695,0)</f>
        <v>0</v>
      </c>
      <c r="S695" s="139" t="str">
        <f>IF($B695="LC",$N695,0)</f>
        <v/>
      </c>
      <c r="T695" s="139">
        <f>IF(P695&lt;&gt;"",(P695*(1-($N$2641))*(1-($O695+$N$2646))),0)</f>
        <v>0</v>
      </c>
      <c r="U695" s="139">
        <f>IF(Q695&lt;&gt;"",(Q695*(1-($N$2642))*(1-($O695+$N$2646))),0)</f>
        <v>0</v>
      </c>
      <c r="V695" s="139">
        <f>IF(R695&lt;&gt;"",(R695*(1-($N$2643))*(1-($O695+$N$2646))),0)</f>
        <v>0</v>
      </c>
      <c r="W695" s="139">
        <f>IF(S695&lt;&gt;"",(S695*(1-($N$2644))*(1-($O695+$N$2646))),0)</f>
        <v>0</v>
      </c>
      <c r="X695" s="150">
        <f>+SUM(T695:W695)</f>
        <v>0</v>
      </c>
      <c r="Y695" s="85"/>
      <c r="Z695" s="84"/>
      <c r="AA695" s="85"/>
    </row>
    <row r="696" spans="1:27" ht="14.1" customHeight="1" x14ac:dyDescent="0.3">
      <c r="A696" s="128" t="s">
        <v>1093</v>
      </c>
      <c r="B696" s="86" t="s">
        <v>40</v>
      </c>
      <c r="C696" s="86">
        <v>8</v>
      </c>
      <c r="D696" s="86">
        <v>0</v>
      </c>
      <c r="E696" s="137"/>
      <c r="F696" s="86" t="s">
        <v>114</v>
      </c>
      <c r="G696" s="86" t="s">
        <v>1692</v>
      </c>
      <c r="H696" s="86" t="s">
        <v>1798</v>
      </c>
      <c r="I696" s="86">
        <v>80</v>
      </c>
      <c r="J696" s="87">
        <v>21.55</v>
      </c>
      <c r="K696" s="88"/>
      <c r="L696" s="86" t="s">
        <v>2744</v>
      </c>
      <c r="M696" s="86" t="s">
        <v>349</v>
      </c>
      <c r="N696" s="149" t="str">
        <f>IF(OR(J696="TBA",E696=0),"",E696*J696)</f>
        <v/>
      </c>
      <c r="O696" s="138"/>
      <c r="P696" s="139">
        <f>IF($B696="PA",$N696,0)</f>
        <v>0</v>
      </c>
      <c r="Q696" s="139">
        <f>IF($B696="PC",$N696,0)</f>
        <v>0</v>
      </c>
      <c r="R696" s="139">
        <f>IF($B696="LA",$N696,0)</f>
        <v>0</v>
      </c>
      <c r="S696" s="139" t="str">
        <f>IF($B696="LC",$N696,0)</f>
        <v/>
      </c>
      <c r="T696" s="139">
        <f>IF(P696&lt;&gt;"",(P696*(1-($N$2641))*(1-($O696+$N$2646))),0)</f>
        <v>0</v>
      </c>
      <c r="U696" s="139">
        <f>IF(Q696&lt;&gt;"",(Q696*(1-($N$2642))*(1-($O696+$N$2646))),0)</f>
        <v>0</v>
      </c>
      <c r="V696" s="139">
        <f>IF(R696&lt;&gt;"",(R696*(1-($N$2643))*(1-($O696+$N$2646))),0)</f>
        <v>0</v>
      </c>
      <c r="W696" s="139">
        <f>IF(S696&lt;&gt;"",(S696*(1-($N$2644))*(1-($O696+$N$2646))),0)</f>
        <v>0</v>
      </c>
      <c r="X696" s="150">
        <f>+SUM(T696:W696)</f>
        <v>0</v>
      </c>
      <c r="Y696" s="85"/>
      <c r="Z696" s="84"/>
      <c r="AA696" s="85"/>
    </row>
    <row r="697" spans="1:27" ht="14.1" customHeight="1" x14ac:dyDescent="0.3">
      <c r="A697" s="128" t="s">
        <v>1094</v>
      </c>
      <c r="B697" s="86" t="s">
        <v>40</v>
      </c>
      <c r="C697" s="86">
        <v>16</v>
      </c>
      <c r="D697" s="86">
        <v>8</v>
      </c>
      <c r="E697" s="137"/>
      <c r="F697" s="86" t="s">
        <v>114</v>
      </c>
      <c r="G697" s="86" t="s">
        <v>1690</v>
      </c>
      <c r="H697" s="86" t="s">
        <v>1799</v>
      </c>
      <c r="I697" s="86">
        <v>79</v>
      </c>
      <c r="J697" s="87">
        <v>21.55</v>
      </c>
      <c r="K697" s="88"/>
      <c r="L697" s="86" t="s">
        <v>2745</v>
      </c>
      <c r="M697" s="86" t="s">
        <v>349</v>
      </c>
      <c r="N697" s="149" t="str">
        <f>IF(OR(J697="TBA",E697=0),"",E697*J697)</f>
        <v/>
      </c>
      <c r="O697" s="138"/>
      <c r="P697" s="139">
        <f>IF($B697="PA",$N697,0)</f>
        <v>0</v>
      </c>
      <c r="Q697" s="139">
        <f>IF($B697="PC",$N697,0)</f>
        <v>0</v>
      </c>
      <c r="R697" s="139">
        <f>IF($B697="LA",$N697,0)</f>
        <v>0</v>
      </c>
      <c r="S697" s="139" t="str">
        <f>IF($B697="LC",$N697,0)</f>
        <v/>
      </c>
      <c r="T697" s="139">
        <f>IF(P697&lt;&gt;"",(P697*(1-($N$2641))*(1-($O697+$N$2646))),0)</f>
        <v>0</v>
      </c>
      <c r="U697" s="139">
        <f>IF(Q697&lt;&gt;"",(Q697*(1-($N$2642))*(1-($O697+$N$2646))),0)</f>
        <v>0</v>
      </c>
      <c r="V697" s="139">
        <f>IF(R697&lt;&gt;"",(R697*(1-($N$2643))*(1-($O697+$N$2646))),0)</f>
        <v>0</v>
      </c>
      <c r="W697" s="139">
        <f>IF(S697&lt;&gt;"",(S697*(1-($N$2644))*(1-($O697+$N$2646))),0)</f>
        <v>0</v>
      </c>
      <c r="X697" s="150">
        <f>+SUM(T697:W697)</f>
        <v>0</v>
      </c>
      <c r="Y697" s="85"/>
      <c r="Z697" s="84"/>
      <c r="AA697" s="85"/>
    </row>
    <row r="698" spans="1:27" ht="14.1" customHeight="1" x14ac:dyDescent="0.3">
      <c r="A698" s="128" t="s">
        <v>1095</v>
      </c>
      <c r="B698" s="86" t="s">
        <v>40</v>
      </c>
      <c r="C698" s="86">
        <v>16</v>
      </c>
      <c r="D698" s="86">
        <v>8</v>
      </c>
      <c r="E698" s="137"/>
      <c r="F698" s="86" t="s">
        <v>114</v>
      </c>
      <c r="G698" s="86" t="s">
        <v>1711</v>
      </c>
      <c r="H698" s="86" t="s">
        <v>1799</v>
      </c>
      <c r="I698" s="86">
        <v>79</v>
      </c>
      <c r="J698" s="87">
        <v>21.55</v>
      </c>
      <c r="K698" s="88"/>
      <c r="L698" s="86" t="s">
        <v>2746</v>
      </c>
      <c r="M698" s="86" t="s">
        <v>349</v>
      </c>
      <c r="N698" s="149" t="str">
        <f>IF(OR(J698="TBA",E698=0),"",E698*J698)</f>
        <v/>
      </c>
      <c r="O698" s="138"/>
      <c r="P698" s="139">
        <f>IF($B698="PA",$N698,0)</f>
        <v>0</v>
      </c>
      <c r="Q698" s="139">
        <f>IF($B698="PC",$N698,0)</f>
        <v>0</v>
      </c>
      <c r="R698" s="139">
        <f>IF($B698="LA",$N698,0)</f>
        <v>0</v>
      </c>
      <c r="S698" s="139" t="str">
        <f>IF($B698="LC",$N698,0)</f>
        <v/>
      </c>
      <c r="T698" s="139">
        <f>IF(P698&lt;&gt;"",(P698*(1-($N$2641))*(1-($O698+$N$2646))),0)</f>
        <v>0</v>
      </c>
      <c r="U698" s="139">
        <f>IF(Q698&lt;&gt;"",(Q698*(1-($N$2642))*(1-($O698+$N$2646))),0)</f>
        <v>0</v>
      </c>
      <c r="V698" s="139">
        <f>IF(R698&lt;&gt;"",(R698*(1-($N$2643))*(1-($O698+$N$2646))),0)</f>
        <v>0</v>
      </c>
      <c r="W698" s="139">
        <f>IF(S698&lt;&gt;"",(S698*(1-($N$2644))*(1-($O698+$N$2646))),0)</f>
        <v>0</v>
      </c>
      <c r="X698" s="150">
        <f>+SUM(T698:W698)</f>
        <v>0</v>
      </c>
      <c r="Y698" s="85"/>
      <c r="Z698" s="84"/>
      <c r="AA698" s="85"/>
    </row>
    <row r="699" spans="1:27" ht="14.1" customHeight="1" x14ac:dyDescent="0.3">
      <c r="A699" s="128" t="s">
        <v>1096</v>
      </c>
      <c r="B699" s="86" t="s">
        <v>40</v>
      </c>
      <c r="C699" s="86">
        <v>16</v>
      </c>
      <c r="D699" s="86">
        <v>8</v>
      </c>
      <c r="E699" s="137"/>
      <c r="F699" s="86" t="s">
        <v>114</v>
      </c>
      <c r="G699" s="86" t="s">
        <v>1691</v>
      </c>
      <c r="H699" s="86" t="s">
        <v>1799</v>
      </c>
      <c r="I699" s="86">
        <v>79</v>
      </c>
      <c r="J699" s="87">
        <v>21.55</v>
      </c>
      <c r="K699" s="88"/>
      <c r="L699" s="86" t="s">
        <v>2747</v>
      </c>
      <c r="M699" s="86" t="s">
        <v>349</v>
      </c>
      <c r="N699" s="149" t="str">
        <f>IF(OR(J699="TBA",E699=0),"",E699*J699)</f>
        <v/>
      </c>
      <c r="O699" s="138"/>
      <c r="P699" s="139">
        <f>IF($B699="PA",$N699,0)</f>
        <v>0</v>
      </c>
      <c r="Q699" s="139">
        <f>IF($B699="PC",$N699,0)</f>
        <v>0</v>
      </c>
      <c r="R699" s="139">
        <f>IF($B699="LA",$N699,0)</f>
        <v>0</v>
      </c>
      <c r="S699" s="139" t="str">
        <f>IF($B699="LC",$N699,0)</f>
        <v/>
      </c>
      <c r="T699" s="139">
        <f>IF(P699&lt;&gt;"",(P699*(1-($N$2641))*(1-($O699+$N$2646))),0)</f>
        <v>0</v>
      </c>
      <c r="U699" s="139">
        <f>IF(Q699&lt;&gt;"",(Q699*(1-($N$2642))*(1-($O699+$N$2646))),0)</f>
        <v>0</v>
      </c>
      <c r="V699" s="139">
        <f>IF(R699&lt;&gt;"",(R699*(1-($N$2643))*(1-($O699+$N$2646))),0)</f>
        <v>0</v>
      </c>
      <c r="W699" s="139">
        <f>IF(S699&lt;&gt;"",(S699*(1-($N$2644))*(1-($O699+$N$2646))),0)</f>
        <v>0</v>
      </c>
      <c r="X699" s="150">
        <f>+SUM(T699:W699)</f>
        <v>0</v>
      </c>
      <c r="Y699" s="85"/>
      <c r="Z699" s="84"/>
      <c r="AA699" s="85"/>
    </row>
    <row r="700" spans="1:27" ht="14.1" customHeight="1" x14ac:dyDescent="0.3">
      <c r="A700" s="128" t="s">
        <v>1097</v>
      </c>
      <c r="B700" s="86" t="s">
        <v>40</v>
      </c>
      <c r="C700" s="86">
        <v>16</v>
      </c>
      <c r="D700" s="86">
        <v>8</v>
      </c>
      <c r="E700" s="137"/>
      <c r="F700" s="86" t="s">
        <v>114</v>
      </c>
      <c r="G700" s="86" t="s">
        <v>1692</v>
      </c>
      <c r="H700" s="86" t="s">
        <v>1799</v>
      </c>
      <c r="I700" s="86">
        <v>79</v>
      </c>
      <c r="J700" s="87">
        <v>21.55</v>
      </c>
      <c r="K700" s="88"/>
      <c r="L700" s="86" t="s">
        <v>2748</v>
      </c>
      <c r="M700" s="86" t="s">
        <v>349</v>
      </c>
      <c r="N700" s="149" t="str">
        <f>IF(OR(J700="TBA",E700=0),"",E700*J700)</f>
        <v/>
      </c>
      <c r="O700" s="138"/>
      <c r="P700" s="139">
        <f>IF($B700="PA",$N700,0)</f>
        <v>0</v>
      </c>
      <c r="Q700" s="139">
        <f>IF($B700="PC",$N700,0)</f>
        <v>0</v>
      </c>
      <c r="R700" s="139">
        <f>IF($B700="LA",$N700,0)</f>
        <v>0</v>
      </c>
      <c r="S700" s="139" t="str">
        <f>IF($B700="LC",$N700,0)</f>
        <v/>
      </c>
      <c r="T700" s="139">
        <f>IF(P700&lt;&gt;"",(P700*(1-($N$2641))*(1-($O700+$N$2646))),0)</f>
        <v>0</v>
      </c>
      <c r="U700" s="139">
        <f>IF(Q700&lt;&gt;"",(Q700*(1-($N$2642))*(1-($O700+$N$2646))),0)</f>
        <v>0</v>
      </c>
      <c r="V700" s="139">
        <f>IF(R700&lt;&gt;"",(R700*(1-($N$2643))*(1-($O700+$N$2646))),0)</f>
        <v>0</v>
      </c>
      <c r="W700" s="139">
        <f>IF(S700&lt;&gt;"",(S700*(1-($N$2644))*(1-($O700+$N$2646))),0)</f>
        <v>0</v>
      </c>
      <c r="X700" s="150">
        <f>+SUM(T700:W700)</f>
        <v>0</v>
      </c>
      <c r="Y700" s="85"/>
      <c r="Z700" s="84"/>
      <c r="AA700" s="85"/>
    </row>
    <row r="701" spans="1:27" ht="14.1" customHeight="1" x14ac:dyDescent="0.3">
      <c r="A701" s="128" t="s">
        <v>1098</v>
      </c>
      <c r="B701" s="86" t="s">
        <v>40</v>
      </c>
      <c r="C701" s="86">
        <v>12</v>
      </c>
      <c r="D701" s="86">
        <v>0</v>
      </c>
      <c r="E701" s="137"/>
      <c r="F701" s="86" t="s">
        <v>114</v>
      </c>
      <c r="G701" s="86" t="s">
        <v>1690</v>
      </c>
      <c r="H701" s="86" t="s">
        <v>1800</v>
      </c>
      <c r="I701" s="86">
        <v>80</v>
      </c>
      <c r="J701" s="87">
        <v>21.55</v>
      </c>
      <c r="K701" s="88"/>
      <c r="L701" s="86" t="s">
        <v>2749</v>
      </c>
      <c r="M701" s="86" t="s">
        <v>349</v>
      </c>
      <c r="N701" s="149" t="str">
        <f>IF(OR(J701="TBA",E701=0),"",E701*J701)</f>
        <v/>
      </c>
      <c r="O701" s="138"/>
      <c r="P701" s="139">
        <f>IF($B701="PA",$N701,0)</f>
        <v>0</v>
      </c>
      <c r="Q701" s="139">
        <f>IF($B701="PC",$N701,0)</f>
        <v>0</v>
      </c>
      <c r="R701" s="139">
        <f>IF($B701="LA",$N701,0)</f>
        <v>0</v>
      </c>
      <c r="S701" s="139" t="str">
        <f>IF($B701="LC",$N701,0)</f>
        <v/>
      </c>
      <c r="T701" s="139">
        <f>IF(P701&lt;&gt;"",(P701*(1-($N$2641))*(1-($O701+$N$2646))),0)</f>
        <v>0</v>
      </c>
      <c r="U701" s="139">
        <f>IF(Q701&lt;&gt;"",(Q701*(1-($N$2642))*(1-($O701+$N$2646))),0)</f>
        <v>0</v>
      </c>
      <c r="V701" s="139">
        <f>IF(R701&lt;&gt;"",(R701*(1-($N$2643))*(1-($O701+$N$2646))),0)</f>
        <v>0</v>
      </c>
      <c r="W701" s="139">
        <f>IF(S701&lt;&gt;"",(S701*(1-($N$2644))*(1-($O701+$N$2646))),0)</f>
        <v>0</v>
      </c>
      <c r="X701" s="150">
        <f>+SUM(T701:W701)</f>
        <v>0</v>
      </c>
      <c r="Y701" s="85"/>
      <c r="Z701" s="84"/>
      <c r="AA701" s="85"/>
    </row>
    <row r="702" spans="1:27" ht="14.1" customHeight="1" x14ac:dyDescent="0.3">
      <c r="A702" s="128" t="s">
        <v>1099</v>
      </c>
      <c r="B702" s="86" t="s">
        <v>40</v>
      </c>
      <c r="C702" s="86">
        <v>12</v>
      </c>
      <c r="D702" s="86">
        <v>0</v>
      </c>
      <c r="E702" s="137"/>
      <c r="F702" s="86" t="s">
        <v>114</v>
      </c>
      <c r="G702" s="86" t="s">
        <v>1691</v>
      </c>
      <c r="H702" s="86" t="s">
        <v>1800</v>
      </c>
      <c r="I702" s="86">
        <v>80</v>
      </c>
      <c r="J702" s="87">
        <v>21.55</v>
      </c>
      <c r="K702" s="88"/>
      <c r="L702" s="86" t="s">
        <v>2750</v>
      </c>
      <c r="M702" s="86" t="s">
        <v>349</v>
      </c>
      <c r="N702" s="149" t="str">
        <f>IF(OR(J702="TBA",E702=0),"",E702*J702)</f>
        <v/>
      </c>
      <c r="O702" s="138"/>
      <c r="P702" s="139">
        <f>IF($B702="PA",$N702,0)</f>
        <v>0</v>
      </c>
      <c r="Q702" s="139">
        <f>IF($B702="PC",$N702,0)</f>
        <v>0</v>
      </c>
      <c r="R702" s="139">
        <f>IF($B702="LA",$N702,0)</f>
        <v>0</v>
      </c>
      <c r="S702" s="139" t="str">
        <f>IF($B702="LC",$N702,0)</f>
        <v/>
      </c>
      <c r="T702" s="139">
        <f>IF(P702&lt;&gt;"",(P702*(1-($N$2641))*(1-($O702+$N$2646))),0)</f>
        <v>0</v>
      </c>
      <c r="U702" s="139">
        <f>IF(Q702&lt;&gt;"",(Q702*(1-($N$2642))*(1-($O702+$N$2646))),0)</f>
        <v>0</v>
      </c>
      <c r="V702" s="139">
        <f>IF(R702&lt;&gt;"",(R702*(1-($N$2643))*(1-($O702+$N$2646))),0)</f>
        <v>0</v>
      </c>
      <c r="W702" s="139">
        <f>IF(S702&lt;&gt;"",(S702*(1-($N$2644))*(1-($O702+$N$2646))),0)</f>
        <v>0</v>
      </c>
      <c r="X702" s="150">
        <f>+SUM(T702:W702)</f>
        <v>0</v>
      </c>
      <c r="Y702" s="85"/>
      <c r="Z702" s="84"/>
      <c r="AA702" s="85"/>
    </row>
    <row r="703" spans="1:27" ht="14.1" customHeight="1" x14ac:dyDescent="0.3">
      <c r="A703" s="128" t="s">
        <v>1100</v>
      </c>
      <c r="B703" s="86" t="s">
        <v>40</v>
      </c>
      <c r="C703" s="86">
        <v>12</v>
      </c>
      <c r="D703" s="86">
        <v>0</v>
      </c>
      <c r="E703" s="137"/>
      <c r="F703" s="86" t="s">
        <v>114</v>
      </c>
      <c r="G703" s="86" t="s">
        <v>1692</v>
      </c>
      <c r="H703" s="86" t="s">
        <v>1800</v>
      </c>
      <c r="I703" s="86">
        <v>80</v>
      </c>
      <c r="J703" s="87">
        <v>21.55</v>
      </c>
      <c r="K703" s="88"/>
      <c r="L703" s="86" t="s">
        <v>2751</v>
      </c>
      <c r="M703" s="86" t="s">
        <v>349</v>
      </c>
      <c r="N703" s="149" t="str">
        <f>IF(OR(J703="TBA",E703=0),"",E703*J703)</f>
        <v/>
      </c>
      <c r="O703" s="138"/>
      <c r="P703" s="139">
        <f>IF($B703="PA",$N703,0)</f>
        <v>0</v>
      </c>
      <c r="Q703" s="139">
        <f>IF($B703="PC",$N703,0)</f>
        <v>0</v>
      </c>
      <c r="R703" s="139">
        <f>IF($B703="LA",$N703,0)</f>
        <v>0</v>
      </c>
      <c r="S703" s="139" t="str">
        <f>IF($B703="LC",$N703,0)</f>
        <v/>
      </c>
      <c r="T703" s="139">
        <f>IF(P703&lt;&gt;"",(P703*(1-($N$2641))*(1-($O703+$N$2646))),0)</f>
        <v>0</v>
      </c>
      <c r="U703" s="139">
        <f>IF(Q703&lt;&gt;"",(Q703*(1-($N$2642))*(1-($O703+$N$2646))),0)</f>
        <v>0</v>
      </c>
      <c r="V703" s="139">
        <f>IF(R703&lt;&gt;"",(R703*(1-($N$2643))*(1-($O703+$N$2646))),0)</f>
        <v>0</v>
      </c>
      <c r="W703" s="139">
        <f>IF(S703&lt;&gt;"",(S703*(1-($N$2644))*(1-($O703+$N$2646))),0)</f>
        <v>0</v>
      </c>
      <c r="X703" s="150">
        <f>+SUM(T703:W703)</f>
        <v>0</v>
      </c>
      <c r="Y703" s="85"/>
      <c r="Z703" s="84"/>
      <c r="AA703" s="85"/>
    </row>
    <row r="704" spans="1:27" ht="14.1" customHeight="1" x14ac:dyDescent="0.3">
      <c r="A704" s="128" t="s">
        <v>680</v>
      </c>
      <c r="B704" s="86" t="s">
        <v>40</v>
      </c>
      <c r="C704" s="86">
        <v>8</v>
      </c>
      <c r="D704" s="86">
        <v>0</v>
      </c>
      <c r="E704" s="137"/>
      <c r="F704" s="86" t="s">
        <v>100</v>
      </c>
      <c r="G704" s="86" t="s">
        <v>1724</v>
      </c>
      <c r="H704" s="86" t="s">
        <v>1801</v>
      </c>
      <c r="I704" s="86">
        <v>64</v>
      </c>
      <c r="J704" s="87">
        <v>40.1</v>
      </c>
      <c r="K704" s="88"/>
      <c r="L704" s="86" t="s">
        <v>2752</v>
      </c>
      <c r="M704" s="86" t="s">
        <v>349</v>
      </c>
      <c r="N704" s="149" t="str">
        <f>IF(OR(J704="TBA",E704=0),"",E704*J704)</f>
        <v/>
      </c>
      <c r="O704" s="138"/>
      <c r="P704" s="139">
        <f>IF($B704="PA",$N704,0)</f>
        <v>0</v>
      </c>
      <c r="Q704" s="139">
        <f>IF($B704="PC",$N704,0)</f>
        <v>0</v>
      </c>
      <c r="R704" s="139">
        <f>IF($B704="LA",$N704,0)</f>
        <v>0</v>
      </c>
      <c r="S704" s="139" t="str">
        <f>IF($B704="LC",$N704,0)</f>
        <v/>
      </c>
      <c r="T704" s="139">
        <f>IF(P704&lt;&gt;"",(P704*(1-($N$2641))*(1-($O704+$N$2646))),0)</f>
        <v>0</v>
      </c>
      <c r="U704" s="139">
        <f>IF(Q704&lt;&gt;"",(Q704*(1-($N$2642))*(1-($O704+$N$2646))),0)</f>
        <v>0</v>
      </c>
      <c r="V704" s="139">
        <f>IF(R704&lt;&gt;"",(R704*(1-($N$2643))*(1-($O704+$N$2646))),0)</f>
        <v>0</v>
      </c>
      <c r="W704" s="139">
        <f>IF(S704&lt;&gt;"",(S704*(1-($N$2644))*(1-($O704+$N$2646))),0)</f>
        <v>0</v>
      </c>
      <c r="X704" s="150">
        <f>+SUM(T704:W704)</f>
        <v>0</v>
      </c>
      <c r="Y704" s="85"/>
      <c r="Z704" s="84"/>
      <c r="AA704" s="85"/>
    </row>
    <row r="705" spans="1:27" ht="14.1" customHeight="1" x14ac:dyDescent="0.3">
      <c r="A705" s="128" t="s">
        <v>681</v>
      </c>
      <c r="B705" s="86" t="s">
        <v>40</v>
      </c>
      <c r="C705" s="86">
        <v>8</v>
      </c>
      <c r="D705" s="86">
        <v>0</v>
      </c>
      <c r="E705" s="137"/>
      <c r="F705" s="86" t="s">
        <v>100</v>
      </c>
      <c r="G705" s="86" t="s">
        <v>1719</v>
      </c>
      <c r="H705" s="86" t="s">
        <v>1801</v>
      </c>
      <c r="I705" s="86">
        <v>64</v>
      </c>
      <c r="J705" s="87">
        <v>40.1</v>
      </c>
      <c r="K705" s="88"/>
      <c r="L705" s="86" t="s">
        <v>2753</v>
      </c>
      <c r="M705" s="86" t="s">
        <v>349</v>
      </c>
      <c r="N705" s="149" t="str">
        <f>IF(OR(J705="TBA",E705=0),"",E705*J705)</f>
        <v/>
      </c>
      <c r="O705" s="138"/>
      <c r="P705" s="139">
        <f>IF($B705="PA",$N705,0)</f>
        <v>0</v>
      </c>
      <c r="Q705" s="139">
        <f>IF($B705="PC",$N705,0)</f>
        <v>0</v>
      </c>
      <c r="R705" s="139">
        <f>IF($B705="LA",$N705,0)</f>
        <v>0</v>
      </c>
      <c r="S705" s="139" t="str">
        <f>IF($B705="LC",$N705,0)</f>
        <v/>
      </c>
      <c r="T705" s="139">
        <f>IF(P705&lt;&gt;"",(P705*(1-($N$2641))*(1-($O705+$N$2646))),0)</f>
        <v>0</v>
      </c>
      <c r="U705" s="139">
        <f>IF(Q705&lt;&gt;"",(Q705*(1-($N$2642))*(1-($O705+$N$2646))),0)</f>
        <v>0</v>
      </c>
      <c r="V705" s="139">
        <f>IF(R705&lt;&gt;"",(R705*(1-($N$2643))*(1-($O705+$N$2646))),0)</f>
        <v>0</v>
      </c>
      <c r="W705" s="139">
        <f>IF(S705&lt;&gt;"",(S705*(1-($N$2644))*(1-($O705+$N$2646))),0)</f>
        <v>0</v>
      </c>
      <c r="X705" s="150">
        <f>+SUM(T705:W705)</f>
        <v>0</v>
      </c>
      <c r="Y705" s="85"/>
      <c r="Z705" s="84"/>
      <c r="AA705" s="85"/>
    </row>
    <row r="706" spans="1:27" ht="14.1" customHeight="1" x14ac:dyDescent="0.3">
      <c r="A706" s="128" t="s">
        <v>682</v>
      </c>
      <c r="B706" s="86" t="s">
        <v>40</v>
      </c>
      <c r="C706" s="86">
        <v>8</v>
      </c>
      <c r="D706" s="86">
        <v>0</v>
      </c>
      <c r="E706" s="137"/>
      <c r="F706" s="86" t="s">
        <v>100</v>
      </c>
      <c r="G706" s="86" t="s">
        <v>1726</v>
      </c>
      <c r="H706" s="86" t="s">
        <v>1801</v>
      </c>
      <c r="I706" s="86">
        <v>64</v>
      </c>
      <c r="J706" s="87">
        <v>40.1</v>
      </c>
      <c r="K706" s="88"/>
      <c r="L706" s="86" t="s">
        <v>2754</v>
      </c>
      <c r="M706" s="86" t="s">
        <v>349</v>
      </c>
      <c r="N706" s="149" t="str">
        <f>IF(OR(J706="TBA",E706=0),"",E706*J706)</f>
        <v/>
      </c>
      <c r="O706" s="138"/>
      <c r="P706" s="139">
        <f>IF($B706="PA",$N706,0)</f>
        <v>0</v>
      </c>
      <c r="Q706" s="139">
        <f>IF($B706="PC",$N706,0)</f>
        <v>0</v>
      </c>
      <c r="R706" s="139">
        <f>IF($B706="LA",$N706,0)</f>
        <v>0</v>
      </c>
      <c r="S706" s="139" t="str">
        <f>IF($B706="LC",$N706,0)</f>
        <v/>
      </c>
      <c r="T706" s="139">
        <f>IF(P706&lt;&gt;"",(P706*(1-($N$2641))*(1-($O706+$N$2646))),0)</f>
        <v>0</v>
      </c>
      <c r="U706" s="139">
        <f>IF(Q706&lt;&gt;"",(Q706*(1-($N$2642))*(1-($O706+$N$2646))),0)</f>
        <v>0</v>
      </c>
      <c r="V706" s="139">
        <f>IF(R706&lt;&gt;"",(R706*(1-($N$2643))*(1-($O706+$N$2646))),0)</f>
        <v>0</v>
      </c>
      <c r="W706" s="139">
        <f>IF(S706&lt;&gt;"",(S706*(1-($N$2644))*(1-($O706+$N$2646))),0)</f>
        <v>0</v>
      </c>
      <c r="X706" s="150">
        <f>+SUM(T706:W706)</f>
        <v>0</v>
      </c>
      <c r="Y706" s="85"/>
      <c r="Z706" s="84"/>
      <c r="AA706" s="85"/>
    </row>
    <row r="707" spans="1:27" ht="14.1" customHeight="1" x14ac:dyDescent="0.3">
      <c r="A707" s="128" t="s">
        <v>311</v>
      </c>
      <c r="B707" s="86" t="s">
        <v>40</v>
      </c>
      <c r="C707" s="86">
        <v>32</v>
      </c>
      <c r="D707" s="86">
        <v>8</v>
      </c>
      <c r="E707" s="137"/>
      <c r="F707" s="86" t="s">
        <v>101</v>
      </c>
      <c r="G707" s="86" t="s">
        <v>1691</v>
      </c>
      <c r="H707" s="86" t="s">
        <v>1802</v>
      </c>
      <c r="I707" s="86">
        <v>113</v>
      </c>
      <c r="J707" s="87">
        <v>21.55</v>
      </c>
      <c r="K707" s="88"/>
      <c r="L707" s="86" t="s">
        <v>2755</v>
      </c>
      <c r="M707" s="86" t="s">
        <v>349</v>
      </c>
      <c r="N707" s="149" t="str">
        <f>IF(OR(J707="TBA",E707=0),"",E707*J707)</f>
        <v/>
      </c>
      <c r="O707" s="138"/>
      <c r="P707" s="139">
        <f>IF($B707="PA",$N707,0)</f>
        <v>0</v>
      </c>
      <c r="Q707" s="139">
        <f>IF($B707="PC",$N707,0)</f>
        <v>0</v>
      </c>
      <c r="R707" s="139">
        <f>IF($B707="LA",$N707,0)</f>
        <v>0</v>
      </c>
      <c r="S707" s="139" t="str">
        <f>IF($B707="LC",$N707,0)</f>
        <v/>
      </c>
      <c r="T707" s="139">
        <f>IF(P707&lt;&gt;"",(P707*(1-($N$2641))*(1-($O707+$N$2646))),0)</f>
        <v>0</v>
      </c>
      <c r="U707" s="139">
        <f>IF(Q707&lt;&gt;"",(Q707*(1-($N$2642))*(1-($O707+$N$2646))),0)</f>
        <v>0</v>
      </c>
      <c r="V707" s="139">
        <f>IF(R707&lt;&gt;"",(R707*(1-($N$2643))*(1-($O707+$N$2646))),0)</f>
        <v>0</v>
      </c>
      <c r="W707" s="139">
        <f>IF(S707&lt;&gt;"",(S707*(1-($N$2644))*(1-($O707+$N$2646))),0)</f>
        <v>0</v>
      </c>
      <c r="X707" s="150">
        <f>+SUM(T707:W707)</f>
        <v>0</v>
      </c>
      <c r="Y707" s="85"/>
      <c r="Z707" s="84"/>
      <c r="AA707" s="85"/>
    </row>
    <row r="708" spans="1:27" ht="14.1" customHeight="1" x14ac:dyDescent="0.3">
      <c r="A708" s="128" t="s">
        <v>312</v>
      </c>
      <c r="B708" s="86" t="s">
        <v>40</v>
      </c>
      <c r="C708" s="86">
        <v>32</v>
      </c>
      <c r="D708" s="86">
        <v>8</v>
      </c>
      <c r="E708" s="137"/>
      <c r="F708" s="86" t="s">
        <v>101</v>
      </c>
      <c r="G708" s="86" t="s">
        <v>1701</v>
      </c>
      <c r="H708" s="86" t="s">
        <v>1802</v>
      </c>
      <c r="I708" s="86">
        <v>113</v>
      </c>
      <c r="J708" s="87">
        <v>21.55</v>
      </c>
      <c r="K708" s="88"/>
      <c r="L708" s="86" t="s">
        <v>2756</v>
      </c>
      <c r="M708" s="86" t="s">
        <v>349</v>
      </c>
      <c r="N708" s="149" t="str">
        <f>IF(OR(J708="TBA",E708=0),"",E708*J708)</f>
        <v/>
      </c>
      <c r="O708" s="138"/>
      <c r="P708" s="139">
        <f>IF($B708="PA",$N708,0)</f>
        <v>0</v>
      </c>
      <c r="Q708" s="139">
        <f>IF($B708="PC",$N708,0)</f>
        <v>0</v>
      </c>
      <c r="R708" s="139">
        <f>IF($B708="LA",$N708,0)</f>
        <v>0</v>
      </c>
      <c r="S708" s="139" t="str">
        <f>IF($B708="LC",$N708,0)</f>
        <v/>
      </c>
      <c r="T708" s="139">
        <f>IF(P708&lt;&gt;"",(P708*(1-($N$2641))*(1-($O708+$N$2646))),0)</f>
        <v>0</v>
      </c>
      <c r="U708" s="139">
        <f>IF(Q708&lt;&gt;"",(Q708*(1-($N$2642))*(1-($O708+$N$2646))),0)</f>
        <v>0</v>
      </c>
      <c r="V708" s="139">
        <f>IF(R708&lt;&gt;"",(R708*(1-($N$2643))*(1-($O708+$N$2646))),0)</f>
        <v>0</v>
      </c>
      <c r="W708" s="139">
        <f>IF(S708&lt;&gt;"",(S708*(1-($N$2644))*(1-($O708+$N$2646))),0)</f>
        <v>0</v>
      </c>
      <c r="X708" s="150">
        <f>+SUM(T708:W708)</f>
        <v>0</v>
      </c>
      <c r="Y708" s="85"/>
      <c r="Z708" s="84"/>
      <c r="AA708" s="85"/>
    </row>
    <row r="709" spans="1:27" ht="14.1" customHeight="1" x14ac:dyDescent="0.3">
      <c r="A709" s="128" t="s">
        <v>313</v>
      </c>
      <c r="B709" s="86" t="s">
        <v>40</v>
      </c>
      <c r="C709" s="86">
        <v>32</v>
      </c>
      <c r="D709" s="86">
        <v>8</v>
      </c>
      <c r="E709" s="137"/>
      <c r="F709" s="86" t="s">
        <v>101</v>
      </c>
      <c r="G709" s="86" t="s">
        <v>1686</v>
      </c>
      <c r="H709" s="86" t="s">
        <v>1802</v>
      </c>
      <c r="I709" s="86">
        <v>113</v>
      </c>
      <c r="J709" s="87">
        <v>21.55</v>
      </c>
      <c r="K709" s="88"/>
      <c r="L709" s="86" t="s">
        <v>2757</v>
      </c>
      <c r="M709" s="86" t="s">
        <v>349</v>
      </c>
      <c r="N709" s="149" t="str">
        <f>IF(OR(J709="TBA",E709=0),"",E709*J709)</f>
        <v/>
      </c>
      <c r="O709" s="138"/>
      <c r="P709" s="139">
        <f>IF($B709="PA",$N709,0)</f>
        <v>0</v>
      </c>
      <c r="Q709" s="139">
        <f>IF($B709="PC",$N709,0)</f>
        <v>0</v>
      </c>
      <c r="R709" s="139">
        <f>IF($B709="LA",$N709,0)</f>
        <v>0</v>
      </c>
      <c r="S709" s="139" t="str">
        <f>IF($B709="LC",$N709,0)</f>
        <v/>
      </c>
      <c r="T709" s="139">
        <f>IF(P709&lt;&gt;"",(P709*(1-($N$2641))*(1-($O709+$N$2646))),0)</f>
        <v>0</v>
      </c>
      <c r="U709" s="139">
        <f>IF(Q709&lt;&gt;"",(Q709*(1-($N$2642))*(1-($O709+$N$2646))),0)</f>
        <v>0</v>
      </c>
      <c r="V709" s="139">
        <f>IF(R709&lt;&gt;"",(R709*(1-($N$2643))*(1-($O709+$N$2646))),0)</f>
        <v>0</v>
      </c>
      <c r="W709" s="139">
        <f>IF(S709&lt;&gt;"",(S709*(1-($N$2644))*(1-($O709+$N$2646))),0)</f>
        <v>0</v>
      </c>
      <c r="X709" s="150">
        <f>+SUM(T709:W709)</f>
        <v>0</v>
      </c>
      <c r="Y709" s="85"/>
      <c r="Z709" s="84"/>
      <c r="AA709" s="85"/>
    </row>
    <row r="710" spans="1:27" ht="14.1" customHeight="1" x14ac:dyDescent="0.3">
      <c r="A710" s="128" t="s">
        <v>624</v>
      </c>
      <c r="B710" s="86" t="s">
        <v>39</v>
      </c>
      <c r="C710" s="86">
        <v>108</v>
      </c>
      <c r="D710" s="86">
        <v>12</v>
      </c>
      <c r="E710" s="137"/>
      <c r="F710" s="86" t="s">
        <v>99</v>
      </c>
      <c r="G710" s="86" t="s">
        <v>1457</v>
      </c>
      <c r="H710" s="86" t="s">
        <v>1803</v>
      </c>
      <c r="I710" s="86">
        <v>27</v>
      </c>
      <c r="J710" s="87">
        <v>7.1000000000000005</v>
      </c>
      <c r="K710" s="88"/>
      <c r="L710" s="86" t="s">
        <v>2758</v>
      </c>
      <c r="M710" s="86" t="s">
        <v>349</v>
      </c>
      <c r="N710" s="149" t="str">
        <f>IF(OR(J710="TBA",E710=0),"",E710*J710)</f>
        <v/>
      </c>
      <c r="O710" s="138"/>
      <c r="P710" s="139">
        <f>IF($B710="PA",$N710,0)</f>
        <v>0</v>
      </c>
      <c r="Q710" s="139">
        <f>IF($B710="PC",$N710,0)</f>
        <v>0</v>
      </c>
      <c r="R710" s="139" t="str">
        <f>IF($B710="LA",$N710,0)</f>
        <v/>
      </c>
      <c r="S710" s="139">
        <f>IF($B710="LC",$N710,0)</f>
        <v>0</v>
      </c>
      <c r="T710" s="139">
        <f>IF(P710&lt;&gt;"",(P710*(1-($N$2641))*(1-($O710+$N$2646))),0)</f>
        <v>0</v>
      </c>
      <c r="U710" s="139">
        <f>IF(Q710&lt;&gt;"",(Q710*(1-($N$2642))*(1-($O710+$N$2646))),0)</f>
        <v>0</v>
      </c>
      <c r="V710" s="139">
        <f>IF(R710&lt;&gt;"",(R710*(1-($N$2643))*(1-($O710+$N$2646))),0)</f>
        <v>0</v>
      </c>
      <c r="W710" s="139">
        <f>IF(S710&lt;&gt;"",(S710*(1-($N$2644))*(1-($O710+$N$2646))),0)</f>
        <v>0</v>
      </c>
      <c r="X710" s="150">
        <f>+SUM(T710:W710)</f>
        <v>0</v>
      </c>
      <c r="Y710" s="85"/>
      <c r="Z710" s="84"/>
      <c r="AA710" s="85"/>
    </row>
    <row r="711" spans="1:27" ht="14.1" customHeight="1" x14ac:dyDescent="0.3">
      <c r="A711" s="128" t="s">
        <v>934</v>
      </c>
      <c r="B711" s="86" t="s">
        <v>40</v>
      </c>
      <c r="C711" s="86">
        <v>4</v>
      </c>
      <c r="D711" s="86">
        <v>0</v>
      </c>
      <c r="E711" s="137"/>
      <c r="F711" s="86" t="s">
        <v>99</v>
      </c>
      <c r="G711" s="86" t="s">
        <v>1690</v>
      </c>
      <c r="H711" s="86" t="s">
        <v>1804</v>
      </c>
      <c r="I711" s="86">
        <v>83</v>
      </c>
      <c r="J711" s="87">
        <v>30.150000000000002</v>
      </c>
      <c r="K711" s="88"/>
      <c r="L711" s="86" t="s">
        <v>2759</v>
      </c>
      <c r="M711" s="86" t="s">
        <v>349</v>
      </c>
      <c r="N711" s="149" t="str">
        <f>IF(OR(J711="TBA",E711=0),"",E711*J711)</f>
        <v/>
      </c>
      <c r="O711" s="138"/>
      <c r="P711" s="139">
        <f>IF($B711="PA",$N711,0)</f>
        <v>0</v>
      </c>
      <c r="Q711" s="139">
        <f>IF($B711="PC",$N711,0)</f>
        <v>0</v>
      </c>
      <c r="R711" s="139">
        <f>IF($B711="LA",$N711,0)</f>
        <v>0</v>
      </c>
      <c r="S711" s="139" t="str">
        <f>IF($B711="LC",$N711,0)</f>
        <v/>
      </c>
      <c r="T711" s="139">
        <f>IF(P711&lt;&gt;"",(P711*(1-($N$2641))*(1-($O711+$N$2646))),0)</f>
        <v>0</v>
      </c>
      <c r="U711" s="139">
        <f>IF(Q711&lt;&gt;"",(Q711*(1-($N$2642))*(1-($O711+$N$2646))),0)</f>
        <v>0</v>
      </c>
      <c r="V711" s="139">
        <f>IF(R711&lt;&gt;"",(R711*(1-($N$2643))*(1-($O711+$N$2646))),0)</f>
        <v>0</v>
      </c>
      <c r="W711" s="139">
        <f>IF(S711&lt;&gt;"",(S711*(1-($N$2644))*(1-($O711+$N$2646))),0)</f>
        <v>0</v>
      </c>
      <c r="X711" s="150">
        <f>+SUM(T711:W711)</f>
        <v>0</v>
      </c>
      <c r="Y711" s="85"/>
      <c r="Z711" s="84"/>
      <c r="AA711" s="85"/>
    </row>
    <row r="712" spans="1:27" ht="14.1" customHeight="1" x14ac:dyDescent="0.3">
      <c r="A712" s="128" t="s">
        <v>933</v>
      </c>
      <c r="B712" s="86" t="s">
        <v>40</v>
      </c>
      <c r="C712" s="86">
        <v>4</v>
      </c>
      <c r="D712" s="86">
        <v>0</v>
      </c>
      <c r="E712" s="137"/>
      <c r="F712" s="86" t="s">
        <v>99</v>
      </c>
      <c r="G712" s="86" t="s">
        <v>1691</v>
      </c>
      <c r="H712" s="86" t="s">
        <v>1804</v>
      </c>
      <c r="I712" s="86">
        <v>83</v>
      </c>
      <c r="J712" s="87">
        <v>30.150000000000002</v>
      </c>
      <c r="K712" s="88"/>
      <c r="L712" s="86" t="s">
        <v>2760</v>
      </c>
      <c r="M712" s="86" t="s">
        <v>349</v>
      </c>
      <c r="N712" s="149" t="str">
        <f>IF(OR(J712="TBA",E712=0),"",E712*J712)</f>
        <v/>
      </c>
      <c r="O712" s="138"/>
      <c r="P712" s="139">
        <f>IF($B712="PA",$N712,0)</f>
        <v>0</v>
      </c>
      <c r="Q712" s="139">
        <f>IF($B712="PC",$N712,0)</f>
        <v>0</v>
      </c>
      <c r="R712" s="139">
        <f>IF($B712="LA",$N712,0)</f>
        <v>0</v>
      </c>
      <c r="S712" s="139" t="str">
        <f>IF($B712="LC",$N712,0)</f>
        <v/>
      </c>
      <c r="T712" s="139">
        <f>IF(P712&lt;&gt;"",(P712*(1-($N$2641))*(1-($O712+$N$2646))),0)</f>
        <v>0</v>
      </c>
      <c r="U712" s="139">
        <f>IF(Q712&lt;&gt;"",(Q712*(1-($N$2642))*(1-($O712+$N$2646))),0)</f>
        <v>0</v>
      </c>
      <c r="V712" s="139">
        <f>IF(R712&lt;&gt;"",(R712*(1-($N$2643))*(1-($O712+$N$2646))),0)</f>
        <v>0</v>
      </c>
      <c r="W712" s="139">
        <f>IF(S712&lt;&gt;"",(S712*(1-($N$2644))*(1-($O712+$N$2646))),0)</f>
        <v>0</v>
      </c>
      <c r="X712" s="150">
        <f>+SUM(T712:W712)</f>
        <v>0</v>
      </c>
      <c r="Y712" s="85"/>
      <c r="Z712" s="84"/>
      <c r="AA712" s="85"/>
    </row>
    <row r="713" spans="1:27" ht="14.1" customHeight="1" x14ac:dyDescent="0.3">
      <c r="A713" s="128" t="s">
        <v>932</v>
      </c>
      <c r="B713" s="86" t="s">
        <v>40</v>
      </c>
      <c r="C713" s="86">
        <v>4</v>
      </c>
      <c r="D713" s="86">
        <v>0</v>
      </c>
      <c r="E713" s="137"/>
      <c r="F713" s="86" t="s">
        <v>99</v>
      </c>
      <c r="G713" s="86" t="s">
        <v>1692</v>
      </c>
      <c r="H713" s="86" t="s">
        <v>1804</v>
      </c>
      <c r="I713" s="86">
        <v>83</v>
      </c>
      <c r="J713" s="87">
        <v>30.150000000000002</v>
      </c>
      <c r="K713" s="88"/>
      <c r="L713" s="86" t="s">
        <v>2761</v>
      </c>
      <c r="M713" s="86" t="s">
        <v>349</v>
      </c>
      <c r="N713" s="149" t="str">
        <f>IF(OR(J713="TBA",E713=0),"",E713*J713)</f>
        <v/>
      </c>
      <c r="O713" s="138"/>
      <c r="P713" s="139">
        <f>IF($B713="PA",$N713,0)</f>
        <v>0</v>
      </c>
      <c r="Q713" s="139">
        <f>IF($B713="PC",$N713,0)</f>
        <v>0</v>
      </c>
      <c r="R713" s="139">
        <f>IF($B713="LA",$N713,0)</f>
        <v>0</v>
      </c>
      <c r="S713" s="139" t="str">
        <f>IF($B713="LC",$N713,0)</f>
        <v/>
      </c>
      <c r="T713" s="139">
        <f>IF(P713&lt;&gt;"",(P713*(1-($N$2641))*(1-($O713+$N$2646))),0)</f>
        <v>0</v>
      </c>
      <c r="U713" s="139">
        <f>IF(Q713&lt;&gt;"",(Q713*(1-($N$2642))*(1-($O713+$N$2646))),0)</f>
        <v>0</v>
      </c>
      <c r="V713" s="139">
        <f>IF(R713&lt;&gt;"",(R713*(1-($N$2643))*(1-($O713+$N$2646))),0)</f>
        <v>0</v>
      </c>
      <c r="W713" s="139">
        <f>IF(S713&lt;&gt;"",(S713*(1-($N$2644))*(1-($O713+$N$2646))),0)</f>
        <v>0</v>
      </c>
      <c r="X713" s="150">
        <f>+SUM(T713:W713)</f>
        <v>0</v>
      </c>
      <c r="Y713" s="85"/>
      <c r="Z713" s="84"/>
      <c r="AA713" s="85"/>
    </row>
    <row r="714" spans="1:27" ht="14.1" customHeight="1" x14ac:dyDescent="0.3">
      <c r="A714" s="172" t="s">
        <v>606</v>
      </c>
      <c r="B714" s="168" t="s">
        <v>40</v>
      </c>
      <c r="C714" s="168">
        <v>36</v>
      </c>
      <c r="D714" s="168">
        <v>9</v>
      </c>
      <c r="E714" s="169"/>
      <c r="F714" s="168" t="s">
        <v>1698</v>
      </c>
      <c r="G714" s="168" t="s">
        <v>1699</v>
      </c>
      <c r="H714" s="168" t="s">
        <v>1805</v>
      </c>
      <c r="I714" s="168">
        <v>3</v>
      </c>
      <c r="J714" s="170">
        <v>25.05</v>
      </c>
      <c r="K714" s="171"/>
      <c r="L714" s="168" t="s">
        <v>2762</v>
      </c>
      <c r="M714" s="168" t="s">
        <v>349</v>
      </c>
      <c r="N714" s="151" t="str">
        <f>IF(OR(J714="TBA",E714=0),"",E714*J714)</f>
        <v/>
      </c>
      <c r="O714" s="138"/>
      <c r="P714" s="139">
        <f>IF($B714="PA",$N714,0)</f>
        <v>0</v>
      </c>
      <c r="Q714" s="139">
        <f>IF($B714="PC",$N714,0)</f>
        <v>0</v>
      </c>
      <c r="R714" s="139">
        <f>IF($B714="LA",$N714,0)</f>
        <v>0</v>
      </c>
      <c r="S714" s="139" t="str">
        <f>IF($B714="LC",$N714,0)</f>
        <v/>
      </c>
      <c r="T714" s="139">
        <f>IF(P714&lt;&gt;"",(P714*(1-($N$2641))*(1-($O714+$N$2646))),0)</f>
        <v>0</v>
      </c>
      <c r="U714" s="139">
        <f>IF(Q714&lt;&gt;"",(Q714*(1-($N$2642))*(1-($O714+$N$2646))),0)</f>
        <v>0</v>
      </c>
      <c r="V714" s="139">
        <f>IF(R714&lt;&gt;"",(R714*(1-($N$2643))*(1-($O714+$N$2646))),0)</f>
        <v>0</v>
      </c>
      <c r="W714" s="139">
        <f>IF(S714&lt;&gt;"",(S714*(1-($N$2644))*(1-($O714+$N$2646))),0)</f>
        <v>0</v>
      </c>
      <c r="X714" s="152">
        <f>+SUM(T714:W714)</f>
        <v>0</v>
      </c>
      <c r="Y714" s="85"/>
      <c r="Z714" s="84"/>
      <c r="AA714" s="85"/>
    </row>
    <row r="715" spans="1:27" ht="14.1" customHeight="1" x14ac:dyDescent="0.3">
      <c r="A715" s="172" t="s">
        <v>607</v>
      </c>
      <c r="B715" s="168" t="s">
        <v>40</v>
      </c>
      <c r="C715" s="168">
        <v>36</v>
      </c>
      <c r="D715" s="168">
        <v>9</v>
      </c>
      <c r="E715" s="169"/>
      <c r="F715" s="168" t="s">
        <v>1698</v>
      </c>
      <c r="G715" s="168" t="s">
        <v>1700</v>
      </c>
      <c r="H715" s="168" t="s">
        <v>1805</v>
      </c>
      <c r="I715" s="168">
        <v>3</v>
      </c>
      <c r="J715" s="170">
        <v>25.05</v>
      </c>
      <c r="K715" s="171"/>
      <c r="L715" s="168" t="s">
        <v>2763</v>
      </c>
      <c r="M715" s="168" t="s">
        <v>349</v>
      </c>
      <c r="N715" s="151" t="str">
        <f>IF(OR(J715="TBA",E715=0),"",E715*J715)</f>
        <v/>
      </c>
      <c r="O715" s="138"/>
      <c r="P715" s="139">
        <f>IF($B715="PA",$N715,0)</f>
        <v>0</v>
      </c>
      <c r="Q715" s="139">
        <f>IF($B715="PC",$N715,0)</f>
        <v>0</v>
      </c>
      <c r="R715" s="139">
        <f>IF($B715="LA",$N715,0)</f>
        <v>0</v>
      </c>
      <c r="S715" s="139" t="str">
        <f>IF($B715="LC",$N715,0)</f>
        <v/>
      </c>
      <c r="T715" s="139">
        <f>IF(P715&lt;&gt;"",(P715*(1-($N$2641))*(1-($O715+$N$2646))),0)</f>
        <v>0</v>
      </c>
      <c r="U715" s="139">
        <f>IF(Q715&lt;&gt;"",(Q715*(1-($N$2642))*(1-($O715+$N$2646))),0)</f>
        <v>0</v>
      </c>
      <c r="V715" s="139">
        <f>IF(R715&lt;&gt;"",(R715*(1-($N$2643))*(1-($O715+$N$2646))),0)</f>
        <v>0</v>
      </c>
      <c r="W715" s="139">
        <f>IF(S715&lt;&gt;"",(S715*(1-($N$2644))*(1-($O715+$N$2646))),0)</f>
        <v>0</v>
      </c>
      <c r="X715" s="152">
        <f>+SUM(T715:W715)</f>
        <v>0</v>
      </c>
      <c r="Y715" s="85"/>
      <c r="Z715" s="84"/>
      <c r="AA715" s="85"/>
    </row>
    <row r="716" spans="1:27" ht="14.1" customHeight="1" x14ac:dyDescent="0.3">
      <c r="A716" s="172" t="s">
        <v>614</v>
      </c>
      <c r="B716" s="168" t="s">
        <v>40</v>
      </c>
      <c r="C716" s="168">
        <v>4</v>
      </c>
      <c r="D716" s="168">
        <v>0</v>
      </c>
      <c r="E716" s="169"/>
      <c r="F716" s="168" t="s">
        <v>100</v>
      </c>
      <c r="G716" s="168" t="s">
        <v>1703</v>
      </c>
      <c r="H716" s="168" t="s">
        <v>5916</v>
      </c>
      <c r="I716" s="168">
        <v>25</v>
      </c>
      <c r="J716" s="170">
        <v>27.6</v>
      </c>
      <c r="K716" s="171"/>
      <c r="L716" s="168" t="s">
        <v>2764</v>
      </c>
      <c r="M716" s="168" t="s">
        <v>349</v>
      </c>
      <c r="N716" s="151" t="str">
        <f>IF(OR(J716="TBA",E716=0),"",E716*J716)</f>
        <v/>
      </c>
      <c r="O716" s="138"/>
      <c r="P716" s="139">
        <f>IF($B716="PA",$N716,0)</f>
        <v>0</v>
      </c>
      <c r="Q716" s="139">
        <f>IF($B716="PC",$N716,0)</f>
        <v>0</v>
      </c>
      <c r="R716" s="139">
        <f>IF($B716="LA",$N716,0)</f>
        <v>0</v>
      </c>
      <c r="S716" s="139" t="str">
        <f>IF($B716="LC",$N716,0)</f>
        <v/>
      </c>
      <c r="T716" s="139">
        <f>IF(P716&lt;&gt;"",(P716*(1-($N$2641))*(1-($O716+$N$2646))),0)</f>
        <v>0</v>
      </c>
      <c r="U716" s="139">
        <f>IF(Q716&lt;&gt;"",(Q716*(1-($N$2642))*(1-($O716+$N$2646))),0)</f>
        <v>0</v>
      </c>
      <c r="V716" s="139">
        <f>IF(R716&lt;&gt;"",(R716*(1-($N$2643))*(1-($O716+$N$2646))),0)</f>
        <v>0</v>
      </c>
      <c r="W716" s="139">
        <f>IF(S716&lt;&gt;"",(S716*(1-($N$2644))*(1-($O716+$N$2646))),0)</f>
        <v>0</v>
      </c>
      <c r="X716" s="152">
        <f>+SUM(T716:W716)</f>
        <v>0</v>
      </c>
      <c r="Y716" s="85"/>
      <c r="Z716" s="84"/>
      <c r="AA716" s="85"/>
    </row>
    <row r="717" spans="1:27" ht="14.1" customHeight="1" x14ac:dyDescent="0.3">
      <c r="A717" s="172" t="s">
        <v>1200</v>
      </c>
      <c r="B717" s="168" t="s">
        <v>40</v>
      </c>
      <c r="C717" s="168">
        <v>4</v>
      </c>
      <c r="D717" s="168">
        <v>0</v>
      </c>
      <c r="E717" s="169"/>
      <c r="F717" s="168" t="s">
        <v>100</v>
      </c>
      <c r="G717" s="168" t="s">
        <v>1705</v>
      </c>
      <c r="H717" s="168" t="s">
        <v>5916</v>
      </c>
      <c r="I717" s="168">
        <v>25</v>
      </c>
      <c r="J717" s="170">
        <v>27.6</v>
      </c>
      <c r="K717" s="171"/>
      <c r="L717" s="168" t="s">
        <v>2765</v>
      </c>
      <c r="M717" s="168" t="s">
        <v>349</v>
      </c>
      <c r="N717" s="151" t="str">
        <f>IF(OR(J717="TBA",E717=0),"",E717*J717)</f>
        <v/>
      </c>
      <c r="O717" s="138"/>
      <c r="P717" s="139">
        <f>IF($B717="PA",$N717,0)</f>
        <v>0</v>
      </c>
      <c r="Q717" s="139">
        <f>IF($B717="PC",$N717,0)</f>
        <v>0</v>
      </c>
      <c r="R717" s="139">
        <f>IF($B717="LA",$N717,0)</f>
        <v>0</v>
      </c>
      <c r="S717" s="139" t="str">
        <f>IF($B717="LC",$N717,0)</f>
        <v/>
      </c>
      <c r="T717" s="139">
        <f>IF(P717&lt;&gt;"",(P717*(1-($N$2641))*(1-($O717+$N$2646))),0)</f>
        <v>0</v>
      </c>
      <c r="U717" s="139">
        <f>IF(Q717&lt;&gt;"",(Q717*(1-($N$2642))*(1-($O717+$N$2646))),0)</f>
        <v>0</v>
      </c>
      <c r="V717" s="139">
        <f>IF(R717&lt;&gt;"",(R717*(1-($N$2643))*(1-($O717+$N$2646))),0)</f>
        <v>0</v>
      </c>
      <c r="W717" s="139">
        <f>IF(S717&lt;&gt;"",(S717*(1-($N$2644))*(1-($O717+$N$2646))),0)</f>
        <v>0</v>
      </c>
      <c r="X717" s="152">
        <f>+SUM(T717:W717)</f>
        <v>0</v>
      </c>
      <c r="Y717" s="85"/>
      <c r="Z717" s="84"/>
      <c r="AA717" s="85"/>
    </row>
    <row r="718" spans="1:27" ht="14.1" customHeight="1" x14ac:dyDescent="0.3">
      <c r="A718" s="172" t="s">
        <v>634</v>
      </c>
      <c r="B718" s="168" t="s">
        <v>40</v>
      </c>
      <c r="C718" s="168">
        <v>4</v>
      </c>
      <c r="D718" s="168">
        <v>0</v>
      </c>
      <c r="E718" s="169"/>
      <c r="F718" s="168" t="s">
        <v>100</v>
      </c>
      <c r="G718" s="168" t="s">
        <v>1706</v>
      </c>
      <c r="H718" s="168" t="s">
        <v>5916</v>
      </c>
      <c r="I718" s="168">
        <v>25</v>
      </c>
      <c r="J718" s="170">
        <v>28.95</v>
      </c>
      <c r="K718" s="171"/>
      <c r="L718" s="168" t="s">
        <v>2766</v>
      </c>
      <c r="M718" s="168" t="s">
        <v>349</v>
      </c>
      <c r="N718" s="151" t="str">
        <f>IF(OR(J718="TBA",E718=0),"",E718*J718)</f>
        <v/>
      </c>
      <c r="O718" s="138"/>
      <c r="P718" s="139">
        <f>IF($B718="PA",$N718,0)</f>
        <v>0</v>
      </c>
      <c r="Q718" s="139">
        <f>IF($B718="PC",$N718,0)</f>
        <v>0</v>
      </c>
      <c r="R718" s="139">
        <f>IF($B718="LA",$N718,0)</f>
        <v>0</v>
      </c>
      <c r="S718" s="139" t="str">
        <f>IF($B718="LC",$N718,0)</f>
        <v/>
      </c>
      <c r="T718" s="139">
        <f>IF(P718&lt;&gt;"",(P718*(1-($N$2641))*(1-($O718+$N$2646))),0)</f>
        <v>0</v>
      </c>
      <c r="U718" s="139">
        <f>IF(Q718&lt;&gt;"",(Q718*(1-($N$2642))*(1-($O718+$N$2646))),0)</f>
        <v>0</v>
      </c>
      <c r="V718" s="139">
        <f>IF(R718&lt;&gt;"",(R718*(1-($N$2643))*(1-($O718+$N$2646))),0)</f>
        <v>0</v>
      </c>
      <c r="W718" s="139">
        <f>IF(S718&lt;&gt;"",(S718*(1-($N$2644))*(1-($O718+$N$2646))),0)</f>
        <v>0</v>
      </c>
      <c r="X718" s="152">
        <f>+SUM(T718:W718)</f>
        <v>0</v>
      </c>
      <c r="Y718" s="85"/>
      <c r="Z718" s="84"/>
      <c r="AA718" s="85"/>
    </row>
    <row r="719" spans="1:27" ht="14.1" customHeight="1" x14ac:dyDescent="0.3">
      <c r="A719" s="172" t="s">
        <v>613</v>
      </c>
      <c r="B719" s="168" t="s">
        <v>40</v>
      </c>
      <c r="C719" s="168">
        <v>4</v>
      </c>
      <c r="D719" s="168">
        <v>0</v>
      </c>
      <c r="E719" s="169"/>
      <c r="F719" s="168" t="s">
        <v>100</v>
      </c>
      <c r="G719" s="168" t="s">
        <v>1692</v>
      </c>
      <c r="H719" s="168" t="s">
        <v>5916</v>
      </c>
      <c r="I719" s="168">
        <v>25</v>
      </c>
      <c r="J719" s="170">
        <v>27.6</v>
      </c>
      <c r="K719" s="171"/>
      <c r="L719" s="168" t="s">
        <v>2767</v>
      </c>
      <c r="M719" s="168" t="s">
        <v>349</v>
      </c>
      <c r="N719" s="151" t="str">
        <f>IF(OR(J719="TBA",E719=0),"",E719*J719)</f>
        <v/>
      </c>
      <c r="O719" s="138"/>
      <c r="P719" s="139">
        <f>IF($B719="PA",$N719,0)</f>
        <v>0</v>
      </c>
      <c r="Q719" s="139">
        <f>IF($B719="PC",$N719,0)</f>
        <v>0</v>
      </c>
      <c r="R719" s="139">
        <f>IF($B719="LA",$N719,0)</f>
        <v>0</v>
      </c>
      <c r="S719" s="139" t="str">
        <f>IF($B719="LC",$N719,0)</f>
        <v/>
      </c>
      <c r="T719" s="139">
        <f>IF(P719&lt;&gt;"",(P719*(1-($N$2641))*(1-($O719+$N$2646))),0)</f>
        <v>0</v>
      </c>
      <c r="U719" s="139">
        <f>IF(Q719&lt;&gt;"",(Q719*(1-($N$2642))*(1-($O719+$N$2646))),0)</f>
        <v>0</v>
      </c>
      <c r="V719" s="139">
        <f>IF(R719&lt;&gt;"",(R719*(1-($N$2643))*(1-($O719+$N$2646))),0)</f>
        <v>0</v>
      </c>
      <c r="W719" s="139">
        <f>IF(S719&lt;&gt;"",(S719*(1-($N$2644))*(1-($O719+$N$2646))),0)</f>
        <v>0</v>
      </c>
      <c r="X719" s="152">
        <f>+SUM(T719:W719)</f>
        <v>0</v>
      </c>
      <c r="Y719" s="85"/>
      <c r="Z719" s="84"/>
      <c r="AA719" s="85"/>
    </row>
    <row r="720" spans="1:27" ht="14.1" customHeight="1" x14ac:dyDescent="0.3">
      <c r="A720" s="128" t="s">
        <v>8</v>
      </c>
      <c r="B720" s="86" t="s">
        <v>40</v>
      </c>
      <c r="C720" s="86">
        <v>26</v>
      </c>
      <c r="D720" s="86">
        <v>13</v>
      </c>
      <c r="E720" s="137"/>
      <c r="F720" s="86" t="s">
        <v>1698</v>
      </c>
      <c r="G720" s="86" t="s">
        <v>1700</v>
      </c>
      <c r="H720" s="86" t="s">
        <v>1806</v>
      </c>
      <c r="I720" s="86">
        <v>21</v>
      </c>
      <c r="J720" s="87">
        <v>15.8</v>
      </c>
      <c r="K720" s="88"/>
      <c r="L720" s="86" t="s">
        <v>2768</v>
      </c>
      <c r="M720" s="86" t="s">
        <v>349</v>
      </c>
      <c r="N720" s="149" t="str">
        <f>IF(OR(J720="TBA",E720=0),"",E720*J720)</f>
        <v/>
      </c>
      <c r="O720" s="138"/>
      <c r="P720" s="139">
        <f>IF($B720="PA",$N720,0)</f>
        <v>0</v>
      </c>
      <c r="Q720" s="139">
        <f>IF($B720="PC",$N720,0)</f>
        <v>0</v>
      </c>
      <c r="R720" s="139">
        <f>IF($B720="LA",$N720,0)</f>
        <v>0</v>
      </c>
      <c r="S720" s="139" t="str">
        <f>IF($B720="LC",$N720,0)</f>
        <v/>
      </c>
      <c r="T720" s="139">
        <f>IF(P720&lt;&gt;"",(P720*(1-($N$2641))*(1-($O720+$N$2646))),0)</f>
        <v>0</v>
      </c>
      <c r="U720" s="139">
        <f>IF(Q720&lt;&gt;"",(Q720*(1-($N$2642))*(1-($O720+$N$2646))),0)</f>
        <v>0</v>
      </c>
      <c r="V720" s="139">
        <f>IF(R720&lt;&gt;"",(R720*(1-($N$2643))*(1-($O720+$N$2646))),0)</f>
        <v>0</v>
      </c>
      <c r="W720" s="139">
        <f>IF(S720&lt;&gt;"",(S720*(1-($N$2644))*(1-($O720+$N$2646))),0)</f>
        <v>0</v>
      </c>
      <c r="X720" s="150">
        <f>+SUM(T720:W720)</f>
        <v>0</v>
      </c>
      <c r="Y720" s="85"/>
      <c r="Z720" s="84"/>
      <c r="AA720" s="85"/>
    </row>
    <row r="721" spans="1:27" ht="14.1" customHeight="1" x14ac:dyDescent="0.3">
      <c r="A721" s="128" t="s">
        <v>666</v>
      </c>
      <c r="B721" s="86" t="s">
        <v>40</v>
      </c>
      <c r="C721" s="86">
        <v>10</v>
      </c>
      <c r="D721" s="86">
        <v>0</v>
      </c>
      <c r="E721" s="137"/>
      <c r="F721" s="86" t="s">
        <v>99</v>
      </c>
      <c r="G721" s="86" t="s">
        <v>1690</v>
      </c>
      <c r="H721" s="86" t="s">
        <v>1807</v>
      </c>
      <c r="I721" s="86">
        <v>72</v>
      </c>
      <c r="J721" s="87">
        <v>21.55</v>
      </c>
      <c r="K721" s="88"/>
      <c r="L721" s="86" t="s">
        <v>2769</v>
      </c>
      <c r="M721" s="86" t="s">
        <v>349</v>
      </c>
      <c r="N721" s="149" t="str">
        <f>IF(OR(J721="TBA",E721=0),"",E721*J721)</f>
        <v/>
      </c>
      <c r="O721" s="138"/>
      <c r="P721" s="139">
        <f>IF($B721="PA",$N721,0)</f>
        <v>0</v>
      </c>
      <c r="Q721" s="139">
        <f>IF($B721="PC",$N721,0)</f>
        <v>0</v>
      </c>
      <c r="R721" s="139">
        <f>IF($B721="LA",$N721,0)</f>
        <v>0</v>
      </c>
      <c r="S721" s="139" t="str">
        <f>IF($B721="LC",$N721,0)</f>
        <v/>
      </c>
      <c r="T721" s="139">
        <f>IF(P721&lt;&gt;"",(P721*(1-($N$2641))*(1-($O721+$N$2646))),0)</f>
        <v>0</v>
      </c>
      <c r="U721" s="139">
        <f>IF(Q721&lt;&gt;"",(Q721*(1-($N$2642))*(1-($O721+$N$2646))),0)</f>
        <v>0</v>
      </c>
      <c r="V721" s="139">
        <f>IF(R721&lt;&gt;"",(R721*(1-($N$2643))*(1-($O721+$N$2646))),0)</f>
        <v>0</v>
      </c>
      <c r="W721" s="139">
        <f>IF(S721&lt;&gt;"",(S721*(1-($N$2644))*(1-($O721+$N$2646))),0)</f>
        <v>0</v>
      </c>
      <c r="X721" s="150">
        <f>+SUM(T721:W721)</f>
        <v>0</v>
      </c>
      <c r="Y721" s="85"/>
      <c r="Z721" s="84"/>
      <c r="AA721" s="85"/>
    </row>
    <row r="722" spans="1:27" ht="14.1" customHeight="1" x14ac:dyDescent="0.3">
      <c r="A722" s="128" t="s">
        <v>667</v>
      </c>
      <c r="B722" s="86" t="s">
        <v>40</v>
      </c>
      <c r="C722" s="86">
        <v>10</v>
      </c>
      <c r="D722" s="86">
        <v>0</v>
      </c>
      <c r="E722" s="137"/>
      <c r="F722" s="86" t="s">
        <v>99</v>
      </c>
      <c r="G722" s="86" t="s">
        <v>1691</v>
      </c>
      <c r="H722" s="86" t="s">
        <v>1807</v>
      </c>
      <c r="I722" s="86">
        <v>72</v>
      </c>
      <c r="J722" s="87">
        <v>21.55</v>
      </c>
      <c r="K722" s="88"/>
      <c r="L722" s="86" t="s">
        <v>2770</v>
      </c>
      <c r="M722" s="86" t="s">
        <v>349</v>
      </c>
      <c r="N722" s="149" t="str">
        <f>IF(OR(J722="TBA",E722=0),"",E722*J722)</f>
        <v/>
      </c>
      <c r="O722" s="138"/>
      <c r="P722" s="139">
        <f>IF($B722="PA",$N722,0)</f>
        <v>0</v>
      </c>
      <c r="Q722" s="139">
        <f>IF($B722="PC",$N722,0)</f>
        <v>0</v>
      </c>
      <c r="R722" s="139">
        <f>IF($B722="LA",$N722,0)</f>
        <v>0</v>
      </c>
      <c r="S722" s="139" t="str">
        <f>IF($B722="LC",$N722,0)</f>
        <v/>
      </c>
      <c r="T722" s="139">
        <f>IF(P722&lt;&gt;"",(P722*(1-($N$2641))*(1-($O722+$N$2646))),0)</f>
        <v>0</v>
      </c>
      <c r="U722" s="139">
        <f>IF(Q722&lt;&gt;"",(Q722*(1-($N$2642))*(1-($O722+$N$2646))),0)</f>
        <v>0</v>
      </c>
      <c r="V722" s="139">
        <f>IF(R722&lt;&gt;"",(R722*(1-($N$2643))*(1-($O722+$N$2646))),0)</f>
        <v>0</v>
      </c>
      <c r="W722" s="139">
        <f>IF(S722&lt;&gt;"",(S722*(1-($N$2644))*(1-($O722+$N$2646))),0)</f>
        <v>0</v>
      </c>
      <c r="X722" s="150">
        <f>+SUM(T722:W722)</f>
        <v>0</v>
      </c>
      <c r="Y722" s="85"/>
      <c r="Z722" s="84"/>
      <c r="AA722" s="85"/>
    </row>
    <row r="723" spans="1:27" ht="14.1" customHeight="1" x14ac:dyDescent="0.3">
      <c r="A723" s="128" t="s">
        <v>668</v>
      </c>
      <c r="B723" s="86" t="s">
        <v>40</v>
      </c>
      <c r="C723" s="86">
        <v>10</v>
      </c>
      <c r="D723" s="86">
        <v>0</v>
      </c>
      <c r="E723" s="137"/>
      <c r="F723" s="86" t="s">
        <v>99</v>
      </c>
      <c r="G723" s="86" t="s">
        <v>1692</v>
      </c>
      <c r="H723" s="86" t="s">
        <v>1807</v>
      </c>
      <c r="I723" s="86">
        <v>72</v>
      </c>
      <c r="J723" s="87">
        <v>21.55</v>
      </c>
      <c r="K723" s="88"/>
      <c r="L723" s="86" t="s">
        <v>2771</v>
      </c>
      <c r="M723" s="86" t="s">
        <v>349</v>
      </c>
      <c r="N723" s="149" t="str">
        <f>IF(OR(J723="TBA",E723=0),"",E723*J723)</f>
        <v/>
      </c>
      <c r="O723" s="138"/>
      <c r="P723" s="139">
        <f>IF($B723="PA",$N723,0)</f>
        <v>0</v>
      </c>
      <c r="Q723" s="139">
        <f>IF($B723="PC",$N723,0)</f>
        <v>0</v>
      </c>
      <c r="R723" s="139">
        <f>IF($B723="LA",$N723,0)</f>
        <v>0</v>
      </c>
      <c r="S723" s="139" t="str">
        <f>IF($B723="LC",$N723,0)</f>
        <v/>
      </c>
      <c r="T723" s="139">
        <f>IF(P723&lt;&gt;"",(P723*(1-($N$2641))*(1-($O723+$N$2646))),0)</f>
        <v>0</v>
      </c>
      <c r="U723" s="139">
        <f>IF(Q723&lt;&gt;"",(Q723*(1-($N$2642))*(1-($O723+$N$2646))),0)</f>
        <v>0</v>
      </c>
      <c r="V723" s="139">
        <f>IF(R723&lt;&gt;"",(R723*(1-($N$2643))*(1-($O723+$N$2646))),0)</f>
        <v>0</v>
      </c>
      <c r="W723" s="139">
        <f>IF(S723&lt;&gt;"",(S723*(1-($N$2644))*(1-($O723+$N$2646))),0)</f>
        <v>0</v>
      </c>
      <c r="X723" s="150">
        <f>+SUM(T723:W723)</f>
        <v>0</v>
      </c>
      <c r="Y723" s="85"/>
      <c r="Z723" s="84"/>
      <c r="AA723" s="85"/>
    </row>
    <row r="724" spans="1:27" ht="14.1" customHeight="1" x14ac:dyDescent="0.3">
      <c r="A724" s="128" t="s">
        <v>669</v>
      </c>
      <c r="B724" s="86" t="s">
        <v>40</v>
      </c>
      <c r="C724" s="86">
        <v>14</v>
      </c>
      <c r="D724" s="86">
        <v>7</v>
      </c>
      <c r="E724" s="137"/>
      <c r="F724" s="86" t="s">
        <v>99</v>
      </c>
      <c r="G724" s="86" t="s">
        <v>1690</v>
      </c>
      <c r="H724" s="86" t="s">
        <v>1808</v>
      </c>
      <c r="I724" s="86">
        <v>74</v>
      </c>
      <c r="J724" s="87">
        <v>21.55</v>
      </c>
      <c r="K724" s="88"/>
      <c r="L724" s="86" t="s">
        <v>2772</v>
      </c>
      <c r="M724" s="86" t="s">
        <v>349</v>
      </c>
      <c r="N724" s="149" t="str">
        <f>IF(OR(J724="TBA",E724=0),"",E724*J724)</f>
        <v/>
      </c>
      <c r="O724" s="138"/>
      <c r="P724" s="139">
        <f>IF($B724="PA",$N724,0)</f>
        <v>0</v>
      </c>
      <c r="Q724" s="139">
        <f>IF($B724="PC",$N724,0)</f>
        <v>0</v>
      </c>
      <c r="R724" s="139">
        <f>IF($B724="LA",$N724,0)</f>
        <v>0</v>
      </c>
      <c r="S724" s="139" t="str">
        <f>IF($B724="LC",$N724,0)</f>
        <v/>
      </c>
      <c r="T724" s="139">
        <f>IF(P724&lt;&gt;"",(P724*(1-($N$2641))*(1-($O724+$N$2646))),0)</f>
        <v>0</v>
      </c>
      <c r="U724" s="139">
        <f>IF(Q724&lt;&gt;"",(Q724*(1-($N$2642))*(1-($O724+$N$2646))),0)</f>
        <v>0</v>
      </c>
      <c r="V724" s="139">
        <f>IF(R724&lt;&gt;"",(R724*(1-($N$2643))*(1-($O724+$N$2646))),0)</f>
        <v>0</v>
      </c>
      <c r="W724" s="139">
        <f>IF(S724&lt;&gt;"",(S724*(1-($N$2644))*(1-($O724+$N$2646))),0)</f>
        <v>0</v>
      </c>
      <c r="X724" s="150">
        <f>+SUM(T724:W724)</f>
        <v>0</v>
      </c>
      <c r="Y724" s="85"/>
      <c r="Z724" s="84"/>
      <c r="AA724" s="85"/>
    </row>
    <row r="725" spans="1:27" ht="14.1" customHeight="1" x14ac:dyDescent="0.3">
      <c r="A725" s="128" t="s">
        <v>670</v>
      </c>
      <c r="B725" s="86" t="s">
        <v>40</v>
      </c>
      <c r="C725" s="86">
        <v>14</v>
      </c>
      <c r="D725" s="86">
        <v>7</v>
      </c>
      <c r="E725" s="137"/>
      <c r="F725" s="86" t="s">
        <v>99</v>
      </c>
      <c r="G725" s="86" t="s">
        <v>1691</v>
      </c>
      <c r="H725" s="86" t="s">
        <v>1808</v>
      </c>
      <c r="I725" s="86">
        <v>74</v>
      </c>
      <c r="J725" s="87">
        <v>21.55</v>
      </c>
      <c r="K725" s="88"/>
      <c r="L725" s="86" t="s">
        <v>2773</v>
      </c>
      <c r="M725" s="86" t="s">
        <v>349</v>
      </c>
      <c r="N725" s="149" t="str">
        <f>IF(OR(J725="TBA",E725=0),"",E725*J725)</f>
        <v/>
      </c>
      <c r="O725" s="138"/>
      <c r="P725" s="139">
        <f>IF($B725="PA",$N725,0)</f>
        <v>0</v>
      </c>
      <c r="Q725" s="139">
        <f>IF($B725="PC",$N725,0)</f>
        <v>0</v>
      </c>
      <c r="R725" s="139">
        <f>IF($B725="LA",$N725,0)</f>
        <v>0</v>
      </c>
      <c r="S725" s="139" t="str">
        <f>IF($B725="LC",$N725,0)</f>
        <v/>
      </c>
      <c r="T725" s="139">
        <f>IF(P725&lt;&gt;"",(P725*(1-($N$2641))*(1-($O725+$N$2646))),0)</f>
        <v>0</v>
      </c>
      <c r="U725" s="139">
        <f>IF(Q725&lt;&gt;"",(Q725*(1-($N$2642))*(1-($O725+$N$2646))),0)</f>
        <v>0</v>
      </c>
      <c r="V725" s="139">
        <f>IF(R725&lt;&gt;"",(R725*(1-($N$2643))*(1-($O725+$N$2646))),0)</f>
        <v>0</v>
      </c>
      <c r="W725" s="139">
        <f>IF(S725&lt;&gt;"",(S725*(1-($N$2644))*(1-($O725+$N$2646))),0)</f>
        <v>0</v>
      </c>
      <c r="X725" s="150">
        <f>+SUM(T725:W725)</f>
        <v>0</v>
      </c>
      <c r="Y725" s="85"/>
      <c r="Z725" s="84"/>
      <c r="AA725" s="85"/>
    </row>
    <row r="726" spans="1:27" ht="14.1" customHeight="1" x14ac:dyDescent="0.3">
      <c r="A726" s="128" t="s">
        <v>671</v>
      </c>
      <c r="B726" s="86" t="s">
        <v>40</v>
      </c>
      <c r="C726" s="86">
        <v>14</v>
      </c>
      <c r="D726" s="86">
        <v>7</v>
      </c>
      <c r="E726" s="137"/>
      <c r="F726" s="86" t="s">
        <v>99</v>
      </c>
      <c r="G726" s="86" t="s">
        <v>1692</v>
      </c>
      <c r="H726" s="86" t="s">
        <v>1808</v>
      </c>
      <c r="I726" s="86">
        <v>74</v>
      </c>
      <c r="J726" s="87">
        <v>21.55</v>
      </c>
      <c r="K726" s="88"/>
      <c r="L726" s="86" t="s">
        <v>2774</v>
      </c>
      <c r="M726" s="86" t="s">
        <v>349</v>
      </c>
      <c r="N726" s="149" t="str">
        <f>IF(OR(J726="TBA",E726=0),"",E726*J726)</f>
        <v/>
      </c>
      <c r="O726" s="138"/>
      <c r="P726" s="139">
        <f>IF($B726="PA",$N726,0)</f>
        <v>0</v>
      </c>
      <c r="Q726" s="139">
        <f>IF($B726="PC",$N726,0)</f>
        <v>0</v>
      </c>
      <c r="R726" s="139">
        <f>IF($B726="LA",$N726,0)</f>
        <v>0</v>
      </c>
      <c r="S726" s="139" t="str">
        <f>IF($B726="LC",$N726,0)</f>
        <v/>
      </c>
      <c r="T726" s="139">
        <f>IF(P726&lt;&gt;"",(P726*(1-($N$2641))*(1-($O726+$N$2646))),0)</f>
        <v>0</v>
      </c>
      <c r="U726" s="139">
        <f>IF(Q726&lt;&gt;"",(Q726*(1-($N$2642))*(1-($O726+$N$2646))),0)</f>
        <v>0</v>
      </c>
      <c r="V726" s="139">
        <f>IF(R726&lt;&gt;"",(R726*(1-($N$2643))*(1-($O726+$N$2646))),0)</f>
        <v>0</v>
      </c>
      <c r="W726" s="139">
        <f>IF(S726&lt;&gt;"",(S726*(1-($N$2644))*(1-($O726+$N$2646))),0)</f>
        <v>0</v>
      </c>
      <c r="X726" s="150">
        <f>+SUM(T726:W726)</f>
        <v>0</v>
      </c>
      <c r="Y726" s="85"/>
      <c r="Z726" s="84"/>
      <c r="AA726" s="85"/>
    </row>
    <row r="727" spans="1:27" ht="14.1" customHeight="1" x14ac:dyDescent="0.3">
      <c r="A727" s="128" t="s">
        <v>1129</v>
      </c>
      <c r="B727" s="86" t="s">
        <v>40</v>
      </c>
      <c r="C727" s="86">
        <v>8</v>
      </c>
      <c r="D727" s="86">
        <v>0</v>
      </c>
      <c r="E727" s="137"/>
      <c r="F727" s="86" t="s">
        <v>99</v>
      </c>
      <c r="G727" s="86" t="s">
        <v>1690</v>
      </c>
      <c r="H727" s="86" t="s">
        <v>1809</v>
      </c>
      <c r="I727" s="86">
        <v>52</v>
      </c>
      <c r="J727" s="87">
        <v>25.8</v>
      </c>
      <c r="K727" s="88"/>
      <c r="L727" s="86" t="s">
        <v>2775</v>
      </c>
      <c r="M727" s="86" t="s">
        <v>349</v>
      </c>
      <c r="N727" s="149" t="str">
        <f>IF(OR(J727="TBA",E727=0),"",E727*J727)</f>
        <v/>
      </c>
      <c r="O727" s="138"/>
      <c r="P727" s="139">
        <f>IF($B727="PA",$N727,0)</f>
        <v>0</v>
      </c>
      <c r="Q727" s="139">
        <f>IF($B727="PC",$N727,0)</f>
        <v>0</v>
      </c>
      <c r="R727" s="139">
        <f>IF($B727="LA",$N727,0)</f>
        <v>0</v>
      </c>
      <c r="S727" s="139" t="str">
        <f>IF($B727="LC",$N727,0)</f>
        <v/>
      </c>
      <c r="T727" s="139">
        <f>IF(P727&lt;&gt;"",(P727*(1-($N$2641))*(1-($O727+$N$2646))),0)</f>
        <v>0</v>
      </c>
      <c r="U727" s="139">
        <f>IF(Q727&lt;&gt;"",(Q727*(1-($N$2642))*(1-($O727+$N$2646))),0)</f>
        <v>0</v>
      </c>
      <c r="V727" s="139">
        <f>IF(R727&lt;&gt;"",(R727*(1-($N$2643))*(1-($O727+$N$2646))),0)</f>
        <v>0</v>
      </c>
      <c r="W727" s="139">
        <f>IF(S727&lt;&gt;"",(S727*(1-($N$2644))*(1-($O727+$N$2646))),0)</f>
        <v>0</v>
      </c>
      <c r="X727" s="150">
        <f>+SUM(T727:W727)</f>
        <v>0</v>
      </c>
      <c r="Y727" s="85"/>
      <c r="Z727" s="84"/>
      <c r="AA727" s="85"/>
    </row>
    <row r="728" spans="1:27" ht="14.1" customHeight="1" x14ac:dyDescent="0.3">
      <c r="A728" s="128" t="s">
        <v>1130</v>
      </c>
      <c r="B728" s="86" t="s">
        <v>40</v>
      </c>
      <c r="C728" s="86">
        <v>8</v>
      </c>
      <c r="D728" s="86">
        <v>0</v>
      </c>
      <c r="E728" s="137"/>
      <c r="F728" s="86" t="s">
        <v>99</v>
      </c>
      <c r="G728" s="86" t="s">
        <v>1691</v>
      </c>
      <c r="H728" s="86" t="s">
        <v>1809</v>
      </c>
      <c r="I728" s="86">
        <v>52</v>
      </c>
      <c r="J728" s="87">
        <v>25.8</v>
      </c>
      <c r="K728" s="88"/>
      <c r="L728" s="86" t="s">
        <v>2776</v>
      </c>
      <c r="M728" s="86" t="s">
        <v>349</v>
      </c>
      <c r="N728" s="149" t="str">
        <f>IF(OR(J728="TBA",E728=0),"",E728*J728)</f>
        <v/>
      </c>
      <c r="O728" s="138"/>
      <c r="P728" s="139">
        <f>IF($B728="PA",$N728,0)</f>
        <v>0</v>
      </c>
      <c r="Q728" s="139">
        <f>IF($B728="PC",$N728,0)</f>
        <v>0</v>
      </c>
      <c r="R728" s="139">
        <f>IF($B728="LA",$N728,0)</f>
        <v>0</v>
      </c>
      <c r="S728" s="139" t="str">
        <f>IF($B728="LC",$N728,0)</f>
        <v/>
      </c>
      <c r="T728" s="139">
        <f>IF(P728&lt;&gt;"",(P728*(1-($N$2641))*(1-($O728+$N$2646))),0)</f>
        <v>0</v>
      </c>
      <c r="U728" s="139">
        <f>IF(Q728&lt;&gt;"",(Q728*(1-($N$2642))*(1-($O728+$N$2646))),0)</f>
        <v>0</v>
      </c>
      <c r="V728" s="139">
        <f>IF(R728&lt;&gt;"",(R728*(1-($N$2643))*(1-($O728+$N$2646))),0)</f>
        <v>0</v>
      </c>
      <c r="W728" s="139">
        <f>IF(S728&lt;&gt;"",(S728*(1-($N$2644))*(1-($O728+$N$2646))),0)</f>
        <v>0</v>
      </c>
      <c r="X728" s="150">
        <f>+SUM(T728:W728)</f>
        <v>0</v>
      </c>
      <c r="Y728" s="85"/>
      <c r="Z728" s="84"/>
      <c r="AA728" s="85"/>
    </row>
    <row r="729" spans="1:27" ht="14.1" customHeight="1" x14ac:dyDescent="0.3">
      <c r="A729" s="128" t="s">
        <v>1131</v>
      </c>
      <c r="B729" s="86" t="s">
        <v>40</v>
      </c>
      <c r="C729" s="86">
        <v>8</v>
      </c>
      <c r="D729" s="86">
        <v>0</v>
      </c>
      <c r="E729" s="137"/>
      <c r="F729" s="86" t="s">
        <v>99</v>
      </c>
      <c r="G729" s="86" t="s">
        <v>1692</v>
      </c>
      <c r="H729" s="86" t="s">
        <v>1809</v>
      </c>
      <c r="I729" s="86">
        <v>52</v>
      </c>
      <c r="J729" s="87">
        <v>25.8</v>
      </c>
      <c r="K729" s="88"/>
      <c r="L729" s="86" t="s">
        <v>2777</v>
      </c>
      <c r="M729" s="86" t="s">
        <v>349</v>
      </c>
      <c r="N729" s="149" t="str">
        <f>IF(OR(J729="TBA",E729=0),"",E729*J729)</f>
        <v/>
      </c>
      <c r="O729" s="138"/>
      <c r="P729" s="139">
        <f>IF($B729="PA",$N729,0)</f>
        <v>0</v>
      </c>
      <c r="Q729" s="139">
        <f>IF($B729="PC",$N729,0)</f>
        <v>0</v>
      </c>
      <c r="R729" s="139">
        <f>IF($B729="LA",$N729,0)</f>
        <v>0</v>
      </c>
      <c r="S729" s="139" t="str">
        <f>IF($B729="LC",$N729,0)</f>
        <v/>
      </c>
      <c r="T729" s="139">
        <f>IF(P729&lt;&gt;"",(P729*(1-($N$2641))*(1-($O729+$N$2646))),0)</f>
        <v>0</v>
      </c>
      <c r="U729" s="139">
        <f>IF(Q729&lt;&gt;"",(Q729*(1-($N$2642))*(1-($O729+$N$2646))),0)</f>
        <v>0</v>
      </c>
      <c r="V729" s="139">
        <f>IF(R729&lt;&gt;"",(R729*(1-($N$2643))*(1-($O729+$N$2646))),0)</f>
        <v>0</v>
      </c>
      <c r="W729" s="139">
        <f>IF(S729&lt;&gt;"",(S729*(1-($N$2644))*(1-($O729+$N$2646))),0)</f>
        <v>0</v>
      </c>
      <c r="X729" s="150">
        <f>+SUM(T729:W729)</f>
        <v>0</v>
      </c>
      <c r="Y729" s="85"/>
      <c r="Z729" s="84"/>
      <c r="AA729" s="85"/>
    </row>
    <row r="730" spans="1:27" ht="14.1" customHeight="1" x14ac:dyDescent="0.3">
      <c r="A730" s="128" t="s">
        <v>1132</v>
      </c>
      <c r="B730" s="86" t="s">
        <v>40</v>
      </c>
      <c r="C730" s="86">
        <v>8</v>
      </c>
      <c r="D730" s="86">
        <v>0</v>
      </c>
      <c r="E730" s="137"/>
      <c r="F730" s="86" t="s">
        <v>99</v>
      </c>
      <c r="G730" s="86" t="s">
        <v>1691</v>
      </c>
      <c r="H730" s="86" t="s">
        <v>1810</v>
      </c>
      <c r="I730" s="86">
        <v>52</v>
      </c>
      <c r="J730" s="87">
        <v>25.8</v>
      </c>
      <c r="K730" s="88"/>
      <c r="L730" s="86" t="s">
        <v>2778</v>
      </c>
      <c r="M730" s="86" t="s">
        <v>349</v>
      </c>
      <c r="N730" s="149" t="str">
        <f>IF(OR(J730="TBA",E730=0),"",E730*J730)</f>
        <v/>
      </c>
      <c r="O730" s="138"/>
      <c r="P730" s="139">
        <f>IF($B730="PA",$N730,0)</f>
        <v>0</v>
      </c>
      <c r="Q730" s="139">
        <f>IF($B730="PC",$N730,0)</f>
        <v>0</v>
      </c>
      <c r="R730" s="139">
        <f>IF($B730="LA",$N730,0)</f>
        <v>0</v>
      </c>
      <c r="S730" s="139" t="str">
        <f>IF($B730="LC",$N730,0)</f>
        <v/>
      </c>
      <c r="T730" s="139">
        <f>IF(P730&lt;&gt;"",(P730*(1-($N$2641))*(1-($O730+$N$2646))),0)</f>
        <v>0</v>
      </c>
      <c r="U730" s="139">
        <f>IF(Q730&lt;&gt;"",(Q730*(1-($N$2642))*(1-($O730+$N$2646))),0)</f>
        <v>0</v>
      </c>
      <c r="V730" s="139">
        <f>IF(R730&lt;&gt;"",(R730*(1-($N$2643))*(1-($O730+$N$2646))),0)</f>
        <v>0</v>
      </c>
      <c r="W730" s="139">
        <f>IF(S730&lt;&gt;"",(S730*(1-($N$2644))*(1-($O730+$N$2646))),0)</f>
        <v>0</v>
      </c>
      <c r="X730" s="150">
        <f>+SUM(T730:W730)</f>
        <v>0</v>
      </c>
      <c r="Y730" s="85"/>
      <c r="Z730" s="84"/>
      <c r="AA730" s="85"/>
    </row>
    <row r="731" spans="1:27" ht="14.1" customHeight="1" x14ac:dyDescent="0.3">
      <c r="A731" s="128" t="s">
        <v>1133</v>
      </c>
      <c r="B731" s="86" t="s">
        <v>40</v>
      </c>
      <c r="C731" s="86">
        <v>8</v>
      </c>
      <c r="D731" s="86">
        <v>0</v>
      </c>
      <c r="E731" s="137"/>
      <c r="F731" s="86" t="s">
        <v>99</v>
      </c>
      <c r="G731" s="86" t="s">
        <v>1692</v>
      </c>
      <c r="H731" s="86" t="s">
        <v>1810</v>
      </c>
      <c r="I731" s="86">
        <v>52</v>
      </c>
      <c r="J731" s="87">
        <v>25.8</v>
      </c>
      <c r="K731" s="88"/>
      <c r="L731" s="86" t="s">
        <v>2779</v>
      </c>
      <c r="M731" s="86" t="s">
        <v>349</v>
      </c>
      <c r="N731" s="149" t="str">
        <f>IF(OR(J731="TBA",E731=0),"",E731*J731)</f>
        <v/>
      </c>
      <c r="O731" s="138"/>
      <c r="P731" s="139">
        <f>IF($B731="PA",$N731,0)</f>
        <v>0</v>
      </c>
      <c r="Q731" s="139">
        <f>IF($B731="PC",$N731,0)</f>
        <v>0</v>
      </c>
      <c r="R731" s="139">
        <f>IF($B731="LA",$N731,0)</f>
        <v>0</v>
      </c>
      <c r="S731" s="139" t="str">
        <f>IF($B731="LC",$N731,0)</f>
        <v/>
      </c>
      <c r="T731" s="139">
        <f>IF(P731&lt;&gt;"",(P731*(1-($N$2641))*(1-($O731+$N$2646))),0)</f>
        <v>0</v>
      </c>
      <c r="U731" s="139">
        <f>IF(Q731&lt;&gt;"",(Q731*(1-($N$2642))*(1-($O731+$N$2646))),0)</f>
        <v>0</v>
      </c>
      <c r="V731" s="139">
        <f>IF(R731&lt;&gt;"",(R731*(1-($N$2643))*(1-($O731+$N$2646))),0)</f>
        <v>0</v>
      </c>
      <c r="W731" s="139">
        <f>IF(S731&lt;&gt;"",(S731*(1-($N$2644))*(1-($O731+$N$2646))),0)</f>
        <v>0</v>
      </c>
      <c r="X731" s="150">
        <f>+SUM(T731:W731)</f>
        <v>0</v>
      </c>
      <c r="Y731" s="85"/>
      <c r="Z731" s="84"/>
      <c r="AA731" s="85"/>
    </row>
    <row r="732" spans="1:27" ht="14.1" customHeight="1" x14ac:dyDescent="0.3">
      <c r="A732" s="128" t="s">
        <v>1134</v>
      </c>
      <c r="B732" s="86" t="s">
        <v>40</v>
      </c>
      <c r="C732" s="86">
        <v>10</v>
      </c>
      <c r="D732" s="86">
        <v>0</v>
      </c>
      <c r="E732" s="137"/>
      <c r="F732" s="86" t="s">
        <v>101</v>
      </c>
      <c r="G732" s="86" t="s">
        <v>1691</v>
      </c>
      <c r="H732" s="86" t="s">
        <v>1811</v>
      </c>
      <c r="I732" s="86">
        <v>52</v>
      </c>
      <c r="J732" s="87">
        <v>25.8</v>
      </c>
      <c r="K732" s="88"/>
      <c r="L732" s="86" t="s">
        <v>2780</v>
      </c>
      <c r="M732" s="86" t="s">
        <v>349</v>
      </c>
      <c r="N732" s="149" t="str">
        <f>IF(OR(J732="TBA",E732=0),"",E732*J732)</f>
        <v/>
      </c>
      <c r="O732" s="138"/>
      <c r="P732" s="139">
        <f>IF($B732="PA",$N732,0)</f>
        <v>0</v>
      </c>
      <c r="Q732" s="139">
        <f>IF($B732="PC",$N732,0)</f>
        <v>0</v>
      </c>
      <c r="R732" s="139">
        <f>IF($B732="LA",$N732,0)</f>
        <v>0</v>
      </c>
      <c r="S732" s="139" t="str">
        <f>IF($B732="LC",$N732,0)</f>
        <v/>
      </c>
      <c r="T732" s="139">
        <f>IF(P732&lt;&gt;"",(P732*(1-($N$2641))*(1-($O732+$N$2646))),0)</f>
        <v>0</v>
      </c>
      <c r="U732" s="139">
        <f>IF(Q732&lt;&gt;"",(Q732*(1-($N$2642))*(1-($O732+$N$2646))),0)</f>
        <v>0</v>
      </c>
      <c r="V732" s="139">
        <f>IF(R732&lt;&gt;"",(R732*(1-($N$2643))*(1-($O732+$N$2646))),0)</f>
        <v>0</v>
      </c>
      <c r="W732" s="139">
        <f>IF(S732&lt;&gt;"",(S732*(1-($N$2644))*(1-($O732+$N$2646))),0)</f>
        <v>0</v>
      </c>
      <c r="X732" s="150">
        <f>+SUM(T732:W732)</f>
        <v>0</v>
      </c>
      <c r="Y732" s="85"/>
      <c r="Z732" s="84"/>
      <c r="AA732" s="85"/>
    </row>
    <row r="733" spans="1:27" ht="14.1" customHeight="1" x14ac:dyDescent="0.3">
      <c r="A733" s="128" t="s">
        <v>1135</v>
      </c>
      <c r="B733" s="86" t="s">
        <v>40</v>
      </c>
      <c r="C733" s="86">
        <v>10</v>
      </c>
      <c r="D733" s="86">
        <v>0</v>
      </c>
      <c r="E733" s="137"/>
      <c r="F733" s="86" t="s">
        <v>101</v>
      </c>
      <c r="G733" s="86" t="s">
        <v>1701</v>
      </c>
      <c r="H733" s="86" t="s">
        <v>1811</v>
      </c>
      <c r="I733" s="86">
        <v>52</v>
      </c>
      <c r="J733" s="87">
        <v>25.8</v>
      </c>
      <c r="K733" s="88"/>
      <c r="L733" s="86" t="s">
        <v>2781</v>
      </c>
      <c r="M733" s="86" t="s">
        <v>349</v>
      </c>
      <c r="N733" s="149" t="str">
        <f>IF(OR(J733="TBA",E733=0),"",E733*J733)</f>
        <v/>
      </c>
      <c r="O733" s="138"/>
      <c r="P733" s="139">
        <f>IF($B733="PA",$N733,0)</f>
        <v>0</v>
      </c>
      <c r="Q733" s="139">
        <f>IF($B733="PC",$N733,0)</f>
        <v>0</v>
      </c>
      <c r="R733" s="139">
        <f>IF($B733="LA",$N733,0)</f>
        <v>0</v>
      </c>
      <c r="S733" s="139" t="str">
        <f>IF($B733="LC",$N733,0)</f>
        <v/>
      </c>
      <c r="T733" s="139">
        <f>IF(P733&lt;&gt;"",(P733*(1-($N$2641))*(1-($O733+$N$2646))),0)</f>
        <v>0</v>
      </c>
      <c r="U733" s="139">
        <f>IF(Q733&lt;&gt;"",(Q733*(1-($N$2642))*(1-($O733+$N$2646))),0)</f>
        <v>0</v>
      </c>
      <c r="V733" s="139">
        <f>IF(R733&lt;&gt;"",(R733*(1-($N$2643))*(1-($O733+$N$2646))),0)</f>
        <v>0</v>
      </c>
      <c r="W733" s="139">
        <f>IF(S733&lt;&gt;"",(S733*(1-($N$2644))*(1-($O733+$N$2646))),0)</f>
        <v>0</v>
      </c>
      <c r="X733" s="150">
        <f>+SUM(T733:W733)</f>
        <v>0</v>
      </c>
      <c r="Y733" s="85"/>
      <c r="Z733" s="84"/>
      <c r="AA733" s="85"/>
    </row>
    <row r="734" spans="1:27" ht="14.1" customHeight="1" x14ac:dyDescent="0.3">
      <c r="A734" s="128" t="s">
        <v>1136</v>
      </c>
      <c r="B734" s="86" t="s">
        <v>40</v>
      </c>
      <c r="C734" s="86">
        <v>14</v>
      </c>
      <c r="D734" s="86">
        <v>0</v>
      </c>
      <c r="E734" s="137"/>
      <c r="F734" s="86" t="s">
        <v>4805</v>
      </c>
      <c r="G734" s="86" t="s">
        <v>1685</v>
      </c>
      <c r="H734" s="86" t="s">
        <v>1812</v>
      </c>
      <c r="I734" s="86">
        <v>52</v>
      </c>
      <c r="J734" s="87">
        <v>21.35</v>
      </c>
      <c r="K734" s="88"/>
      <c r="L734" s="86" t="s">
        <v>2782</v>
      </c>
      <c r="M734" s="86" t="s">
        <v>349</v>
      </c>
      <c r="N734" s="149" t="str">
        <f>IF(OR(J734="TBA",E734=0),"",E734*J734)</f>
        <v/>
      </c>
      <c r="O734" s="138"/>
      <c r="P734" s="139">
        <f>IF($B734="PA",$N734,0)</f>
        <v>0</v>
      </c>
      <c r="Q734" s="139">
        <f>IF($B734="PC",$N734,0)</f>
        <v>0</v>
      </c>
      <c r="R734" s="139">
        <f>IF($B734="LA",$N734,0)</f>
        <v>0</v>
      </c>
      <c r="S734" s="139" t="str">
        <f>IF($B734="LC",$N734,0)</f>
        <v/>
      </c>
      <c r="T734" s="139">
        <f>IF(P734&lt;&gt;"",(P734*(1-($N$2641))*(1-($O734+$N$2646))),0)</f>
        <v>0</v>
      </c>
      <c r="U734" s="139">
        <f>IF(Q734&lt;&gt;"",(Q734*(1-($N$2642))*(1-($O734+$N$2646))),0)</f>
        <v>0</v>
      </c>
      <c r="V734" s="139">
        <f>IF(R734&lt;&gt;"",(R734*(1-($N$2643))*(1-($O734+$N$2646))),0)</f>
        <v>0</v>
      </c>
      <c r="W734" s="139">
        <f>IF(S734&lt;&gt;"",(S734*(1-($N$2644))*(1-($O734+$N$2646))),0)</f>
        <v>0</v>
      </c>
      <c r="X734" s="150">
        <f>+SUM(T734:W734)</f>
        <v>0</v>
      </c>
      <c r="Y734" s="85"/>
      <c r="Z734" s="84"/>
      <c r="AA734" s="85"/>
    </row>
    <row r="735" spans="1:27" ht="14.1" customHeight="1" x14ac:dyDescent="0.3">
      <c r="A735" s="128" t="s">
        <v>1137</v>
      </c>
      <c r="B735" s="86" t="s">
        <v>40</v>
      </c>
      <c r="C735" s="86">
        <v>14</v>
      </c>
      <c r="D735" s="86">
        <v>0</v>
      </c>
      <c r="E735" s="137"/>
      <c r="F735" s="86" t="s">
        <v>4805</v>
      </c>
      <c r="G735" s="86" t="s">
        <v>1686</v>
      </c>
      <c r="H735" s="86" t="s">
        <v>1812</v>
      </c>
      <c r="I735" s="86">
        <v>52</v>
      </c>
      <c r="J735" s="87">
        <v>21.35</v>
      </c>
      <c r="K735" s="88"/>
      <c r="L735" s="86" t="s">
        <v>2783</v>
      </c>
      <c r="M735" s="86" t="s">
        <v>349</v>
      </c>
      <c r="N735" s="149" t="str">
        <f>IF(OR(J735="TBA",E735=0),"",E735*J735)</f>
        <v/>
      </c>
      <c r="O735" s="138"/>
      <c r="P735" s="139">
        <f>IF($B735="PA",$N735,0)</f>
        <v>0</v>
      </c>
      <c r="Q735" s="139">
        <f>IF($B735="PC",$N735,0)</f>
        <v>0</v>
      </c>
      <c r="R735" s="139">
        <f>IF($B735="LA",$N735,0)</f>
        <v>0</v>
      </c>
      <c r="S735" s="139" t="str">
        <f>IF($B735="LC",$N735,0)</f>
        <v/>
      </c>
      <c r="T735" s="139">
        <f>IF(P735&lt;&gt;"",(P735*(1-($N$2641))*(1-($O735+$N$2646))),0)</f>
        <v>0</v>
      </c>
      <c r="U735" s="139">
        <f>IF(Q735&lt;&gt;"",(Q735*(1-($N$2642))*(1-($O735+$N$2646))),0)</f>
        <v>0</v>
      </c>
      <c r="V735" s="139">
        <f>IF(R735&lt;&gt;"",(R735*(1-($N$2643))*(1-($O735+$N$2646))),0)</f>
        <v>0</v>
      </c>
      <c r="W735" s="139">
        <f>IF(S735&lt;&gt;"",(S735*(1-($N$2644))*(1-($O735+$N$2646))),0)</f>
        <v>0</v>
      </c>
      <c r="X735" s="150">
        <f>+SUM(T735:W735)</f>
        <v>0</v>
      </c>
      <c r="Y735" s="85"/>
      <c r="Z735" s="84"/>
      <c r="AA735" s="85"/>
    </row>
    <row r="736" spans="1:27" ht="14.1" customHeight="1" x14ac:dyDescent="0.3">
      <c r="A736" s="172" t="s">
        <v>1138</v>
      </c>
      <c r="B736" s="168" t="s">
        <v>40</v>
      </c>
      <c r="C736" s="168">
        <v>14</v>
      </c>
      <c r="D736" s="168">
        <v>0</v>
      </c>
      <c r="E736" s="169"/>
      <c r="F736" s="168" t="s">
        <v>4805</v>
      </c>
      <c r="G736" s="168" t="s">
        <v>1687</v>
      </c>
      <c r="H736" s="168" t="s">
        <v>1812</v>
      </c>
      <c r="I736" s="168">
        <v>52</v>
      </c>
      <c r="J736" s="170">
        <v>17.2</v>
      </c>
      <c r="K736" s="171"/>
      <c r="L736" s="168" t="s">
        <v>2784</v>
      </c>
      <c r="M736" s="168" t="s">
        <v>349</v>
      </c>
      <c r="N736" s="151" t="str">
        <f>IF(OR(J736="TBA",E736=0),"",E736*J736)</f>
        <v/>
      </c>
      <c r="O736" s="138"/>
      <c r="P736" s="139">
        <f>IF($B736="PA",$N736,0)</f>
        <v>0</v>
      </c>
      <c r="Q736" s="139">
        <f>IF($B736="PC",$N736,0)</f>
        <v>0</v>
      </c>
      <c r="R736" s="139">
        <f>IF($B736="LA",$N736,0)</f>
        <v>0</v>
      </c>
      <c r="S736" s="139" t="str">
        <f>IF($B736="LC",$N736,0)</f>
        <v/>
      </c>
      <c r="T736" s="139">
        <f>IF(P736&lt;&gt;"",(P736*(1-($N$2641))*(1-($O736+$N$2646))),0)</f>
        <v>0</v>
      </c>
      <c r="U736" s="139">
        <f>IF(Q736&lt;&gt;"",(Q736*(1-($N$2642))*(1-($O736+$N$2646))),0)</f>
        <v>0</v>
      </c>
      <c r="V736" s="139">
        <f>IF(R736&lt;&gt;"",(R736*(1-($N$2643))*(1-($O736+$N$2646))),0)</f>
        <v>0</v>
      </c>
      <c r="W736" s="139">
        <f>IF(S736&lt;&gt;"",(S736*(1-($N$2644))*(1-($O736+$N$2646))),0)</f>
        <v>0</v>
      </c>
      <c r="X736" s="152">
        <f>+SUM(T736:W736)</f>
        <v>0</v>
      </c>
      <c r="Y736" s="85"/>
      <c r="Z736" s="84"/>
      <c r="AA736" s="85"/>
    </row>
    <row r="737" spans="1:27" ht="14.1" customHeight="1" x14ac:dyDescent="0.3">
      <c r="A737" s="128" t="s">
        <v>1139</v>
      </c>
      <c r="B737" s="86" t="s">
        <v>40</v>
      </c>
      <c r="C737" s="86">
        <v>14</v>
      </c>
      <c r="D737" s="86">
        <v>0</v>
      </c>
      <c r="E737" s="137"/>
      <c r="F737" s="86" t="s">
        <v>4805</v>
      </c>
      <c r="G737" s="86" t="s">
        <v>1685</v>
      </c>
      <c r="H737" s="86" t="s">
        <v>1813</v>
      </c>
      <c r="I737" s="86">
        <v>52</v>
      </c>
      <c r="J737" s="87">
        <v>21.35</v>
      </c>
      <c r="K737" s="88"/>
      <c r="L737" s="86" t="s">
        <v>2785</v>
      </c>
      <c r="M737" s="86" t="s">
        <v>349</v>
      </c>
      <c r="N737" s="149" t="str">
        <f>IF(OR(J737="TBA",E737=0),"",E737*J737)</f>
        <v/>
      </c>
      <c r="O737" s="138"/>
      <c r="P737" s="139">
        <f>IF($B737="PA",$N737,0)</f>
        <v>0</v>
      </c>
      <c r="Q737" s="139">
        <f>IF($B737="PC",$N737,0)</f>
        <v>0</v>
      </c>
      <c r="R737" s="139">
        <f>IF($B737="LA",$N737,0)</f>
        <v>0</v>
      </c>
      <c r="S737" s="139" t="str">
        <f>IF($B737="LC",$N737,0)</f>
        <v/>
      </c>
      <c r="T737" s="139">
        <f>IF(P737&lt;&gt;"",(P737*(1-($N$2641))*(1-($O737+$N$2646))),0)</f>
        <v>0</v>
      </c>
      <c r="U737" s="139">
        <f>IF(Q737&lt;&gt;"",(Q737*(1-($N$2642))*(1-($O737+$N$2646))),0)</f>
        <v>0</v>
      </c>
      <c r="V737" s="139">
        <f>IF(R737&lt;&gt;"",(R737*(1-($N$2643))*(1-($O737+$N$2646))),0)</f>
        <v>0</v>
      </c>
      <c r="W737" s="139">
        <f>IF(S737&lt;&gt;"",(S737*(1-($N$2644))*(1-($O737+$N$2646))),0)</f>
        <v>0</v>
      </c>
      <c r="X737" s="150">
        <f>+SUM(T737:W737)</f>
        <v>0</v>
      </c>
      <c r="Y737" s="85"/>
      <c r="Z737" s="84"/>
      <c r="AA737" s="85"/>
    </row>
    <row r="738" spans="1:27" ht="14.1" customHeight="1" x14ac:dyDescent="0.3">
      <c r="A738" s="128" t="s">
        <v>1140</v>
      </c>
      <c r="B738" s="86" t="s">
        <v>40</v>
      </c>
      <c r="C738" s="86">
        <v>14</v>
      </c>
      <c r="D738" s="86">
        <v>0</v>
      </c>
      <c r="E738" s="137"/>
      <c r="F738" s="86" t="s">
        <v>4805</v>
      </c>
      <c r="G738" s="86" t="s">
        <v>1686</v>
      </c>
      <c r="H738" s="86" t="s">
        <v>1813</v>
      </c>
      <c r="I738" s="86">
        <v>52</v>
      </c>
      <c r="J738" s="87">
        <v>21.35</v>
      </c>
      <c r="K738" s="88"/>
      <c r="L738" s="86" t="s">
        <v>2786</v>
      </c>
      <c r="M738" s="86" t="s">
        <v>349</v>
      </c>
      <c r="N738" s="149" t="str">
        <f>IF(OR(J738="TBA",E738=0),"",E738*J738)</f>
        <v/>
      </c>
      <c r="O738" s="138"/>
      <c r="P738" s="139">
        <f>IF($B738="PA",$N738,0)</f>
        <v>0</v>
      </c>
      <c r="Q738" s="139">
        <f>IF($B738="PC",$N738,0)</f>
        <v>0</v>
      </c>
      <c r="R738" s="139">
        <f>IF($B738="LA",$N738,0)</f>
        <v>0</v>
      </c>
      <c r="S738" s="139" t="str">
        <f>IF($B738="LC",$N738,0)</f>
        <v/>
      </c>
      <c r="T738" s="139">
        <f>IF(P738&lt;&gt;"",(P738*(1-($N$2641))*(1-($O738+$N$2646))),0)</f>
        <v>0</v>
      </c>
      <c r="U738" s="139">
        <f>IF(Q738&lt;&gt;"",(Q738*(1-($N$2642))*(1-($O738+$N$2646))),0)</f>
        <v>0</v>
      </c>
      <c r="V738" s="139">
        <f>IF(R738&lt;&gt;"",(R738*(1-($N$2643))*(1-($O738+$N$2646))),0)</f>
        <v>0</v>
      </c>
      <c r="W738" s="139">
        <f>IF(S738&lt;&gt;"",(S738*(1-($N$2644))*(1-($O738+$N$2646))),0)</f>
        <v>0</v>
      </c>
      <c r="X738" s="150">
        <f>+SUM(T738:W738)</f>
        <v>0</v>
      </c>
      <c r="Y738" s="85"/>
      <c r="Z738" s="84"/>
      <c r="AA738" s="85"/>
    </row>
    <row r="739" spans="1:27" ht="14.1" customHeight="1" x14ac:dyDescent="0.3">
      <c r="A739" s="128" t="s">
        <v>1057</v>
      </c>
      <c r="B739" s="86" t="s">
        <v>40</v>
      </c>
      <c r="C739" s="86">
        <v>24</v>
      </c>
      <c r="D739" s="86">
        <v>6</v>
      </c>
      <c r="E739" s="137"/>
      <c r="F739" s="86" t="s">
        <v>101</v>
      </c>
      <c r="G739" s="86" t="s">
        <v>1690</v>
      </c>
      <c r="H739" s="86" t="s">
        <v>1814</v>
      </c>
      <c r="I739" s="86">
        <v>36</v>
      </c>
      <c r="J739" s="87">
        <v>30.85</v>
      </c>
      <c r="K739" s="88"/>
      <c r="L739" s="86" t="s">
        <v>2787</v>
      </c>
      <c r="M739" s="86" t="s">
        <v>349</v>
      </c>
      <c r="N739" s="149" t="str">
        <f>IF(OR(J739="TBA",E739=0),"",E739*J739)</f>
        <v/>
      </c>
      <c r="O739" s="138"/>
      <c r="P739" s="139">
        <f>IF($B739="PA",$N739,0)</f>
        <v>0</v>
      </c>
      <c r="Q739" s="139">
        <f>IF($B739="PC",$N739,0)</f>
        <v>0</v>
      </c>
      <c r="R739" s="139">
        <f>IF($B739="LA",$N739,0)</f>
        <v>0</v>
      </c>
      <c r="S739" s="139" t="str">
        <f>IF($B739="LC",$N739,0)</f>
        <v/>
      </c>
      <c r="T739" s="139">
        <f>IF(P739&lt;&gt;"",(P739*(1-($N$2641))*(1-($O739+$N$2646))),0)</f>
        <v>0</v>
      </c>
      <c r="U739" s="139">
        <f>IF(Q739&lt;&gt;"",(Q739*(1-($N$2642))*(1-($O739+$N$2646))),0)</f>
        <v>0</v>
      </c>
      <c r="V739" s="139">
        <f>IF(R739&lt;&gt;"",(R739*(1-($N$2643))*(1-($O739+$N$2646))),0)</f>
        <v>0</v>
      </c>
      <c r="W739" s="139">
        <f>IF(S739&lt;&gt;"",(S739*(1-($N$2644))*(1-($O739+$N$2646))),0)</f>
        <v>0</v>
      </c>
      <c r="X739" s="150">
        <f>+SUM(T739:W739)</f>
        <v>0</v>
      </c>
      <c r="Y739" s="85"/>
      <c r="Z739" s="84"/>
      <c r="AA739" s="85"/>
    </row>
    <row r="740" spans="1:27" ht="14.1" customHeight="1" x14ac:dyDescent="0.3">
      <c r="A740" s="128" t="s">
        <v>1058</v>
      </c>
      <c r="B740" s="86" t="s">
        <v>40</v>
      </c>
      <c r="C740" s="86">
        <v>24</v>
      </c>
      <c r="D740" s="86">
        <v>6</v>
      </c>
      <c r="E740" s="137"/>
      <c r="F740" s="86" t="s">
        <v>101</v>
      </c>
      <c r="G740" s="86" t="s">
        <v>1691</v>
      </c>
      <c r="H740" s="86" t="s">
        <v>1814</v>
      </c>
      <c r="I740" s="86">
        <v>36</v>
      </c>
      <c r="J740" s="87">
        <v>30.85</v>
      </c>
      <c r="K740" s="88"/>
      <c r="L740" s="86" t="s">
        <v>2788</v>
      </c>
      <c r="M740" s="86" t="s">
        <v>349</v>
      </c>
      <c r="N740" s="149" t="str">
        <f>IF(OR(J740="TBA",E740=0),"",E740*J740)</f>
        <v/>
      </c>
      <c r="O740" s="138"/>
      <c r="P740" s="139">
        <f>IF($B740="PA",$N740,0)</f>
        <v>0</v>
      </c>
      <c r="Q740" s="139">
        <f>IF($B740="PC",$N740,0)</f>
        <v>0</v>
      </c>
      <c r="R740" s="139">
        <f>IF($B740="LA",$N740,0)</f>
        <v>0</v>
      </c>
      <c r="S740" s="139" t="str">
        <f>IF($B740="LC",$N740,0)</f>
        <v/>
      </c>
      <c r="T740" s="139">
        <f>IF(P740&lt;&gt;"",(P740*(1-($N$2641))*(1-($O740+$N$2646))),0)</f>
        <v>0</v>
      </c>
      <c r="U740" s="139">
        <f>IF(Q740&lt;&gt;"",(Q740*(1-($N$2642))*(1-($O740+$N$2646))),0)</f>
        <v>0</v>
      </c>
      <c r="V740" s="139">
        <f>IF(R740&lt;&gt;"",(R740*(1-($N$2643))*(1-($O740+$N$2646))),0)</f>
        <v>0</v>
      </c>
      <c r="W740" s="139">
        <f>IF(S740&lt;&gt;"",(S740*(1-($N$2644))*(1-($O740+$N$2646))),0)</f>
        <v>0</v>
      </c>
      <c r="X740" s="150">
        <f>+SUM(T740:W740)</f>
        <v>0</v>
      </c>
      <c r="Y740" s="85"/>
      <c r="Z740" s="84"/>
      <c r="AA740" s="85"/>
    </row>
    <row r="741" spans="1:27" ht="14.1" customHeight="1" x14ac:dyDescent="0.3">
      <c r="A741" s="128" t="s">
        <v>1059</v>
      </c>
      <c r="B741" s="86" t="s">
        <v>40</v>
      </c>
      <c r="C741" s="86">
        <v>24</v>
      </c>
      <c r="D741" s="86">
        <v>6</v>
      </c>
      <c r="E741" s="137"/>
      <c r="F741" s="86" t="s">
        <v>101</v>
      </c>
      <c r="G741" s="86" t="s">
        <v>1701</v>
      </c>
      <c r="H741" s="86" t="s">
        <v>1814</v>
      </c>
      <c r="I741" s="86">
        <v>36</v>
      </c>
      <c r="J741" s="87">
        <v>30.85</v>
      </c>
      <c r="K741" s="88"/>
      <c r="L741" s="86" t="s">
        <v>2789</v>
      </c>
      <c r="M741" s="86" t="s">
        <v>349</v>
      </c>
      <c r="N741" s="149" t="str">
        <f>IF(OR(J741="TBA",E741=0),"",E741*J741)</f>
        <v/>
      </c>
      <c r="O741" s="138"/>
      <c r="P741" s="139">
        <f>IF($B741="PA",$N741,0)</f>
        <v>0</v>
      </c>
      <c r="Q741" s="139">
        <f>IF($B741="PC",$N741,0)</f>
        <v>0</v>
      </c>
      <c r="R741" s="139">
        <f>IF($B741="LA",$N741,0)</f>
        <v>0</v>
      </c>
      <c r="S741" s="139" t="str">
        <f>IF($B741="LC",$N741,0)</f>
        <v/>
      </c>
      <c r="T741" s="139">
        <f>IF(P741&lt;&gt;"",(P741*(1-($N$2641))*(1-($O741+$N$2646))),0)</f>
        <v>0</v>
      </c>
      <c r="U741" s="139">
        <f>IF(Q741&lt;&gt;"",(Q741*(1-($N$2642))*(1-($O741+$N$2646))),0)</f>
        <v>0</v>
      </c>
      <c r="V741" s="139">
        <f>IF(R741&lt;&gt;"",(R741*(1-($N$2643))*(1-($O741+$N$2646))),0)</f>
        <v>0</v>
      </c>
      <c r="W741" s="139">
        <f>IF(S741&lt;&gt;"",(S741*(1-($N$2644))*(1-($O741+$N$2646))),0)</f>
        <v>0</v>
      </c>
      <c r="X741" s="150">
        <f>+SUM(T741:W741)</f>
        <v>0</v>
      </c>
      <c r="Y741" s="85"/>
      <c r="Z741" s="84"/>
      <c r="AA741" s="85"/>
    </row>
    <row r="742" spans="1:27" ht="14.1" customHeight="1" x14ac:dyDescent="0.3">
      <c r="A742" s="128" t="s">
        <v>1060</v>
      </c>
      <c r="B742" s="86" t="s">
        <v>40</v>
      </c>
      <c r="C742" s="86">
        <v>8</v>
      </c>
      <c r="D742" s="86">
        <v>0</v>
      </c>
      <c r="E742" s="137"/>
      <c r="F742" s="86" t="s">
        <v>100</v>
      </c>
      <c r="G742" s="86" t="s">
        <v>1703</v>
      </c>
      <c r="H742" s="86" t="s">
        <v>1815</v>
      </c>
      <c r="I742" s="86">
        <v>36</v>
      </c>
      <c r="J742" s="87">
        <v>50.15</v>
      </c>
      <c r="K742" s="88"/>
      <c r="L742" s="86" t="s">
        <v>2790</v>
      </c>
      <c r="M742" s="86" t="s">
        <v>349</v>
      </c>
      <c r="N742" s="149" t="str">
        <f>IF(OR(J742="TBA",E742=0),"",E742*J742)</f>
        <v/>
      </c>
      <c r="O742" s="138"/>
      <c r="P742" s="139">
        <f>IF($B742="PA",$N742,0)</f>
        <v>0</v>
      </c>
      <c r="Q742" s="139">
        <f>IF($B742="PC",$N742,0)</f>
        <v>0</v>
      </c>
      <c r="R742" s="139">
        <f>IF($B742="LA",$N742,0)</f>
        <v>0</v>
      </c>
      <c r="S742" s="139" t="str">
        <f>IF($B742="LC",$N742,0)</f>
        <v/>
      </c>
      <c r="T742" s="139">
        <f>IF(P742&lt;&gt;"",(P742*(1-($N$2641))*(1-($O742+$N$2646))),0)</f>
        <v>0</v>
      </c>
      <c r="U742" s="139">
        <f>IF(Q742&lt;&gt;"",(Q742*(1-($N$2642))*(1-($O742+$N$2646))),0)</f>
        <v>0</v>
      </c>
      <c r="V742" s="139">
        <f>IF(R742&lt;&gt;"",(R742*(1-($N$2643))*(1-($O742+$N$2646))),0)</f>
        <v>0</v>
      </c>
      <c r="W742" s="139">
        <f>IF(S742&lt;&gt;"",(S742*(1-($N$2644))*(1-($O742+$N$2646))),0)</f>
        <v>0</v>
      </c>
      <c r="X742" s="150">
        <f>+SUM(T742:W742)</f>
        <v>0</v>
      </c>
      <c r="Y742" s="85"/>
      <c r="Z742" s="84"/>
      <c r="AA742" s="85"/>
    </row>
    <row r="743" spans="1:27" ht="14.1" customHeight="1" x14ac:dyDescent="0.3">
      <c r="A743" s="128" t="s">
        <v>1061</v>
      </c>
      <c r="B743" s="86" t="s">
        <v>40</v>
      </c>
      <c r="C743" s="86">
        <v>8</v>
      </c>
      <c r="D743" s="86">
        <v>0</v>
      </c>
      <c r="E743" s="137"/>
      <c r="F743" s="86" t="s">
        <v>100</v>
      </c>
      <c r="G743" s="86" t="s">
        <v>1705</v>
      </c>
      <c r="H743" s="86" t="s">
        <v>1815</v>
      </c>
      <c r="I743" s="86">
        <v>36</v>
      </c>
      <c r="J743" s="87">
        <v>50.15</v>
      </c>
      <c r="K743" s="88"/>
      <c r="L743" s="86" t="s">
        <v>2791</v>
      </c>
      <c r="M743" s="86" t="s">
        <v>349</v>
      </c>
      <c r="N743" s="149" t="str">
        <f>IF(OR(J743="TBA",E743=0),"",E743*J743)</f>
        <v/>
      </c>
      <c r="O743" s="138"/>
      <c r="P743" s="139">
        <f>IF($B743="PA",$N743,0)</f>
        <v>0</v>
      </c>
      <c r="Q743" s="139">
        <f>IF($B743="PC",$N743,0)</f>
        <v>0</v>
      </c>
      <c r="R743" s="139">
        <f>IF($B743="LA",$N743,0)</f>
        <v>0</v>
      </c>
      <c r="S743" s="139" t="str">
        <f>IF($B743="LC",$N743,0)</f>
        <v/>
      </c>
      <c r="T743" s="139">
        <f>IF(P743&lt;&gt;"",(P743*(1-($N$2641))*(1-($O743+$N$2646))),0)</f>
        <v>0</v>
      </c>
      <c r="U743" s="139">
        <f>IF(Q743&lt;&gt;"",(Q743*(1-($N$2642))*(1-($O743+$N$2646))),0)</f>
        <v>0</v>
      </c>
      <c r="V743" s="139">
        <f>IF(R743&lt;&gt;"",(R743*(1-($N$2643))*(1-($O743+$N$2646))),0)</f>
        <v>0</v>
      </c>
      <c r="W743" s="139">
        <f>IF(S743&lt;&gt;"",(S743*(1-($N$2644))*(1-($O743+$N$2646))),0)</f>
        <v>0</v>
      </c>
      <c r="X743" s="150">
        <f>+SUM(T743:W743)</f>
        <v>0</v>
      </c>
      <c r="Y743" s="85"/>
      <c r="Z743" s="84"/>
      <c r="AA743" s="85"/>
    </row>
    <row r="744" spans="1:27" ht="14.1" customHeight="1" x14ac:dyDescent="0.3">
      <c r="A744" s="128" t="s">
        <v>1062</v>
      </c>
      <c r="B744" s="86" t="s">
        <v>40</v>
      </c>
      <c r="C744" s="86">
        <v>8</v>
      </c>
      <c r="D744" s="86">
        <v>0</v>
      </c>
      <c r="E744" s="137"/>
      <c r="F744" s="86" t="s">
        <v>100</v>
      </c>
      <c r="G744" s="86" t="s">
        <v>1706</v>
      </c>
      <c r="H744" s="86" t="s">
        <v>1815</v>
      </c>
      <c r="I744" s="86">
        <v>36</v>
      </c>
      <c r="J744" s="87">
        <v>52.7</v>
      </c>
      <c r="K744" s="88"/>
      <c r="L744" s="86" t="s">
        <v>2792</v>
      </c>
      <c r="M744" s="86" t="s">
        <v>349</v>
      </c>
      <c r="N744" s="149" t="str">
        <f>IF(OR(J744="TBA",E744=0),"",E744*J744)</f>
        <v/>
      </c>
      <c r="O744" s="138"/>
      <c r="P744" s="139">
        <f>IF($B744="PA",$N744,0)</f>
        <v>0</v>
      </c>
      <c r="Q744" s="139">
        <f>IF($B744="PC",$N744,0)</f>
        <v>0</v>
      </c>
      <c r="R744" s="139">
        <f>IF($B744="LA",$N744,0)</f>
        <v>0</v>
      </c>
      <c r="S744" s="139" t="str">
        <f>IF($B744="LC",$N744,0)</f>
        <v/>
      </c>
      <c r="T744" s="139">
        <f>IF(P744&lt;&gt;"",(P744*(1-($N$2641))*(1-($O744+$N$2646))),0)</f>
        <v>0</v>
      </c>
      <c r="U744" s="139">
        <f>IF(Q744&lt;&gt;"",(Q744*(1-($N$2642))*(1-($O744+$N$2646))),0)</f>
        <v>0</v>
      </c>
      <c r="V744" s="139">
        <f>IF(R744&lt;&gt;"",(R744*(1-($N$2643))*(1-($O744+$N$2646))),0)</f>
        <v>0</v>
      </c>
      <c r="W744" s="139">
        <f>IF(S744&lt;&gt;"",(S744*(1-($N$2644))*(1-($O744+$N$2646))),0)</f>
        <v>0</v>
      </c>
      <c r="X744" s="150">
        <f>+SUM(T744:W744)</f>
        <v>0</v>
      </c>
      <c r="Y744" s="85"/>
      <c r="Z744" s="84"/>
      <c r="AA744" s="85"/>
    </row>
    <row r="745" spans="1:27" ht="14.1" customHeight="1" x14ac:dyDescent="0.3">
      <c r="A745" s="128" t="s">
        <v>1063</v>
      </c>
      <c r="B745" s="86" t="s">
        <v>40</v>
      </c>
      <c r="C745" s="86">
        <v>8</v>
      </c>
      <c r="D745" s="86">
        <v>0</v>
      </c>
      <c r="E745" s="137"/>
      <c r="F745" s="86" t="s">
        <v>100</v>
      </c>
      <c r="G745" s="86" t="s">
        <v>1692</v>
      </c>
      <c r="H745" s="86" t="s">
        <v>1815</v>
      </c>
      <c r="I745" s="86">
        <v>36</v>
      </c>
      <c r="J745" s="87">
        <v>50.15</v>
      </c>
      <c r="K745" s="88"/>
      <c r="L745" s="86" t="s">
        <v>2793</v>
      </c>
      <c r="M745" s="86" t="s">
        <v>349</v>
      </c>
      <c r="N745" s="149" t="str">
        <f>IF(OR(J745="TBA",E745=0),"",E745*J745)</f>
        <v/>
      </c>
      <c r="O745" s="138"/>
      <c r="P745" s="139">
        <f>IF($B745="PA",$N745,0)</f>
        <v>0</v>
      </c>
      <c r="Q745" s="139">
        <f>IF($B745="PC",$N745,0)</f>
        <v>0</v>
      </c>
      <c r="R745" s="139">
        <f>IF($B745="LA",$N745,0)</f>
        <v>0</v>
      </c>
      <c r="S745" s="139" t="str">
        <f>IF($B745="LC",$N745,0)</f>
        <v/>
      </c>
      <c r="T745" s="139">
        <f>IF(P745&lt;&gt;"",(P745*(1-($N$2641))*(1-($O745+$N$2646))),0)</f>
        <v>0</v>
      </c>
      <c r="U745" s="139">
        <f>IF(Q745&lt;&gt;"",(Q745*(1-($N$2642))*(1-($O745+$N$2646))),0)</f>
        <v>0</v>
      </c>
      <c r="V745" s="139">
        <f>IF(R745&lt;&gt;"",(R745*(1-($N$2643))*(1-($O745+$N$2646))),0)</f>
        <v>0</v>
      </c>
      <c r="W745" s="139">
        <f>IF(S745&lt;&gt;"",(S745*(1-($N$2644))*(1-($O745+$N$2646))),0)</f>
        <v>0</v>
      </c>
      <c r="X745" s="150">
        <f>+SUM(T745:W745)</f>
        <v>0</v>
      </c>
      <c r="Y745" s="85"/>
      <c r="Z745" s="84"/>
      <c r="AA745" s="85"/>
    </row>
    <row r="746" spans="1:27" ht="14.1" customHeight="1" x14ac:dyDescent="0.3">
      <c r="A746" s="128" t="s">
        <v>1044</v>
      </c>
      <c r="B746" s="86" t="s">
        <v>40</v>
      </c>
      <c r="C746" s="86">
        <v>12</v>
      </c>
      <c r="D746" s="86">
        <v>0</v>
      </c>
      <c r="E746" s="137"/>
      <c r="F746" s="86" t="s">
        <v>4805</v>
      </c>
      <c r="G746" s="86" t="s">
        <v>1688</v>
      </c>
      <c r="H746" s="86" t="s">
        <v>1816</v>
      </c>
      <c r="I746" s="86">
        <v>14</v>
      </c>
      <c r="J746" s="87">
        <v>22.95</v>
      </c>
      <c r="K746" s="88"/>
      <c r="L746" s="86" t="s">
        <v>2794</v>
      </c>
      <c r="M746" s="86" t="s">
        <v>349</v>
      </c>
      <c r="N746" s="149" t="str">
        <f>IF(OR(J746="TBA",E746=0),"",E746*J746)</f>
        <v/>
      </c>
      <c r="O746" s="138"/>
      <c r="P746" s="139">
        <f>IF($B746="PA",$N746,0)</f>
        <v>0</v>
      </c>
      <c r="Q746" s="139">
        <f>IF($B746="PC",$N746,0)</f>
        <v>0</v>
      </c>
      <c r="R746" s="139">
        <f>IF($B746="LA",$N746,0)</f>
        <v>0</v>
      </c>
      <c r="S746" s="139" t="str">
        <f>IF($B746="LC",$N746,0)</f>
        <v/>
      </c>
      <c r="T746" s="139">
        <f>IF(P746&lt;&gt;"",(P746*(1-($N$2641))*(1-($O746+$N$2646))),0)</f>
        <v>0</v>
      </c>
      <c r="U746" s="139">
        <f>IF(Q746&lt;&gt;"",(Q746*(1-($N$2642))*(1-($O746+$N$2646))),0)</f>
        <v>0</v>
      </c>
      <c r="V746" s="139">
        <f>IF(R746&lt;&gt;"",(R746*(1-($N$2643))*(1-($O746+$N$2646))),0)</f>
        <v>0</v>
      </c>
      <c r="W746" s="139">
        <f>IF(S746&lt;&gt;"",(S746*(1-($N$2644))*(1-($O746+$N$2646))),0)</f>
        <v>0</v>
      </c>
      <c r="X746" s="150">
        <f>+SUM(T746:W746)</f>
        <v>0</v>
      </c>
      <c r="Y746" s="85"/>
      <c r="Z746" s="84"/>
      <c r="AA746" s="85"/>
    </row>
    <row r="747" spans="1:27" ht="14.1" customHeight="1" x14ac:dyDescent="0.3">
      <c r="A747" s="128" t="s">
        <v>1045</v>
      </c>
      <c r="B747" s="86" t="s">
        <v>40</v>
      </c>
      <c r="C747" s="86">
        <v>12</v>
      </c>
      <c r="D747" s="86">
        <v>0</v>
      </c>
      <c r="E747" s="137"/>
      <c r="F747" s="86" t="s">
        <v>4805</v>
      </c>
      <c r="G747" s="86" t="s">
        <v>1686</v>
      </c>
      <c r="H747" s="86" t="s">
        <v>1816</v>
      </c>
      <c r="I747" s="86">
        <v>14</v>
      </c>
      <c r="J747" s="87">
        <v>22.95</v>
      </c>
      <c r="K747" s="88"/>
      <c r="L747" s="86" t="s">
        <v>2795</v>
      </c>
      <c r="M747" s="86" t="s">
        <v>349</v>
      </c>
      <c r="N747" s="149" t="str">
        <f>IF(OR(J747="TBA",E747=0),"",E747*J747)</f>
        <v/>
      </c>
      <c r="O747" s="138"/>
      <c r="P747" s="139">
        <f>IF($B747="PA",$N747,0)</f>
        <v>0</v>
      </c>
      <c r="Q747" s="139">
        <f>IF($B747="PC",$N747,0)</f>
        <v>0</v>
      </c>
      <c r="R747" s="139">
        <f>IF($B747="LA",$N747,0)</f>
        <v>0</v>
      </c>
      <c r="S747" s="139" t="str">
        <f>IF($B747="LC",$N747,0)</f>
        <v/>
      </c>
      <c r="T747" s="139">
        <f>IF(P747&lt;&gt;"",(P747*(1-($N$2641))*(1-($O747+$N$2646))),0)</f>
        <v>0</v>
      </c>
      <c r="U747" s="139">
        <f>IF(Q747&lt;&gt;"",(Q747*(1-($N$2642))*(1-($O747+$N$2646))),0)</f>
        <v>0</v>
      </c>
      <c r="V747" s="139">
        <f>IF(R747&lt;&gt;"",(R747*(1-($N$2643))*(1-($O747+$N$2646))),0)</f>
        <v>0</v>
      </c>
      <c r="W747" s="139">
        <f>IF(S747&lt;&gt;"",(S747*(1-($N$2644))*(1-($O747+$N$2646))),0)</f>
        <v>0</v>
      </c>
      <c r="X747" s="150">
        <f>+SUM(T747:W747)</f>
        <v>0</v>
      </c>
      <c r="Y747" s="85"/>
      <c r="Z747" s="84"/>
      <c r="AA747" s="85"/>
    </row>
    <row r="748" spans="1:27" ht="14.1" customHeight="1" x14ac:dyDescent="0.3">
      <c r="A748" s="128" t="s">
        <v>1046</v>
      </c>
      <c r="B748" s="86" t="s">
        <v>40</v>
      </c>
      <c r="C748" s="86">
        <v>12</v>
      </c>
      <c r="D748" s="86">
        <v>0</v>
      </c>
      <c r="E748" s="137"/>
      <c r="F748" s="86" t="s">
        <v>4805</v>
      </c>
      <c r="G748" s="86" t="s">
        <v>1687</v>
      </c>
      <c r="H748" s="86" t="s">
        <v>1816</v>
      </c>
      <c r="I748" s="86">
        <v>14</v>
      </c>
      <c r="J748" s="87">
        <v>22.95</v>
      </c>
      <c r="K748" s="88"/>
      <c r="L748" s="86" t="s">
        <v>2796</v>
      </c>
      <c r="M748" s="86" t="s">
        <v>349</v>
      </c>
      <c r="N748" s="149" t="str">
        <f>IF(OR(J748="TBA",E748=0),"",E748*J748)</f>
        <v/>
      </c>
      <c r="O748" s="138"/>
      <c r="P748" s="139">
        <f>IF($B748="PA",$N748,0)</f>
        <v>0</v>
      </c>
      <c r="Q748" s="139">
        <f>IF($B748="PC",$N748,0)</f>
        <v>0</v>
      </c>
      <c r="R748" s="139">
        <f>IF($B748="LA",$N748,0)</f>
        <v>0</v>
      </c>
      <c r="S748" s="139" t="str">
        <f>IF($B748="LC",$N748,0)</f>
        <v/>
      </c>
      <c r="T748" s="139">
        <f>IF(P748&lt;&gt;"",(P748*(1-($N$2641))*(1-($O748+$N$2646))),0)</f>
        <v>0</v>
      </c>
      <c r="U748" s="139">
        <f>IF(Q748&lt;&gt;"",(Q748*(1-($N$2642))*(1-($O748+$N$2646))),0)</f>
        <v>0</v>
      </c>
      <c r="V748" s="139">
        <f>IF(R748&lt;&gt;"",(R748*(1-($N$2643))*(1-($O748+$N$2646))),0)</f>
        <v>0</v>
      </c>
      <c r="W748" s="139">
        <f>IF(S748&lt;&gt;"",(S748*(1-($N$2644))*(1-($O748+$N$2646))),0)</f>
        <v>0</v>
      </c>
      <c r="X748" s="150">
        <f>+SUM(T748:W748)</f>
        <v>0</v>
      </c>
      <c r="Y748" s="85"/>
      <c r="Z748" s="84"/>
      <c r="AA748" s="85"/>
    </row>
    <row r="749" spans="1:27" ht="14.1" customHeight="1" x14ac:dyDescent="0.3">
      <c r="A749" s="128" t="s">
        <v>1047</v>
      </c>
      <c r="B749" s="86" t="s">
        <v>40</v>
      </c>
      <c r="C749" s="86">
        <v>12</v>
      </c>
      <c r="D749" s="86">
        <v>0</v>
      </c>
      <c r="E749" s="137"/>
      <c r="F749" s="86" t="s">
        <v>4805</v>
      </c>
      <c r="G749" s="86" t="s">
        <v>1688</v>
      </c>
      <c r="H749" s="86" t="s">
        <v>1817</v>
      </c>
      <c r="I749" s="86">
        <v>14</v>
      </c>
      <c r="J749" s="87">
        <v>34.4</v>
      </c>
      <c r="K749" s="88"/>
      <c r="L749" s="86" t="s">
        <v>2797</v>
      </c>
      <c r="M749" s="86" t="s">
        <v>349</v>
      </c>
      <c r="N749" s="149" t="str">
        <f>IF(OR(J749="TBA",E749=0),"",E749*J749)</f>
        <v/>
      </c>
      <c r="O749" s="138"/>
      <c r="P749" s="139">
        <f>IF($B749="PA",$N749,0)</f>
        <v>0</v>
      </c>
      <c r="Q749" s="139">
        <f>IF($B749="PC",$N749,0)</f>
        <v>0</v>
      </c>
      <c r="R749" s="139">
        <f>IF($B749="LA",$N749,0)</f>
        <v>0</v>
      </c>
      <c r="S749" s="139" t="str">
        <f>IF($B749="LC",$N749,0)</f>
        <v/>
      </c>
      <c r="T749" s="139">
        <f>IF(P749&lt;&gt;"",(P749*(1-($N$2641))*(1-($O749+$N$2646))),0)</f>
        <v>0</v>
      </c>
      <c r="U749" s="139">
        <f>IF(Q749&lt;&gt;"",(Q749*(1-($N$2642))*(1-($O749+$N$2646))),0)</f>
        <v>0</v>
      </c>
      <c r="V749" s="139">
        <f>IF(R749&lt;&gt;"",(R749*(1-($N$2643))*(1-($O749+$N$2646))),0)</f>
        <v>0</v>
      </c>
      <c r="W749" s="139">
        <f>IF(S749&lt;&gt;"",(S749*(1-($N$2644))*(1-($O749+$N$2646))),0)</f>
        <v>0</v>
      </c>
      <c r="X749" s="150">
        <f>+SUM(T749:W749)</f>
        <v>0</v>
      </c>
      <c r="Y749" s="85"/>
      <c r="Z749" s="84"/>
      <c r="AA749" s="85"/>
    </row>
    <row r="750" spans="1:27" ht="14.1" customHeight="1" x14ac:dyDescent="0.3">
      <c r="A750" s="128" t="s">
        <v>1048</v>
      </c>
      <c r="B750" s="86" t="s">
        <v>40</v>
      </c>
      <c r="C750" s="86">
        <v>12</v>
      </c>
      <c r="D750" s="86">
        <v>0</v>
      </c>
      <c r="E750" s="137"/>
      <c r="F750" s="86" t="s">
        <v>4805</v>
      </c>
      <c r="G750" s="86" t="s">
        <v>1686</v>
      </c>
      <c r="H750" s="86" t="s">
        <v>1817</v>
      </c>
      <c r="I750" s="86">
        <v>14</v>
      </c>
      <c r="J750" s="87">
        <v>34.4</v>
      </c>
      <c r="K750" s="88"/>
      <c r="L750" s="86" t="s">
        <v>2798</v>
      </c>
      <c r="M750" s="86" t="s">
        <v>349</v>
      </c>
      <c r="N750" s="149" t="str">
        <f>IF(OR(J750="TBA",E750=0),"",E750*J750)</f>
        <v/>
      </c>
      <c r="O750" s="138"/>
      <c r="P750" s="139">
        <f>IF($B750="PA",$N750,0)</f>
        <v>0</v>
      </c>
      <c r="Q750" s="139">
        <f>IF($B750="PC",$N750,0)</f>
        <v>0</v>
      </c>
      <c r="R750" s="139">
        <f>IF($B750="LA",$N750,0)</f>
        <v>0</v>
      </c>
      <c r="S750" s="139" t="str">
        <f>IF($B750="LC",$N750,0)</f>
        <v/>
      </c>
      <c r="T750" s="139">
        <f>IF(P750&lt;&gt;"",(P750*(1-($N$2641))*(1-($O750+$N$2646))),0)</f>
        <v>0</v>
      </c>
      <c r="U750" s="139">
        <f>IF(Q750&lt;&gt;"",(Q750*(1-($N$2642))*(1-($O750+$N$2646))),0)</f>
        <v>0</v>
      </c>
      <c r="V750" s="139">
        <f>IF(R750&lt;&gt;"",(R750*(1-($N$2643))*(1-($O750+$N$2646))),0)</f>
        <v>0</v>
      </c>
      <c r="W750" s="139">
        <f>IF(S750&lt;&gt;"",(S750*(1-($N$2644))*(1-($O750+$N$2646))),0)</f>
        <v>0</v>
      </c>
      <c r="X750" s="150">
        <f>+SUM(T750:W750)</f>
        <v>0</v>
      </c>
      <c r="Y750" s="85"/>
      <c r="Z750" s="84"/>
      <c r="AA750" s="85"/>
    </row>
    <row r="751" spans="1:27" ht="14.1" customHeight="1" x14ac:dyDescent="0.3">
      <c r="A751" s="128" t="s">
        <v>1049</v>
      </c>
      <c r="B751" s="86" t="s">
        <v>40</v>
      </c>
      <c r="C751" s="86">
        <v>12</v>
      </c>
      <c r="D751" s="86">
        <v>0</v>
      </c>
      <c r="E751" s="137"/>
      <c r="F751" s="86" t="s">
        <v>4805</v>
      </c>
      <c r="G751" s="86" t="s">
        <v>1685</v>
      </c>
      <c r="H751" s="86" t="s">
        <v>1818</v>
      </c>
      <c r="I751" s="86">
        <v>14</v>
      </c>
      <c r="J751" s="87">
        <v>22.95</v>
      </c>
      <c r="K751" s="88"/>
      <c r="L751" s="86" t="s">
        <v>2799</v>
      </c>
      <c r="M751" s="86" t="s">
        <v>349</v>
      </c>
      <c r="N751" s="149" t="str">
        <f>IF(OR(J751="TBA",E751=0),"",E751*J751)</f>
        <v/>
      </c>
      <c r="O751" s="138"/>
      <c r="P751" s="139">
        <f>IF($B751="PA",$N751,0)</f>
        <v>0</v>
      </c>
      <c r="Q751" s="139">
        <f>IF($B751="PC",$N751,0)</f>
        <v>0</v>
      </c>
      <c r="R751" s="139">
        <f>IF($B751="LA",$N751,0)</f>
        <v>0</v>
      </c>
      <c r="S751" s="139" t="str">
        <f>IF($B751="LC",$N751,0)</f>
        <v/>
      </c>
      <c r="T751" s="139">
        <f>IF(P751&lt;&gt;"",(P751*(1-($N$2641))*(1-($O751+$N$2646))),0)</f>
        <v>0</v>
      </c>
      <c r="U751" s="139">
        <f>IF(Q751&lt;&gt;"",(Q751*(1-($N$2642))*(1-($O751+$N$2646))),0)</f>
        <v>0</v>
      </c>
      <c r="V751" s="139">
        <f>IF(R751&lt;&gt;"",(R751*(1-($N$2643))*(1-($O751+$N$2646))),0)</f>
        <v>0</v>
      </c>
      <c r="W751" s="139">
        <f>IF(S751&lt;&gt;"",(S751*(1-($N$2644))*(1-($O751+$N$2646))),0)</f>
        <v>0</v>
      </c>
      <c r="X751" s="150">
        <f>+SUM(T751:W751)</f>
        <v>0</v>
      </c>
      <c r="Y751" s="85"/>
      <c r="Z751" s="84"/>
      <c r="AA751" s="85"/>
    </row>
    <row r="752" spans="1:27" ht="14.1" customHeight="1" x14ac:dyDescent="0.3">
      <c r="A752" s="128" t="s">
        <v>1050</v>
      </c>
      <c r="B752" s="86" t="s">
        <v>40</v>
      </c>
      <c r="C752" s="86">
        <v>12</v>
      </c>
      <c r="D752" s="86">
        <v>0</v>
      </c>
      <c r="E752" s="137"/>
      <c r="F752" s="86" t="s">
        <v>4805</v>
      </c>
      <c r="G752" s="86" t="s">
        <v>1686</v>
      </c>
      <c r="H752" s="86" t="s">
        <v>1818</v>
      </c>
      <c r="I752" s="86">
        <v>14</v>
      </c>
      <c r="J752" s="87">
        <v>22.95</v>
      </c>
      <c r="K752" s="88"/>
      <c r="L752" s="86" t="s">
        <v>2800</v>
      </c>
      <c r="M752" s="86" t="s">
        <v>349</v>
      </c>
      <c r="N752" s="149" t="str">
        <f>IF(OR(J752="TBA",E752=0),"",E752*J752)</f>
        <v/>
      </c>
      <c r="O752" s="138"/>
      <c r="P752" s="139">
        <f>IF($B752="PA",$N752,0)</f>
        <v>0</v>
      </c>
      <c r="Q752" s="139">
        <f>IF($B752="PC",$N752,0)</f>
        <v>0</v>
      </c>
      <c r="R752" s="139">
        <f>IF($B752="LA",$N752,0)</f>
        <v>0</v>
      </c>
      <c r="S752" s="139" t="str">
        <f>IF($B752="LC",$N752,0)</f>
        <v/>
      </c>
      <c r="T752" s="139">
        <f>IF(P752&lt;&gt;"",(P752*(1-($N$2641))*(1-($O752+$N$2646))),0)</f>
        <v>0</v>
      </c>
      <c r="U752" s="139">
        <f>IF(Q752&lt;&gt;"",(Q752*(1-($N$2642))*(1-($O752+$N$2646))),0)</f>
        <v>0</v>
      </c>
      <c r="V752" s="139">
        <f>IF(R752&lt;&gt;"",(R752*(1-($N$2643))*(1-($O752+$N$2646))),0)</f>
        <v>0</v>
      </c>
      <c r="W752" s="139">
        <f>IF(S752&lt;&gt;"",(S752*(1-($N$2644))*(1-($O752+$N$2646))),0)</f>
        <v>0</v>
      </c>
      <c r="X752" s="150">
        <f>+SUM(T752:W752)</f>
        <v>0</v>
      </c>
      <c r="Y752" s="85"/>
      <c r="Z752" s="84"/>
      <c r="AA752" s="85"/>
    </row>
    <row r="753" spans="1:27" ht="14.1" customHeight="1" x14ac:dyDescent="0.3">
      <c r="A753" s="128" t="s">
        <v>1114</v>
      </c>
      <c r="B753" s="86" t="s">
        <v>40</v>
      </c>
      <c r="C753" s="86">
        <v>4</v>
      </c>
      <c r="D753" s="86">
        <v>0</v>
      </c>
      <c r="E753" s="137"/>
      <c r="F753" s="86" t="s">
        <v>99</v>
      </c>
      <c r="G753" s="86" t="s">
        <v>1690</v>
      </c>
      <c r="H753" s="86" t="s">
        <v>1819</v>
      </c>
      <c r="I753" s="86">
        <v>83</v>
      </c>
      <c r="J753" s="87">
        <v>30.150000000000002</v>
      </c>
      <c r="K753" s="88"/>
      <c r="L753" s="86" t="s">
        <v>2801</v>
      </c>
      <c r="M753" s="86" t="s">
        <v>349</v>
      </c>
      <c r="N753" s="149" t="str">
        <f>IF(OR(J753="TBA",E753=0),"",E753*J753)</f>
        <v/>
      </c>
      <c r="O753" s="138"/>
      <c r="P753" s="139">
        <f>IF($B753="PA",$N753,0)</f>
        <v>0</v>
      </c>
      <c r="Q753" s="139">
        <f>IF($B753="PC",$N753,0)</f>
        <v>0</v>
      </c>
      <c r="R753" s="139">
        <f>IF($B753="LA",$N753,0)</f>
        <v>0</v>
      </c>
      <c r="S753" s="139" t="str">
        <f>IF($B753="LC",$N753,0)</f>
        <v/>
      </c>
      <c r="T753" s="139">
        <f>IF(P753&lt;&gt;"",(P753*(1-($N$2641))*(1-($O753+$N$2646))),0)</f>
        <v>0</v>
      </c>
      <c r="U753" s="139">
        <f>IF(Q753&lt;&gt;"",(Q753*(1-($N$2642))*(1-($O753+$N$2646))),0)</f>
        <v>0</v>
      </c>
      <c r="V753" s="139">
        <f>IF(R753&lt;&gt;"",(R753*(1-($N$2643))*(1-($O753+$N$2646))),0)</f>
        <v>0</v>
      </c>
      <c r="W753" s="139">
        <f>IF(S753&lt;&gt;"",(S753*(1-($N$2644))*(1-($O753+$N$2646))),0)</f>
        <v>0</v>
      </c>
      <c r="X753" s="150">
        <f>+SUM(T753:W753)</f>
        <v>0</v>
      </c>
      <c r="Y753" s="85"/>
      <c r="Z753" s="84"/>
      <c r="AA753" s="85"/>
    </row>
    <row r="754" spans="1:27" ht="14.1" customHeight="1" x14ac:dyDescent="0.3">
      <c r="A754" s="128" t="s">
        <v>1115</v>
      </c>
      <c r="B754" s="86" t="s">
        <v>40</v>
      </c>
      <c r="C754" s="86">
        <v>4</v>
      </c>
      <c r="D754" s="86">
        <v>0</v>
      </c>
      <c r="E754" s="137"/>
      <c r="F754" s="86" t="s">
        <v>99</v>
      </c>
      <c r="G754" s="86" t="s">
        <v>1691</v>
      </c>
      <c r="H754" s="86" t="s">
        <v>1819</v>
      </c>
      <c r="I754" s="86">
        <v>83</v>
      </c>
      <c r="J754" s="87">
        <v>30.150000000000002</v>
      </c>
      <c r="K754" s="88"/>
      <c r="L754" s="86" t="s">
        <v>2802</v>
      </c>
      <c r="M754" s="86" t="s">
        <v>349</v>
      </c>
      <c r="N754" s="149" t="str">
        <f>IF(OR(J754="TBA",E754=0),"",E754*J754)</f>
        <v/>
      </c>
      <c r="O754" s="138"/>
      <c r="P754" s="139">
        <f>IF($B754="PA",$N754,0)</f>
        <v>0</v>
      </c>
      <c r="Q754" s="139">
        <f>IF($B754="PC",$N754,0)</f>
        <v>0</v>
      </c>
      <c r="R754" s="139">
        <f>IF($B754="LA",$N754,0)</f>
        <v>0</v>
      </c>
      <c r="S754" s="139" t="str">
        <f>IF($B754="LC",$N754,0)</f>
        <v/>
      </c>
      <c r="T754" s="139">
        <f>IF(P754&lt;&gt;"",(P754*(1-($N$2641))*(1-($O754+$N$2646))),0)</f>
        <v>0</v>
      </c>
      <c r="U754" s="139">
        <f>IF(Q754&lt;&gt;"",(Q754*(1-($N$2642))*(1-($O754+$N$2646))),0)</f>
        <v>0</v>
      </c>
      <c r="V754" s="139">
        <f>IF(R754&lt;&gt;"",(R754*(1-($N$2643))*(1-($O754+$N$2646))),0)</f>
        <v>0</v>
      </c>
      <c r="W754" s="139">
        <f>IF(S754&lt;&gt;"",(S754*(1-($N$2644))*(1-($O754+$N$2646))),0)</f>
        <v>0</v>
      </c>
      <c r="X754" s="150">
        <f>+SUM(T754:W754)</f>
        <v>0</v>
      </c>
      <c r="Y754" s="85"/>
      <c r="Z754" s="84"/>
      <c r="AA754" s="85"/>
    </row>
    <row r="755" spans="1:27" ht="14.1" customHeight="1" x14ac:dyDescent="0.3">
      <c r="A755" s="128" t="s">
        <v>1116</v>
      </c>
      <c r="B755" s="86" t="s">
        <v>40</v>
      </c>
      <c r="C755" s="86">
        <v>4</v>
      </c>
      <c r="D755" s="86">
        <v>0</v>
      </c>
      <c r="E755" s="137"/>
      <c r="F755" s="86" t="s">
        <v>99</v>
      </c>
      <c r="G755" s="86" t="s">
        <v>1692</v>
      </c>
      <c r="H755" s="86" t="s">
        <v>1819</v>
      </c>
      <c r="I755" s="86">
        <v>83</v>
      </c>
      <c r="J755" s="87">
        <v>30.150000000000002</v>
      </c>
      <c r="K755" s="88"/>
      <c r="L755" s="86" t="s">
        <v>2803</v>
      </c>
      <c r="M755" s="86" t="s">
        <v>349</v>
      </c>
      <c r="N755" s="149" t="str">
        <f>IF(OR(J755="TBA",E755=0),"",E755*J755)</f>
        <v/>
      </c>
      <c r="O755" s="138"/>
      <c r="P755" s="139">
        <f>IF($B755="PA",$N755,0)</f>
        <v>0</v>
      </c>
      <c r="Q755" s="139">
        <f>IF($B755="PC",$N755,0)</f>
        <v>0</v>
      </c>
      <c r="R755" s="139">
        <f>IF($B755="LA",$N755,0)</f>
        <v>0</v>
      </c>
      <c r="S755" s="139" t="str">
        <f>IF($B755="LC",$N755,0)</f>
        <v/>
      </c>
      <c r="T755" s="139">
        <f>IF(P755&lt;&gt;"",(P755*(1-($N$2641))*(1-($O755+$N$2646))),0)</f>
        <v>0</v>
      </c>
      <c r="U755" s="139">
        <f>IF(Q755&lt;&gt;"",(Q755*(1-($N$2642))*(1-($O755+$N$2646))),0)</f>
        <v>0</v>
      </c>
      <c r="V755" s="139">
        <f>IF(R755&lt;&gt;"",(R755*(1-($N$2643))*(1-($O755+$N$2646))),0)</f>
        <v>0</v>
      </c>
      <c r="W755" s="139">
        <f>IF(S755&lt;&gt;"",(S755*(1-($N$2644))*(1-($O755+$N$2646))),0)</f>
        <v>0</v>
      </c>
      <c r="X755" s="150">
        <f>+SUM(T755:W755)</f>
        <v>0</v>
      </c>
      <c r="Y755" s="85"/>
      <c r="Z755" s="84"/>
      <c r="AA755" s="85"/>
    </row>
    <row r="756" spans="1:27" ht="14.1" customHeight="1" x14ac:dyDescent="0.3">
      <c r="A756" s="128" t="s">
        <v>1117</v>
      </c>
      <c r="B756" s="86" t="s">
        <v>40</v>
      </c>
      <c r="C756" s="86">
        <v>32</v>
      </c>
      <c r="D756" s="86">
        <v>8</v>
      </c>
      <c r="E756" s="137"/>
      <c r="F756" s="86" t="s">
        <v>99</v>
      </c>
      <c r="G756" s="86" t="s">
        <v>1690</v>
      </c>
      <c r="H756" s="86" t="s">
        <v>1820</v>
      </c>
      <c r="I756" s="86">
        <v>70</v>
      </c>
      <c r="J756" s="87">
        <v>20.100000000000001</v>
      </c>
      <c r="K756" s="88"/>
      <c r="L756" s="86" t="s">
        <v>2804</v>
      </c>
      <c r="M756" s="86" t="s">
        <v>349</v>
      </c>
      <c r="N756" s="149" t="str">
        <f>IF(OR(J756="TBA",E756=0),"",E756*J756)</f>
        <v/>
      </c>
      <c r="O756" s="138"/>
      <c r="P756" s="139">
        <f>IF($B756="PA",$N756,0)</f>
        <v>0</v>
      </c>
      <c r="Q756" s="139">
        <f>IF($B756="PC",$N756,0)</f>
        <v>0</v>
      </c>
      <c r="R756" s="139">
        <f>IF($B756="LA",$N756,0)</f>
        <v>0</v>
      </c>
      <c r="S756" s="139" t="str">
        <f>IF($B756="LC",$N756,0)</f>
        <v/>
      </c>
      <c r="T756" s="139">
        <f>IF(P756&lt;&gt;"",(P756*(1-($N$2641))*(1-($O756+$N$2646))),0)</f>
        <v>0</v>
      </c>
      <c r="U756" s="139">
        <f>IF(Q756&lt;&gt;"",(Q756*(1-($N$2642))*(1-($O756+$N$2646))),0)</f>
        <v>0</v>
      </c>
      <c r="V756" s="139">
        <f>IF(R756&lt;&gt;"",(R756*(1-($N$2643))*(1-($O756+$N$2646))),0)</f>
        <v>0</v>
      </c>
      <c r="W756" s="139">
        <f>IF(S756&lt;&gt;"",(S756*(1-($N$2644))*(1-($O756+$N$2646))),0)</f>
        <v>0</v>
      </c>
      <c r="X756" s="150">
        <f>+SUM(T756:W756)</f>
        <v>0</v>
      </c>
      <c r="Y756" s="85"/>
      <c r="Z756" s="84"/>
      <c r="AA756" s="85"/>
    </row>
    <row r="757" spans="1:27" ht="14.1" customHeight="1" x14ac:dyDescent="0.3">
      <c r="A757" s="128" t="s">
        <v>1118</v>
      </c>
      <c r="B757" s="86" t="s">
        <v>40</v>
      </c>
      <c r="C757" s="86">
        <v>32</v>
      </c>
      <c r="D757" s="86">
        <v>8</v>
      </c>
      <c r="E757" s="137"/>
      <c r="F757" s="86" t="s">
        <v>99</v>
      </c>
      <c r="G757" s="86" t="s">
        <v>1711</v>
      </c>
      <c r="H757" s="86" t="s">
        <v>1820</v>
      </c>
      <c r="I757" s="86">
        <v>70</v>
      </c>
      <c r="J757" s="87">
        <v>20.100000000000001</v>
      </c>
      <c r="K757" s="88"/>
      <c r="L757" s="86" t="s">
        <v>2805</v>
      </c>
      <c r="M757" s="86" t="s">
        <v>349</v>
      </c>
      <c r="N757" s="149" t="str">
        <f>IF(OR(J757="TBA",E757=0),"",E757*J757)</f>
        <v/>
      </c>
      <c r="O757" s="138"/>
      <c r="P757" s="139">
        <f>IF($B757="PA",$N757,0)</f>
        <v>0</v>
      </c>
      <c r="Q757" s="139">
        <f>IF($B757="PC",$N757,0)</f>
        <v>0</v>
      </c>
      <c r="R757" s="139">
        <f>IF($B757="LA",$N757,0)</f>
        <v>0</v>
      </c>
      <c r="S757" s="139" t="str">
        <f>IF($B757="LC",$N757,0)</f>
        <v/>
      </c>
      <c r="T757" s="139">
        <f>IF(P757&lt;&gt;"",(P757*(1-($N$2641))*(1-($O757+$N$2646))),0)</f>
        <v>0</v>
      </c>
      <c r="U757" s="139">
        <f>IF(Q757&lt;&gt;"",(Q757*(1-($N$2642))*(1-($O757+$N$2646))),0)</f>
        <v>0</v>
      </c>
      <c r="V757" s="139">
        <f>IF(R757&lt;&gt;"",(R757*(1-($N$2643))*(1-($O757+$N$2646))),0)</f>
        <v>0</v>
      </c>
      <c r="W757" s="139">
        <f>IF(S757&lt;&gt;"",(S757*(1-($N$2644))*(1-($O757+$N$2646))),0)</f>
        <v>0</v>
      </c>
      <c r="X757" s="150">
        <f>+SUM(T757:W757)</f>
        <v>0</v>
      </c>
      <c r="Y757" s="85"/>
      <c r="Z757" s="84"/>
      <c r="AA757" s="85"/>
    </row>
    <row r="758" spans="1:27" ht="14.1" customHeight="1" x14ac:dyDescent="0.3">
      <c r="A758" s="128" t="s">
        <v>1119</v>
      </c>
      <c r="B758" s="86" t="s">
        <v>40</v>
      </c>
      <c r="C758" s="86">
        <v>32</v>
      </c>
      <c r="D758" s="86">
        <v>8</v>
      </c>
      <c r="E758" s="137"/>
      <c r="F758" s="86" t="s">
        <v>99</v>
      </c>
      <c r="G758" s="86" t="s">
        <v>1691</v>
      </c>
      <c r="H758" s="86" t="s">
        <v>1820</v>
      </c>
      <c r="I758" s="86">
        <v>70</v>
      </c>
      <c r="J758" s="87">
        <v>20.100000000000001</v>
      </c>
      <c r="K758" s="88"/>
      <c r="L758" s="86" t="s">
        <v>2806</v>
      </c>
      <c r="M758" s="86" t="s">
        <v>349</v>
      </c>
      <c r="N758" s="149" t="str">
        <f>IF(OR(J758="TBA",E758=0),"",E758*J758)</f>
        <v/>
      </c>
      <c r="O758" s="138"/>
      <c r="P758" s="139">
        <f>IF($B758="PA",$N758,0)</f>
        <v>0</v>
      </c>
      <c r="Q758" s="139">
        <f>IF($B758="PC",$N758,0)</f>
        <v>0</v>
      </c>
      <c r="R758" s="139">
        <f>IF($B758="LA",$N758,0)</f>
        <v>0</v>
      </c>
      <c r="S758" s="139" t="str">
        <f>IF($B758="LC",$N758,0)</f>
        <v/>
      </c>
      <c r="T758" s="139">
        <f>IF(P758&lt;&gt;"",(P758*(1-($N$2641))*(1-($O758+$N$2646))),0)</f>
        <v>0</v>
      </c>
      <c r="U758" s="139">
        <f>IF(Q758&lt;&gt;"",(Q758*(1-($N$2642))*(1-($O758+$N$2646))),0)</f>
        <v>0</v>
      </c>
      <c r="V758" s="139">
        <f>IF(R758&lt;&gt;"",(R758*(1-($N$2643))*(1-($O758+$N$2646))),0)</f>
        <v>0</v>
      </c>
      <c r="W758" s="139">
        <f>IF(S758&lt;&gt;"",(S758*(1-($N$2644))*(1-($O758+$N$2646))),0)</f>
        <v>0</v>
      </c>
      <c r="X758" s="150">
        <f>+SUM(T758:W758)</f>
        <v>0</v>
      </c>
      <c r="Y758" s="85"/>
      <c r="Z758" s="84"/>
      <c r="AA758" s="85"/>
    </row>
    <row r="759" spans="1:27" ht="14.1" customHeight="1" x14ac:dyDescent="0.3">
      <c r="A759" s="128" t="s">
        <v>1120</v>
      </c>
      <c r="B759" s="86" t="s">
        <v>40</v>
      </c>
      <c r="C759" s="86">
        <v>32</v>
      </c>
      <c r="D759" s="86">
        <v>8</v>
      </c>
      <c r="E759" s="137"/>
      <c r="F759" s="86" t="s">
        <v>99</v>
      </c>
      <c r="G759" s="86" t="s">
        <v>1692</v>
      </c>
      <c r="H759" s="86" t="s">
        <v>1820</v>
      </c>
      <c r="I759" s="86">
        <v>70</v>
      </c>
      <c r="J759" s="87">
        <v>20.100000000000001</v>
      </c>
      <c r="K759" s="88"/>
      <c r="L759" s="86" t="s">
        <v>2807</v>
      </c>
      <c r="M759" s="86" t="s">
        <v>349</v>
      </c>
      <c r="N759" s="149" t="str">
        <f>IF(OR(J759="TBA",E759=0),"",E759*J759)</f>
        <v/>
      </c>
      <c r="O759" s="138"/>
      <c r="P759" s="139">
        <f>IF($B759="PA",$N759,0)</f>
        <v>0</v>
      </c>
      <c r="Q759" s="139">
        <f>IF($B759="PC",$N759,0)</f>
        <v>0</v>
      </c>
      <c r="R759" s="139">
        <f>IF($B759="LA",$N759,0)</f>
        <v>0</v>
      </c>
      <c r="S759" s="139" t="str">
        <f>IF($B759="LC",$N759,0)</f>
        <v/>
      </c>
      <c r="T759" s="139">
        <f>IF(P759&lt;&gt;"",(P759*(1-($N$2641))*(1-($O759+$N$2646))),0)</f>
        <v>0</v>
      </c>
      <c r="U759" s="139">
        <f>IF(Q759&lt;&gt;"",(Q759*(1-($N$2642))*(1-($O759+$N$2646))),0)</f>
        <v>0</v>
      </c>
      <c r="V759" s="139">
        <f>IF(R759&lt;&gt;"",(R759*(1-($N$2643))*(1-($O759+$N$2646))),0)</f>
        <v>0</v>
      </c>
      <c r="W759" s="139">
        <f>IF(S759&lt;&gt;"",(S759*(1-($N$2644))*(1-($O759+$N$2646))),0)</f>
        <v>0</v>
      </c>
      <c r="X759" s="150">
        <f>+SUM(T759:W759)</f>
        <v>0</v>
      </c>
      <c r="Y759" s="85"/>
      <c r="Z759" s="84"/>
      <c r="AA759" s="85"/>
    </row>
    <row r="760" spans="1:27" ht="14.1" customHeight="1" x14ac:dyDescent="0.3">
      <c r="A760" s="128" t="s">
        <v>1121</v>
      </c>
      <c r="B760" s="86" t="s">
        <v>40</v>
      </c>
      <c r="C760" s="86">
        <v>10</v>
      </c>
      <c r="D760" s="86">
        <v>0</v>
      </c>
      <c r="E760" s="137"/>
      <c r="F760" s="86" t="s">
        <v>99</v>
      </c>
      <c r="G760" s="86" t="s">
        <v>1690</v>
      </c>
      <c r="H760" s="86" t="s">
        <v>1821</v>
      </c>
      <c r="I760" s="86">
        <v>70</v>
      </c>
      <c r="J760" s="87">
        <v>64.45</v>
      </c>
      <c r="K760" s="88"/>
      <c r="L760" s="86" t="s">
        <v>2808</v>
      </c>
      <c r="M760" s="86" t="s">
        <v>349</v>
      </c>
      <c r="N760" s="149" t="str">
        <f>IF(OR(J760="TBA",E760=0),"",E760*J760)</f>
        <v/>
      </c>
      <c r="O760" s="138"/>
      <c r="P760" s="139">
        <f>IF($B760="PA",$N760,0)</f>
        <v>0</v>
      </c>
      <c r="Q760" s="139">
        <f>IF($B760="PC",$N760,0)</f>
        <v>0</v>
      </c>
      <c r="R760" s="139">
        <f>IF($B760="LA",$N760,0)</f>
        <v>0</v>
      </c>
      <c r="S760" s="139" t="str">
        <f>IF($B760="LC",$N760,0)</f>
        <v/>
      </c>
      <c r="T760" s="139">
        <f>IF(P760&lt;&gt;"",(P760*(1-($N$2641))*(1-($O760+$N$2646))),0)</f>
        <v>0</v>
      </c>
      <c r="U760" s="139">
        <f>IF(Q760&lt;&gt;"",(Q760*(1-($N$2642))*(1-($O760+$N$2646))),0)</f>
        <v>0</v>
      </c>
      <c r="V760" s="139">
        <f>IF(R760&lt;&gt;"",(R760*(1-($N$2643))*(1-($O760+$N$2646))),0)</f>
        <v>0</v>
      </c>
      <c r="W760" s="139">
        <f>IF(S760&lt;&gt;"",(S760*(1-($N$2644))*(1-($O760+$N$2646))),0)</f>
        <v>0</v>
      </c>
      <c r="X760" s="150">
        <f>+SUM(T760:W760)</f>
        <v>0</v>
      </c>
      <c r="Y760" s="85"/>
      <c r="Z760" s="84"/>
      <c r="AA760" s="85"/>
    </row>
    <row r="761" spans="1:27" ht="14.1" customHeight="1" x14ac:dyDescent="0.3">
      <c r="A761" s="128" t="s">
        <v>1122</v>
      </c>
      <c r="B761" s="86" t="s">
        <v>40</v>
      </c>
      <c r="C761" s="86">
        <v>10</v>
      </c>
      <c r="D761" s="86">
        <v>0</v>
      </c>
      <c r="E761" s="137"/>
      <c r="F761" s="86" t="s">
        <v>99</v>
      </c>
      <c r="G761" s="86" t="s">
        <v>1691</v>
      </c>
      <c r="H761" s="86" t="s">
        <v>1821</v>
      </c>
      <c r="I761" s="86">
        <v>70</v>
      </c>
      <c r="J761" s="87">
        <v>64.45</v>
      </c>
      <c r="K761" s="88"/>
      <c r="L761" s="86" t="s">
        <v>2809</v>
      </c>
      <c r="M761" s="86" t="s">
        <v>349</v>
      </c>
      <c r="N761" s="149" t="str">
        <f>IF(OR(J761="TBA",E761=0),"",E761*J761)</f>
        <v/>
      </c>
      <c r="O761" s="138"/>
      <c r="P761" s="139">
        <f>IF($B761="PA",$N761,0)</f>
        <v>0</v>
      </c>
      <c r="Q761" s="139">
        <f>IF($B761="PC",$N761,0)</f>
        <v>0</v>
      </c>
      <c r="R761" s="139">
        <f>IF($B761="LA",$N761,0)</f>
        <v>0</v>
      </c>
      <c r="S761" s="139" t="str">
        <f>IF($B761="LC",$N761,0)</f>
        <v/>
      </c>
      <c r="T761" s="139">
        <f>IF(P761&lt;&gt;"",(P761*(1-($N$2641))*(1-($O761+$N$2646))),0)</f>
        <v>0</v>
      </c>
      <c r="U761" s="139">
        <f>IF(Q761&lt;&gt;"",(Q761*(1-($N$2642))*(1-($O761+$N$2646))),0)</f>
        <v>0</v>
      </c>
      <c r="V761" s="139">
        <f>IF(R761&lt;&gt;"",(R761*(1-($N$2643))*(1-($O761+$N$2646))),0)</f>
        <v>0</v>
      </c>
      <c r="W761" s="139">
        <f>IF(S761&lt;&gt;"",(S761*(1-($N$2644))*(1-($O761+$N$2646))),0)</f>
        <v>0</v>
      </c>
      <c r="X761" s="150">
        <f>+SUM(T761:W761)</f>
        <v>0</v>
      </c>
      <c r="Y761" s="85"/>
      <c r="Z761" s="84"/>
      <c r="AA761" s="85"/>
    </row>
    <row r="762" spans="1:27" ht="14.1" customHeight="1" x14ac:dyDescent="0.3">
      <c r="A762" s="128" t="s">
        <v>1123</v>
      </c>
      <c r="B762" s="86" t="s">
        <v>40</v>
      </c>
      <c r="C762" s="86">
        <v>10</v>
      </c>
      <c r="D762" s="86">
        <v>0</v>
      </c>
      <c r="E762" s="137"/>
      <c r="F762" s="86" t="s">
        <v>99</v>
      </c>
      <c r="G762" s="86" t="s">
        <v>1692</v>
      </c>
      <c r="H762" s="86" t="s">
        <v>1821</v>
      </c>
      <c r="I762" s="86">
        <v>70</v>
      </c>
      <c r="J762" s="87">
        <v>64.45</v>
      </c>
      <c r="K762" s="88"/>
      <c r="L762" s="86" t="s">
        <v>2810</v>
      </c>
      <c r="M762" s="86" t="s">
        <v>349</v>
      </c>
      <c r="N762" s="149" t="str">
        <f>IF(OR(J762="TBA",E762=0),"",E762*J762)</f>
        <v/>
      </c>
      <c r="O762" s="138"/>
      <c r="P762" s="139">
        <f>IF($B762="PA",$N762,0)</f>
        <v>0</v>
      </c>
      <c r="Q762" s="139">
        <f>IF($B762="PC",$N762,0)</f>
        <v>0</v>
      </c>
      <c r="R762" s="139">
        <f>IF($B762="LA",$N762,0)</f>
        <v>0</v>
      </c>
      <c r="S762" s="139" t="str">
        <f>IF($B762="LC",$N762,0)</f>
        <v/>
      </c>
      <c r="T762" s="139">
        <f>IF(P762&lt;&gt;"",(P762*(1-($N$2641))*(1-($O762+$N$2646))),0)</f>
        <v>0</v>
      </c>
      <c r="U762" s="139">
        <f>IF(Q762&lt;&gt;"",(Q762*(1-($N$2642))*(1-($O762+$N$2646))),0)</f>
        <v>0</v>
      </c>
      <c r="V762" s="139">
        <f>IF(R762&lt;&gt;"",(R762*(1-($N$2643))*(1-($O762+$N$2646))),0)</f>
        <v>0</v>
      </c>
      <c r="W762" s="139">
        <f>IF(S762&lt;&gt;"",(S762*(1-($N$2644))*(1-($O762+$N$2646))),0)</f>
        <v>0</v>
      </c>
      <c r="X762" s="150">
        <f>+SUM(T762:W762)</f>
        <v>0</v>
      </c>
      <c r="Y762" s="85"/>
      <c r="Z762" s="84"/>
      <c r="AA762" s="85"/>
    </row>
    <row r="763" spans="1:27" ht="14.1" customHeight="1" x14ac:dyDescent="0.3">
      <c r="A763" s="128" t="s">
        <v>1124</v>
      </c>
      <c r="B763" s="86" t="s">
        <v>40</v>
      </c>
      <c r="C763" s="86">
        <v>16</v>
      </c>
      <c r="D763" s="86">
        <v>4</v>
      </c>
      <c r="E763" s="137"/>
      <c r="F763" s="86" t="s">
        <v>100</v>
      </c>
      <c r="G763" s="86" t="s">
        <v>1719</v>
      </c>
      <c r="H763" s="86" t="s">
        <v>1822</v>
      </c>
      <c r="I763" s="86">
        <v>70</v>
      </c>
      <c r="J763" s="87">
        <v>27.95</v>
      </c>
      <c r="K763" s="88"/>
      <c r="L763" s="86" t="s">
        <v>2811</v>
      </c>
      <c r="M763" s="86" t="s">
        <v>349</v>
      </c>
      <c r="N763" s="149" t="str">
        <f>IF(OR(J763="TBA",E763=0),"",E763*J763)</f>
        <v/>
      </c>
      <c r="O763" s="138"/>
      <c r="P763" s="139">
        <f>IF($B763="PA",$N763,0)</f>
        <v>0</v>
      </c>
      <c r="Q763" s="139">
        <f>IF($B763="PC",$N763,0)</f>
        <v>0</v>
      </c>
      <c r="R763" s="139">
        <f>IF($B763="LA",$N763,0)</f>
        <v>0</v>
      </c>
      <c r="S763" s="139" t="str">
        <f>IF($B763="LC",$N763,0)</f>
        <v/>
      </c>
      <c r="T763" s="139">
        <f>IF(P763&lt;&gt;"",(P763*(1-($N$2641))*(1-($O763+$N$2646))),0)</f>
        <v>0</v>
      </c>
      <c r="U763" s="139">
        <f>IF(Q763&lt;&gt;"",(Q763*(1-($N$2642))*(1-($O763+$N$2646))),0)</f>
        <v>0</v>
      </c>
      <c r="V763" s="139">
        <f>IF(R763&lt;&gt;"",(R763*(1-($N$2643))*(1-($O763+$N$2646))),0)</f>
        <v>0</v>
      </c>
      <c r="W763" s="139">
        <f>IF(S763&lt;&gt;"",(S763*(1-($N$2644))*(1-($O763+$N$2646))),0)</f>
        <v>0</v>
      </c>
      <c r="X763" s="150">
        <f>+SUM(T763:W763)</f>
        <v>0</v>
      </c>
      <c r="Y763" s="85"/>
      <c r="Z763" s="84"/>
      <c r="AA763" s="85"/>
    </row>
    <row r="764" spans="1:27" ht="14.1" customHeight="1" x14ac:dyDescent="0.3">
      <c r="A764" s="128" t="s">
        <v>1125</v>
      </c>
      <c r="B764" s="86" t="s">
        <v>40</v>
      </c>
      <c r="C764" s="86">
        <v>16</v>
      </c>
      <c r="D764" s="86">
        <v>4</v>
      </c>
      <c r="E764" s="137"/>
      <c r="F764" s="86" t="s">
        <v>100</v>
      </c>
      <c r="G764" s="86" t="s">
        <v>1726</v>
      </c>
      <c r="H764" s="86" t="s">
        <v>1822</v>
      </c>
      <c r="I764" s="86">
        <v>70</v>
      </c>
      <c r="J764" s="87">
        <v>27.95</v>
      </c>
      <c r="K764" s="88"/>
      <c r="L764" s="86" t="s">
        <v>2812</v>
      </c>
      <c r="M764" s="86" t="s">
        <v>349</v>
      </c>
      <c r="N764" s="149" t="str">
        <f>IF(OR(J764="TBA",E764=0),"",E764*J764)</f>
        <v/>
      </c>
      <c r="O764" s="138"/>
      <c r="P764" s="139">
        <f>IF($B764="PA",$N764,0)</f>
        <v>0</v>
      </c>
      <c r="Q764" s="139">
        <f>IF($B764="PC",$N764,0)</f>
        <v>0</v>
      </c>
      <c r="R764" s="139">
        <f>IF($B764="LA",$N764,0)</f>
        <v>0</v>
      </c>
      <c r="S764" s="139" t="str">
        <f>IF($B764="LC",$N764,0)</f>
        <v/>
      </c>
      <c r="T764" s="139">
        <f>IF(P764&lt;&gt;"",(P764*(1-($N$2641))*(1-($O764+$N$2646))),0)</f>
        <v>0</v>
      </c>
      <c r="U764" s="139">
        <f>IF(Q764&lt;&gt;"",(Q764*(1-($N$2642))*(1-($O764+$N$2646))),0)</f>
        <v>0</v>
      </c>
      <c r="V764" s="139">
        <f>IF(R764&lt;&gt;"",(R764*(1-($N$2643))*(1-($O764+$N$2646))),0)</f>
        <v>0</v>
      </c>
      <c r="W764" s="139">
        <f>IF(S764&lt;&gt;"",(S764*(1-($N$2644))*(1-($O764+$N$2646))),0)</f>
        <v>0</v>
      </c>
      <c r="X764" s="150">
        <f>+SUM(T764:W764)</f>
        <v>0</v>
      </c>
      <c r="Y764" s="85"/>
      <c r="Z764" s="84"/>
      <c r="AA764" s="85"/>
    </row>
    <row r="765" spans="1:27" ht="14.1" customHeight="1" x14ac:dyDescent="0.3">
      <c r="A765" s="128" t="s">
        <v>1101</v>
      </c>
      <c r="B765" s="86" t="s">
        <v>40</v>
      </c>
      <c r="C765" s="86">
        <v>18</v>
      </c>
      <c r="D765" s="86">
        <v>9</v>
      </c>
      <c r="E765" s="137"/>
      <c r="F765" s="86" t="s">
        <v>114</v>
      </c>
      <c r="G765" s="86" t="s">
        <v>1690</v>
      </c>
      <c r="H765" s="86" t="s">
        <v>1823</v>
      </c>
      <c r="I765" s="86">
        <v>80</v>
      </c>
      <c r="J765" s="87">
        <v>21.55</v>
      </c>
      <c r="K765" s="88"/>
      <c r="L765" s="86" t="s">
        <v>2813</v>
      </c>
      <c r="M765" s="86" t="s">
        <v>349</v>
      </c>
      <c r="N765" s="149" t="str">
        <f>IF(OR(J765="TBA",E765=0),"",E765*J765)</f>
        <v/>
      </c>
      <c r="O765" s="138"/>
      <c r="P765" s="139">
        <f>IF($B765="PA",$N765,0)</f>
        <v>0</v>
      </c>
      <c r="Q765" s="139">
        <f>IF($B765="PC",$N765,0)</f>
        <v>0</v>
      </c>
      <c r="R765" s="139">
        <f>IF($B765="LA",$N765,0)</f>
        <v>0</v>
      </c>
      <c r="S765" s="139" t="str">
        <f>IF($B765="LC",$N765,0)</f>
        <v/>
      </c>
      <c r="T765" s="139">
        <f>IF(P765&lt;&gt;"",(P765*(1-($N$2641))*(1-($O765+$N$2646))),0)</f>
        <v>0</v>
      </c>
      <c r="U765" s="139">
        <f>IF(Q765&lt;&gt;"",(Q765*(1-($N$2642))*(1-($O765+$N$2646))),0)</f>
        <v>0</v>
      </c>
      <c r="V765" s="139">
        <f>IF(R765&lt;&gt;"",(R765*(1-($N$2643))*(1-($O765+$N$2646))),0)</f>
        <v>0</v>
      </c>
      <c r="W765" s="139">
        <f>IF(S765&lt;&gt;"",(S765*(1-($N$2644))*(1-($O765+$N$2646))),0)</f>
        <v>0</v>
      </c>
      <c r="X765" s="150">
        <f>+SUM(T765:W765)</f>
        <v>0</v>
      </c>
      <c r="Y765" s="85"/>
      <c r="Z765" s="84"/>
      <c r="AA765" s="85"/>
    </row>
    <row r="766" spans="1:27" ht="14.1" customHeight="1" x14ac:dyDescent="0.3">
      <c r="A766" s="128" t="s">
        <v>1102</v>
      </c>
      <c r="B766" s="86" t="s">
        <v>40</v>
      </c>
      <c r="C766" s="86">
        <v>18</v>
      </c>
      <c r="D766" s="86">
        <v>9</v>
      </c>
      <c r="E766" s="137"/>
      <c r="F766" s="86" t="s">
        <v>114</v>
      </c>
      <c r="G766" s="86" t="s">
        <v>1711</v>
      </c>
      <c r="H766" s="86" t="s">
        <v>1823</v>
      </c>
      <c r="I766" s="86">
        <v>80</v>
      </c>
      <c r="J766" s="87">
        <v>21.55</v>
      </c>
      <c r="K766" s="88"/>
      <c r="L766" s="86" t="s">
        <v>2814</v>
      </c>
      <c r="M766" s="86" t="s">
        <v>349</v>
      </c>
      <c r="N766" s="149" t="str">
        <f>IF(OR(J766="TBA",E766=0),"",E766*J766)</f>
        <v/>
      </c>
      <c r="O766" s="138"/>
      <c r="P766" s="139">
        <f>IF($B766="PA",$N766,0)</f>
        <v>0</v>
      </c>
      <c r="Q766" s="139">
        <f>IF($B766="PC",$N766,0)</f>
        <v>0</v>
      </c>
      <c r="R766" s="139">
        <f>IF($B766="LA",$N766,0)</f>
        <v>0</v>
      </c>
      <c r="S766" s="139" t="str">
        <f>IF($B766="LC",$N766,0)</f>
        <v/>
      </c>
      <c r="T766" s="139">
        <f>IF(P766&lt;&gt;"",(P766*(1-($N$2641))*(1-($O766+$N$2646))),0)</f>
        <v>0</v>
      </c>
      <c r="U766" s="139">
        <f>IF(Q766&lt;&gt;"",(Q766*(1-($N$2642))*(1-($O766+$N$2646))),0)</f>
        <v>0</v>
      </c>
      <c r="V766" s="139">
        <f>IF(R766&lt;&gt;"",(R766*(1-($N$2643))*(1-($O766+$N$2646))),0)</f>
        <v>0</v>
      </c>
      <c r="W766" s="139">
        <f>IF(S766&lt;&gt;"",(S766*(1-($N$2644))*(1-($O766+$N$2646))),0)</f>
        <v>0</v>
      </c>
      <c r="X766" s="150">
        <f>+SUM(T766:W766)</f>
        <v>0</v>
      </c>
      <c r="Y766" s="85"/>
      <c r="Z766" s="84"/>
      <c r="AA766" s="85"/>
    </row>
    <row r="767" spans="1:27" ht="14.1" customHeight="1" x14ac:dyDescent="0.3">
      <c r="A767" s="128" t="s">
        <v>1103</v>
      </c>
      <c r="B767" s="86" t="s">
        <v>40</v>
      </c>
      <c r="C767" s="86">
        <v>18</v>
      </c>
      <c r="D767" s="86">
        <v>9</v>
      </c>
      <c r="E767" s="137"/>
      <c r="F767" s="86" t="s">
        <v>114</v>
      </c>
      <c r="G767" s="86" t="s">
        <v>1691</v>
      </c>
      <c r="H767" s="86" t="s">
        <v>1823</v>
      </c>
      <c r="I767" s="86">
        <v>80</v>
      </c>
      <c r="J767" s="87">
        <v>21.55</v>
      </c>
      <c r="K767" s="88"/>
      <c r="L767" s="86" t="s">
        <v>2815</v>
      </c>
      <c r="M767" s="86" t="s">
        <v>349</v>
      </c>
      <c r="N767" s="149" t="str">
        <f>IF(OR(J767="TBA",E767=0),"",E767*J767)</f>
        <v/>
      </c>
      <c r="O767" s="138"/>
      <c r="P767" s="139">
        <f>IF($B767="PA",$N767,0)</f>
        <v>0</v>
      </c>
      <c r="Q767" s="139">
        <f>IF($B767="PC",$N767,0)</f>
        <v>0</v>
      </c>
      <c r="R767" s="139">
        <f>IF($B767="LA",$N767,0)</f>
        <v>0</v>
      </c>
      <c r="S767" s="139" t="str">
        <f>IF($B767="LC",$N767,0)</f>
        <v/>
      </c>
      <c r="T767" s="139">
        <f>IF(P767&lt;&gt;"",(P767*(1-($N$2641))*(1-($O767+$N$2646))),0)</f>
        <v>0</v>
      </c>
      <c r="U767" s="139">
        <f>IF(Q767&lt;&gt;"",(Q767*(1-($N$2642))*(1-($O767+$N$2646))),0)</f>
        <v>0</v>
      </c>
      <c r="V767" s="139">
        <f>IF(R767&lt;&gt;"",(R767*(1-($N$2643))*(1-($O767+$N$2646))),0)</f>
        <v>0</v>
      </c>
      <c r="W767" s="139">
        <f>IF(S767&lt;&gt;"",(S767*(1-($N$2644))*(1-($O767+$N$2646))),0)</f>
        <v>0</v>
      </c>
      <c r="X767" s="150">
        <f>+SUM(T767:W767)</f>
        <v>0</v>
      </c>
      <c r="Y767" s="85"/>
      <c r="Z767" s="84"/>
      <c r="AA767" s="85"/>
    </row>
    <row r="768" spans="1:27" ht="14.1" customHeight="1" x14ac:dyDescent="0.3">
      <c r="A768" s="128" t="s">
        <v>1104</v>
      </c>
      <c r="B768" s="86" t="s">
        <v>40</v>
      </c>
      <c r="C768" s="86">
        <v>18</v>
      </c>
      <c r="D768" s="86">
        <v>9</v>
      </c>
      <c r="E768" s="137"/>
      <c r="F768" s="86" t="s">
        <v>114</v>
      </c>
      <c r="G768" s="86" t="s">
        <v>1692</v>
      </c>
      <c r="H768" s="86" t="s">
        <v>1823</v>
      </c>
      <c r="I768" s="86">
        <v>80</v>
      </c>
      <c r="J768" s="87">
        <v>21.55</v>
      </c>
      <c r="K768" s="88"/>
      <c r="L768" s="86" t="s">
        <v>2816</v>
      </c>
      <c r="M768" s="86" t="s">
        <v>349</v>
      </c>
      <c r="N768" s="149" t="str">
        <f>IF(OR(J768="TBA",E768=0),"",E768*J768)</f>
        <v/>
      </c>
      <c r="O768" s="138"/>
      <c r="P768" s="139">
        <f>IF($B768="PA",$N768,0)</f>
        <v>0</v>
      </c>
      <c r="Q768" s="139">
        <f>IF($B768="PC",$N768,0)</f>
        <v>0</v>
      </c>
      <c r="R768" s="139">
        <f>IF($B768="LA",$N768,0)</f>
        <v>0</v>
      </c>
      <c r="S768" s="139" t="str">
        <f>IF($B768="LC",$N768,0)</f>
        <v/>
      </c>
      <c r="T768" s="139">
        <f>IF(P768&lt;&gt;"",(P768*(1-($N$2641))*(1-($O768+$N$2646))),0)</f>
        <v>0</v>
      </c>
      <c r="U768" s="139">
        <f>IF(Q768&lt;&gt;"",(Q768*(1-($N$2642))*(1-($O768+$N$2646))),0)</f>
        <v>0</v>
      </c>
      <c r="V768" s="139">
        <f>IF(R768&lt;&gt;"",(R768*(1-($N$2643))*(1-($O768+$N$2646))),0)</f>
        <v>0</v>
      </c>
      <c r="W768" s="139">
        <f>IF(S768&lt;&gt;"",(S768*(1-($N$2644))*(1-($O768+$N$2646))),0)</f>
        <v>0</v>
      </c>
      <c r="X768" s="150">
        <f>+SUM(T768:W768)</f>
        <v>0</v>
      </c>
      <c r="Y768" s="85"/>
      <c r="Z768" s="84"/>
      <c r="AA768" s="85"/>
    </row>
    <row r="769" spans="1:27" ht="14.1" customHeight="1" x14ac:dyDescent="0.3">
      <c r="A769" s="128" t="s">
        <v>1167</v>
      </c>
      <c r="B769" s="86" t="s">
        <v>40</v>
      </c>
      <c r="C769" s="86">
        <v>24</v>
      </c>
      <c r="D769" s="86">
        <v>6</v>
      </c>
      <c r="E769" s="137"/>
      <c r="F769" s="86" t="s">
        <v>1698</v>
      </c>
      <c r="G769" s="86" t="s">
        <v>1699</v>
      </c>
      <c r="H769" s="86" t="s">
        <v>1824</v>
      </c>
      <c r="I769" s="86">
        <v>2</v>
      </c>
      <c r="J769" s="87">
        <v>24.55</v>
      </c>
      <c r="K769" s="88"/>
      <c r="L769" s="86" t="s">
        <v>2817</v>
      </c>
      <c r="M769" s="86" t="s">
        <v>349</v>
      </c>
      <c r="N769" s="149" t="str">
        <f>IF(OR(J769="TBA",E769=0),"",E769*J769)</f>
        <v/>
      </c>
      <c r="O769" s="138"/>
      <c r="P769" s="139">
        <f>IF($B769="PA",$N769,0)</f>
        <v>0</v>
      </c>
      <c r="Q769" s="139">
        <f>IF($B769="PC",$N769,0)</f>
        <v>0</v>
      </c>
      <c r="R769" s="139">
        <f>IF($B769="LA",$N769,0)</f>
        <v>0</v>
      </c>
      <c r="S769" s="139" t="str">
        <f>IF($B769="LC",$N769,0)</f>
        <v/>
      </c>
      <c r="T769" s="139">
        <f>IF(P769&lt;&gt;"",(P769*(1-($N$2641))*(1-($O769+$N$2646))),0)</f>
        <v>0</v>
      </c>
      <c r="U769" s="139">
        <f>IF(Q769&lt;&gt;"",(Q769*(1-($N$2642))*(1-($O769+$N$2646))),0)</f>
        <v>0</v>
      </c>
      <c r="V769" s="139">
        <f>IF(R769&lt;&gt;"",(R769*(1-($N$2643))*(1-($O769+$N$2646))),0)</f>
        <v>0</v>
      </c>
      <c r="W769" s="139">
        <f>IF(S769&lt;&gt;"",(S769*(1-($N$2644))*(1-($O769+$N$2646))),0)</f>
        <v>0</v>
      </c>
      <c r="X769" s="150">
        <f>+SUM(T769:W769)</f>
        <v>0</v>
      </c>
      <c r="Y769" s="85"/>
      <c r="Z769" s="84"/>
      <c r="AA769" s="85"/>
    </row>
    <row r="770" spans="1:27" ht="14.1" customHeight="1" x14ac:dyDescent="0.3">
      <c r="A770" s="128" t="s">
        <v>1168</v>
      </c>
      <c r="B770" s="86" t="s">
        <v>40</v>
      </c>
      <c r="C770" s="86">
        <v>24</v>
      </c>
      <c r="D770" s="86">
        <v>6</v>
      </c>
      <c r="E770" s="137"/>
      <c r="F770" s="86" t="s">
        <v>1698</v>
      </c>
      <c r="G770" s="86" t="s">
        <v>1700</v>
      </c>
      <c r="H770" s="86" t="s">
        <v>1824</v>
      </c>
      <c r="I770" s="86">
        <v>2</v>
      </c>
      <c r="J770" s="87">
        <v>24.55</v>
      </c>
      <c r="K770" s="88"/>
      <c r="L770" s="86" t="s">
        <v>2818</v>
      </c>
      <c r="M770" s="86" t="s">
        <v>349</v>
      </c>
      <c r="N770" s="149" t="str">
        <f>IF(OR(J770="TBA",E770=0),"",E770*J770)</f>
        <v/>
      </c>
      <c r="O770" s="138"/>
      <c r="P770" s="139">
        <f>IF($B770="PA",$N770,0)</f>
        <v>0</v>
      </c>
      <c r="Q770" s="139">
        <f>IF($B770="PC",$N770,0)</f>
        <v>0</v>
      </c>
      <c r="R770" s="139">
        <f>IF($B770="LA",$N770,0)</f>
        <v>0</v>
      </c>
      <c r="S770" s="139" t="str">
        <f>IF($B770="LC",$N770,0)</f>
        <v/>
      </c>
      <c r="T770" s="139">
        <f>IF(P770&lt;&gt;"",(P770*(1-($N$2641))*(1-($O770+$N$2646))),0)</f>
        <v>0</v>
      </c>
      <c r="U770" s="139">
        <f>IF(Q770&lt;&gt;"",(Q770*(1-($N$2642))*(1-($O770+$N$2646))),0)</f>
        <v>0</v>
      </c>
      <c r="V770" s="139">
        <f>IF(R770&lt;&gt;"",(R770*(1-($N$2643))*(1-($O770+$N$2646))),0)</f>
        <v>0</v>
      </c>
      <c r="W770" s="139">
        <f>IF(S770&lt;&gt;"",(S770*(1-($N$2644))*(1-($O770+$N$2646))),0)</f>
        <v>0</v>
      </c>
      <c r="X770" s="150">
        <f>+SUM(T770:W770)</f>
        <v>0</v>
      </c>
      <c r="Y770" s="85"/>
      <c r="Z770" s="84"/>
      <c r="AA770" s="85"/>
    </row>
    <row r="771" spans="1:27" ht="14.1" customHeight="1" x14ac:dyDescent="0.3">
      <c r="A771" s="128" t="s">
        <v>1017</v>
      </c>
      <c r="B771" s="86" t="s">
        <v>40</v>
      </c>
      <c r="C771" s="86">
        <v>14</v>
      </c>
      <c r="D771" s="86">
        <v>7</v>
      </c>
      <c r="E771" s="137"/>
      <c r="F771" s="86" t="s">
        <v>4805</v>
      </c>
      <c r="G771" s="86" t="s">
        <v>1688</v>
      </c>
      <c r="H771" s="86" t="s">
        <v>1825</v>
      </c>
      <c r="I771" s="86">
        <v>18</v>
      </c>
      <c r="J771" s="87">
        <v>22.95</v>
      </c>
      <c r="K771" s="88"/>
      <c r="L771" s="86" t="s">
        <v>2819</v>
      </c>
      <c r="M771" s="86" t="s">
        <v>349</v>
      </c>
      <c r="N771" s="149" t="str">
        <f>IF(OR(J771="TBA",E771=0),"",E771*J771)</f>
        <v/>
      </c>
      <c r="O771" s="138"/>
      <c r="P771" s="139">
        <f>IF($B771="PA",$N771,0)</f>
        <v>0</v>
      </c>
      <c r="Q771" s="139">
        <f>IF($B771="PC",$N771,0)</f>
        <v>0</v>
      </c>
      <c r="R771" s="139">
        <f>IF($B771="LA",$N771,0)</f>
        <v>0</v>
      </c>
      <c r="S771" s="139" t="str">
        <f>IF($B771="LC",$N771,0)</f>
        <v/>
      </c>
      <c r="T771" s="139">
        <f>IF(P771&lt;&gt;"",(P771*(1-($N$2641))*(1-($O771+$N$2646))),0)</f>
        <v>0</v>
      </c>
      <c r="U771" s="139">
        <f>IF(Q771&lt;&gt;"",(Q771*(1-($N$2642))*(1-($O771+$N$2646))),0)</f>
        <v>0</v>
      </c>
      <c r="V771" s="139">
        <f>IF(R771&lt;&gt;"",(R771*(1-($N$2643))*(1-($O771+$N$2646))),0)</f>
        <v>0</v>
      </c>
      <c r="W771" s="139">
        <f>IF(S771&lt;&gt;"",(S771*(1-($N$2644))*(1-($O771+$N$2646))),0)</f>
        <v>0</v>
      </c>
      <c r="X771" s="150">
        <f>+SUM(T771:W771)</f>
        <v>0</v>
      </c>
      <c r="Y771" s="85"/>
      <c r="Z771" s="84"/>
      <c r="AA771" s="85"/>
    </row>
    <row r="772" spans="1:27" ht="14.1" customHeight="1" x14ac:dyDescent="0.3">
      <c r="A772" s="128" t="s">
        <v>1018</v>
      </c>
      <c r="B772" s="86" t="s">
        <v>40</v>
      </c>
      <c r="C772" s="86">
        <v>14</v>
      </c>
      <c r="D772" s="86">
        <v>7</v>
      </c>
      <c r="E772" s="137"/>
      <c r="F772" s="86" t="s">
        <v>4805</v>
      </c>
      <c r="G772" s="86" t="s">
        <v>1686</v>
      </c>
      <c r="H772" s="86" t="s">
        <v>1825</v>
      </c>
      <c r="I772" s="86">
        <v>18</v>
      </c>
      <c r="J772" s="87">
        <v>22.95</v>
      </c>
      <c r="K772" s="88"/>
      <c r="L772" s="86" t="s">
        <v>2820</v>
      </c>
      <c r="M772" s="86" t="s">
        <v>349</v>
      </c>
      <c r="N772" s="149" t="str">
        <f>IF(OR(J772="TBA",E772=0),"",E772*J772)</f>
        <v/>
      </c>
      <c r="O772" s="138"/>
      <c r="P772" s="139">
        <f>IF($B772="PA",$N772,0)</f>
        <v>0</v>
      </c>
      <c r="Q772" s="139">
        <f>IF($B772="PC",$N772,0)</f>
        <v>0</v>
      </c>
      <c r="R772" s="139">
        <f>IF($B772="LA",$N772,0)</f>
        <v>0</v>
      </c>
      <c r="S772" s="139" t="str">
        <f>IF($B772="LC",$N772,0)</f>
        <v/>
      </c>
      <c r="T772" s="139">
        <f>IF(P772&lt;&gt;"",(P772*(1-($N$2641))*(1-($O772+$N$2646))),0)</f>
        <v>0</v>
      </c>
      <c r="U772" s="139">
        <f>IF(Q772&lt;&gt;"",(Q772*(1-($N$2642))*(1-($O772+$N$2646))),0)</f>
        <v>0</v>
      </c>
      <c r="V772" s="139">
        <f>IF(R772&lt;&gt;"",(R772*(1-($N$2643))*(1-($O772+$N$2646))),0)</f>
        <v>0</v>
      </c>
      <c r="W772" s="139">
        <f>IF(S772&lt;&gt;"",(S772*(1-($N$2644))*(1-($O772+$N$2646))),0)</f>
        <v>0</v>
      </c>
      <c r="X772" s="150">
        <f>+SUM(T772:W772)</f>
        <v>0</v>
      </c>
      <c r="Y772" s="85"/>
      <c r="Z772" s="84"/>
      <c r="AA772" s="85"/>
    </row>
    <row r="773" spans="1:27" ht="14.1" customHeight="1" x14ac:dyDescent="0.3">
      <c r="A773" s="128" t="s">
        <v>1019</v>
      </c>
      <c r="B773" s="86" t="s">
        <v>40</v>
      </c>
      <c r="C773" s="86">
        <v>14</v>
      </c>
      <c r="D773" s="86">
        <v>7</v>
      </c>
      <c r="E773" s="137"/>
      <c r="F773" s="86" t="s">
        <v>4805</v>
      </c>
      <c r="G773" s="86" t="s">
        <v>1687</v>
      </c>
      <c r="H773" s="86" t="s">
        <v>1825</v>
      </c>
      <c r="I773" s="86">
        <v>18</v>
      </c>
      <c r="J773" s="87">
        <v>22.95</v>
      </c>
      <c r="K773" s="88"/>
      <c r="L773" s="86" t="s">
        <v>2821</v>
      </c>
      <c r="M773" s="86" t="s">
        <v>349</v>
      </c>
      <c r="N773" s="149" t="str">
        <f>IF(OR(J773="TBA",E773=0),"",E773*J773)</f>
        <v/>
      </c>
      <c r="O773" s="138"/>
      <c r="P773" s="139">
        <f>IF($B773="PA",$N773,0)</f>
        <v>0</v>
      </c>
      <c r="Q773" s="139">
        <f>IF($B773="PC",$N773,0)</f>
        <v>0</v>
      </c>
      <c r="R773" s="139">
        <f>IF($B773="LA",$N773,0)</f>
        <v>0</v>
      </c>
      <c r="S773" s="139" t="str">
        <f>IF($B773="LC",$N773,0)</f>
        <v/>
      </c>
      <c r="T773" s="139">
        <f>IF(P773&lt;&gt;"",(P773*(1-($N$2641))*(1-($O773+$N$2646))),0)</f>
        <v>0</v>
      </c>
      <c r="U773" s="139">
        <f>IF(Q773&lt;&gt;"",(Q773*(1-($N$2642))*(1-($O773+$N$2646))),0)</f>
        <v>0</v>
      </c>
      <c r="V773" s="139">
        <f>IF(R773&lt;&gt;"",(R773*(1-($N$2643))*(1-($O773+$N$2646))),0)</f>
        <v>0</v>
      </c>
      <c r="W773" s="139">
        <f>IF(S773&lt;&gt;"",(S773*(1-($N$2644))*(1-($O773+$N$2646))),0)</f>
        <v>0</v>
      </c>
      <c r="X773" s="150">
        <f>+SUM(T773:W773)</f>
        <v>0</v>
      </c>
      <c r="Y773" s="85"/>
      <c r="Z773" s="84"/>
      <c r="AA773" s="85"/>
    </row>
    <row r="774" spans="1:27" ht="14.1" customHeight="1" x14ac:dyDescent="0.3">
      <c r="A774" s="128" t="s">
        <v>1020</v>
      </c>
      <c r="B774" s="86" t="s">
        <v>40</v>
      </c>
      <c r="C774" s="86">
        <v>24</v>
      </c>
      <c r="D774" s="86">
        <v>6</v>
      </c>
      <c r="E774" s="137"/>
      <c r="F774" s="86" t="s">
        <v>4805</v>
      </c>
      <c r="G774" s="86" t="s">
        <v>1685</v>
      </c>
      <c r="H774" s="86" t="s">
        <v>1826</v>
      </c>
      <c r="I774" s="86">
        <v>18</v>
      </c>
      <c r="J774" s="87">
        <v>22.95</v>
      </c>
      <c r="K774" s="88"/>
      <c r="L774" s="86" t="s">
        <v>2822</v>
      </c>
      <c r="M774" s="86" t="s">
        <v>349</v>
      </c>
      <c r="N774" s="149" t="str">
        <f>IF(OR(J774="TBA",E774=0),"",E774*J774)</f>
        <v/>
      </c>
      <c r="O774" s="138"/>
      <c r="P774" s="139">
        <f>IF($B774="PA",$N774,0)</f>
        <v>0</v>
      </c>
      <c r="Q774" s="139">
        <f>IF($B774="PC",$N774,0)</f>
        <v>0</v>
      </c>
      <c r="R774" s="139">
        <f>IF($B774="LA",$N774,0)</f>
        <v>0</v>
      </c>
      <c r="S774" s="139" t="str">
        <f>IF($B774="LC",$N774,0)</f>
        <v/>
      </c>
      <c r="T774" s="139">
        <f>IF(P774&lt;&gt;"",(P774*(1-($N$2641))*(1-($O774+$N$2646))),0)</f>
        <v>0</v>
      </c>
      <c r="U774" s="139">
        <f>IF(Q774&lt;&gt;"",(Q774*(1-($N$2642))*(1-($O774+$N$2646))),0)</f>
        <v>0</v>
      </c>
      <c r="V774" s="139">
        <f>IF(R774&lt;&gt;"",(R774*(1-($N$2643))*(1-($O774+$N$2646))),0)</f>
        <v>0</v>
      </c>
      <c r="W774" s="139">
        <f>IF(S774&lt;&gt;"",(S774*(1-($N$2644))*(1-($O774+$N$2646))),0)</f>
        <v>0</v>
      </c>
      <c r="X774" s="150">
        <f>+SUM(T774:W774)</f>
        <v>0</v>
      </c>
      <c r="Y774" s="85"/>
      <c r="Z774" s="84"/>
      <c r="AA774" s="85"/>
    </row>
    <row r="775" spans="1:27" ht="14.1" customHeight="1" x14ac:dyDescent="0.3">
      <c r="A775" s="128" t="s">
        <v>1021</v>
      </c>
      <c r="B775" s="86" t="s">
        <v>40</v>
      </c>
      <c r="C775" s="86">
        <v>24</v>
      </c>
      <c r="D775" s="86">
        <v>6</v>
      </c>
      <c r="E775" s="137"/>
      <c r="F775" s="86" t="s">
        <v>4805</v>
      </c>
      <c r="G775" s="86" t="s">
        <v>1686</v>
      </c>
      <c r="H775" s="86" t="s">
        <v>1826</v>
      </c>
      <c r="I775" s="86">
        <v>18</v>
      </c>
      <c r="J775" s="87">
        <v>22.95</v>
      </c>
      <c r="K775" s="88"/>
      <c r="L775" s="86" t="s">
        <v>2823</v>
      </c>
      <c r="M775" s="86" t="s">
        <v>349</v>
      </c>
      <c r="N775" s="149" t="str">
        <f>IF(OR(J775="TBA",E775=0),"",E775*J775)</f>
        <v/>
      </c>
      <c r="O775" s="138"/>
      <c r="P775" s="139">
        <f>IF($B775="PA",$N775,0)</f>
        <v>0</v>
      </c>
      <c r="Q775" s="139">
        <f>IF($B775="PC",$N775,0)</f>
        <v>0</v>
      </c>
      <c r="R775" s="139">
        <f>IF($B775="LA",$N775,0)</f>
        <v>0</v>
      </c>
      <c r="S775" s="139" t="str">
        <f>IF($B775="LC",$N775,0)</f>
        <v/>
      </c>
      <c r="T775" s="139">
        <f>IF(P775&lt;&gt;"",(P775*(1-($N$2641))*(1-($O775+$N$2646))),0)</f>
        <v>0</v>
      </c>
      <c r="U775" s="139">
        <f>IF(Q775&lt;&gt;"",(Q775*(1-($N$2642))*(1-($O775+$N$2646))),0)</f>
        <v>0</v>
      </c>
      <c r="V775" s="139">
        <f>IF(R775&lt;&gt;"",(R775*(1-($N$2643))*(1-($O775+$N$2646))),0)</f>
        <v>0</v>
      </c>
      <c r="W775" s="139">
        <f>IF(S775&lt;&gt;"",(S775*(1-($N$2644))*(1-($O775+$N$2646))),0)</f>
        <v>0</v>
      </c>
      <c r="X775" s="150">
        <f>+SUM(T775:W775)</f>
        <v>0</v>
      </c>
      <c r="Y775" s="85"/>
      <c r="Z775" s="84"/>
      <c r="AA775" s="85"/>
    </row>
    <row r="776" spans="1:27" ht="14.1" customHeight="1" x14ac:dyDescent="0.3">
      <c r="A776" s="128" t="s">
        <v>1022</v>
      </c>
      <c r="B776" s="86" t="s">
        <v>40</v>
      </c>
      <c r="C776" s="86">
        <v>24</v>
      </c>
      <c r="D776" s="86">
        <v>6</v>
      </c>
      <c r="E776" s="137"/>
      <c r="F776" s="86" t="s">
        <v>4805</v>
      </c>
      <c r="G776" s="86" t="s">
        <v>1687</v>
      </c>
      <c r="H776" s="86" t="s">
        <v>1826</v>
      </c>
      <c r="I776" s="86">
        <v>18</v>
      </c>
      <c r="J776" s="87">
        <v>22.95</v>
      </c>
      <c r="K776" s="88"/>
      <c r="L776" s="86" t="s">
        <v>2824</v>
      </c>
      <c r="M776" s="86" t="s">
        <v>349</v>
      </c>
      <c r="N776" s="149" t="str">
        <f>IF(OR(J776="TBA",E776=0),"",E776*J776)</f>
        <v/>
      </c>
      <c r="O776" s="138"/>
      <c r="P776" s="139">
        <f>IF($B776="PA",$N776,0)</f>
        <v>0</v>
      </c>
      <c r="Q776" s="139">
        <f>IF($B776="PC",$N776,0)</f>
        <v>0</v>
      </c>
      <c r="R776" s="139">
        <f>IF($B776="LA",$N776,0)</f>
        <v>0</v>
      </c>
      <c r="S776" s="139" t="str">
        <f>IF($B776="LC",$N776,0)</f>
        <v/>
      </c>
      <c r="T776" s="139">
        <f>IF(P776&lt;&gt;"",(P776*(1-($N$2641))*(1-($O776+$N$2646))),0)</f>
        <v>0</v>
      </c>
      <c r="U776" s="139">
        <f>IF(Q776&lt;&gt;"",(Q776*(1-($N$2642))*(1-($O776+$N$2646))),0)</f>
        <v>0</v>
      </c>
      <c r="V776" s="139">
        <f>IF(R776&lt;&gt;"",(R776*(1-($N$2643))*(1-($O776+$N$2646))),0)</f>
        <v>0</v>
      </c>
      <c r="W776" s="139">
        <f>IF(S776&lt;&gt;"",(S776*(1-($N$2644))*(1-($O776+$N$2646))),0)</f>
        <v>0</v>
      </c>
      <c r="X776" s="150">
        <f>+SUM(T776:W776)</f>
        <v>0</v>
      </c>
      <c r="Y776" s="85"/>
      <c r="Z776" s="84"/>
      <c r="AA776" s="85"/>
    </row>
    <row r="777" spans="1:27" ht="14.1" customHeight="1" x14ac:dyDescent="0.3">
      <c r="A777" s="128" t="s">
        <v>1023</v>
      </c>
      <c r="B777" s="86" t="s">
        <v>40</v>
      </c>
      <c r="C777" s="86">
        <v>24</v>
      </c>
      <c r="D777" s="86">
        <v>6</v>
      </c>
      <c r="E777" s="137"/>
      <c r="F777" s="86" t="s">
        <v>100</v>
      </c>
      <c r="G777" s="86" t="s">
        <v>1703</v>
      </c>
      <c r="H777" s="86" t="s">
        <v>1827</v>
      </c>
      <c r="I777" s="86">
        <v>19</v>
      </c>
      <c r="J777" s="87">
        <v>31.55</v>
      </c>
      <c r="K777" s="88"/>
      <c r="L777" s="86" t="s">
        <v>2825</v>
      </c>
      <c r="M777" s="86" t="s">
        <v>349</v>
      </c>
      <c r="N777" s="149" t="str">
        <f>IF(OR(J777="TBA",E777=0),"",E777*J777)</f>
        <v/>
      </c>
      <c r="O777" s="138"/>
      <c r="P777" s="139">
        <f>IF($B777="PA",$N777,0)</f>
        <v>0</v>
      </c>
      <c r="Q777" s="139">
        <f>IF($B777="PC",$N777,0)</f>
        <v>0</v>
      </c>
      <c r="R777" s="139">
        <f>IF($B777="LA",$N777,0)</f>
        <v>0</v>
      </c>
      <c r="S777" s="139" t="str">
        <f>IF($B777="LC",$N777,0)</f>
        <v/>
      </c>
      <c r="T777" s="139">
        <f>IF(P777&lt;&gt;"",(P777*(1-($N$2641))*(1-($O777+$N$2646))),0)</f>
        <v>0</v>
      </c>
      <c r="U777" s="139">
        <f>IF(Q777&lt;&gt;"",(Q777*(1-($N$2642))*(1-($O777+$N$2646))),0)</f>
        <v>0</v>
      </c>
      <c r="V777" s="139">
        <f>IF(R777&lt;&gt;"",(R777*(1-($N$2643))*(1-($O777+$N$2646))),0)</f>
        <v>0</v>
      </c>
      <c r="W777" s="139">
        <f>IF(S777&lt;&gt;"",(S777*(1-($N$2644))*(1-($O777+$N$2646))),0)</f>
        <v>0</v>
      </c>
      <c r="X777" s="150">
        <f>+SUM(T777:W777)</f>
        <v>0</v>
      </c>
      <c r="Y777" s="85"/>
      <c r="Z777" s="84"/>
      <c r="AA777" s="85"/>
    </row>
    <row r="778" spans="1:27" ht="14.1" customHeight="1" x14ac:dyDescent="0.3">
      <c r="A778" s="128" t="s">
        <v>1024</v>
      </c>
      <c r="B778" s="86" t="s">
        <v>40</v>
      </c>
      <c r="C778" s="86">
        <v>24</v>
      </c>
      <c r="D778" s="86">
        <v>6</v>
      </c>
      <c r="E778" s="137"/>
      <c r="F778" s="86" t="s">
        <v>100</v>
      </c>
      <c r="G778" s="86" t="s">
        <v>1705</v>
      </c>
      <c r="H778" s="86" t="s">
        <v>1827</v>
      </c>
      <c r="I778" s="86">
        <v>19</v>
      </c>
      <c r="J778" s="87">
        <v>31.55</v>
      </c>
      <c r="K778" s="88"/>
      <c r="L778" s="86" t="s">
        <v>2826</v>
      </c>
      <c r="M778" s="86" t="s">
        <v>349</v>
      </c>
      <c r="N778" s="149" t="str">
        <f>IF(OR(J778="TBA",E778=0),"",E778*J778)</f>
        <v/>
      </c>
      <c r="O778" s="138"/>
      <c r="P778" s="139">
        <f>IF($B778="PA",$N778,0)</f>
        <v>0</v>
      </c>
      <c r="Q778" s="139">
        <f>IF($B778="PC",$N778,0)</f>
        <v>0</v>
      </c>
      <c r="R778" s="139">
        <f>IF($B778="LA",$N778,0)</f>
        <v>0</v>
      </c>
      <c r="S778" s="139" t="str">
        <f>IF($B778="LC",$N778,0)</f>
        <v/>
      </c>
      <c r="T778" s="139">
        <f>IF(P778&lt;&gt;"",(P778*(1-($N$2641))*(1-($O778+$N$2646))),0)</f>
        <v>0</v>
      </c>
      <c r="U778" s="139">
        <f>IF(Q778&lt;&gt;"",(Q778*(1-($N$2642))*(1-($O778+$N$2646))),0)</f>
        <v>0</v>
      </c>
      <c r="V778" s="139">
        <f>IF(R778&lt;&gt;"",(R778*(1-($N$2643))*(1-($O778+$N$2646))),0)</f>
        <v>0</v>
      </c>
      <c r="W778" s="139">
        <f>IF(S778&lt;&gt;"",(S778*(1-($N$2644))*(1-($O778+$N$2646))),0)</f>
        <v>0</v>
      </c>
      <c r="X778" s="150">
        <f>+SUM(T778:W778)</f>
        <v>0</v>
      </c>
      <c r="Y778" s="85"/>
      <c r="Z778" s="84"/>
      <c r="AA778" s="85"/>
    </row>
    <row r="779" spans="1:27" ht="14.1" customHeight="1" x14ac:dyDescent="0.3">
      <c r="A779" s="128" t="s">
        <v>1025</v>
      </c>
      <c r="B779" s="86" t="s">
        <v>40</v>
      </c>
      <c r="C779" s="86">
        <v>24</v>
      </c>
      <c r="D779" s="86">
        <v>6</v>
      </c>
      <c r="E779" s="137"/>
      <c r="F779" s="86" t="s">
        <v>100</v>
      </c>
      <c r="G779" s="86" t="s">
        <v>1706</v>
      </c>
      <c r="H779" s="86" t="s">
        <v>1827</v>
      </c>
      <c r="I779" s="86">
        <v>19</v>
      </c>
      <c r="J779" s="87">
        <v>33.15</v>
      </c>
      <c r="K779" s="88"/>
      <c r="L779" s="86" t="s">
        <v>2827</v>
      </c>
      <c r="M779" s="86" t="s">
        <v>349</v>
      </c>
      <c r="N779" s="149" t="str">
        <f>IF(OR(J779="TBA",E779=0),"",E779*J779)</f>
        <v/>
      </c>
      <c r="O779" s="138"/>
      <c r="P779" s="139">
        <f>IF($B779="PA",$N779,0)</f>
        <v>0</v>
      </c>
      <c r="Q779" s="139">
        <f>IF($B779="PC",$N779,0)</f>
        <v>0</v>
      </c>
      <c r="R779" s="139">
        <f>IF($B779="LA",$N779,0)</f>
        <v>0</v>
      </c>
      <c r="S779" s="139" t="str">
        <f>IF($B779="LC",$N779,0)</f>
        <v/>
      </c>
      <c r="T779" s="139">
        <f>IF(P779&lt;&gt;"",(P779*(1-($N$2641))*(1-($O779+$N$2646))),0)</f>
        <v>0</v>
      </c>
      <c r="U779" s="139">
        <f>IF(Q779&lt;&gt;"",(Q779*(1-($N$2642))*(1-($O779+$N$2646))),0)</f>
        <v>0</v>
      </c>
      <c r="V779" s="139">
        <f>IF(R779&lt;&gt;"",(R779*(1-($N$2643))*(1-($O779+$N$2646))),0)</f>
        <v>0</v>
      </c>
      <c r="W779" s="139">
        <f>IF(S779&lt;&gt;"",(S779*(1-($N$2644))*(1-($O779+$N$2646))),0)</f>
        <v>0</v>
      </c>
      <c r="X779" s="150">
        <f>+SUM(T779:W779)</f>
        <v>0</v>
      </c>
      <c r="Y779" s="85"/>
      <c r="Z779" s="84"/>
      <c r="AA779" s="85"/>
    </row>
    <row r="780" spans="1:27" ht="14.1" customHeight="1" x14ac:dyDescent="0.3">
      <c r="A780" s="128" t="s">
        <v>1026</v>
      </c>
      <c r="B780" s="86" t="s">
        <v>40</v>
      </c>
      <c r="C780" s="86">
        <v>24</v>
      </c>
      <c r="D780" s="86">
        <v>6</v>
      </c>
      <c r="E780" s="137"/>
      <c r="F780" s="86" t="s">
        <v>100</v>
      </c>
      <c r="G780" s="86" t="s">
        <v>1692</v>
      </c>
      <c r="H780" s="86" t="s">
        <v>1827</v>
      </c>
      <c r="I780" s="86">
        <v>19</v>
      </c>
      <c r="J780" s="87">
        <v>31.55</v>
      </c>
      <c r="K780" s="88"/>
      <c r="L780" s="86" t="s">
        <v>2828</v>
      </c>
      <c r="M780" s="86" t="s">
        <v>349</v>
      </c>
      <c r="N780" s="149" t="str">
        <f>IF(OR(J780="TBA",E780=0),"",E780*J780)</f>
        <v/>
      </c>
      <c r="O780" s="138"/>
      <c r="P780" s="139">
        <f>IF($B780="PA",$N780,0)</f>
        <v>0</v>
      </c>
      <c r="Q780" s="139">
        <f>IF($B780="PC",$N780,0)</f>
        <v>0</v>
      </c>
      <c r="R780" s="139">
        <f>IF($B780="LA",$N780,0)</f>
        <v>0</v>
      </c>
      <c r="S780" s="139" t="str">
        <f>IF($B780="LC",$N780,0)</f>
        <v/>
      </c>
      <c r="T780" s="139">
        <f>IF(P780&lt;&gt;"",(P780*(1-($N$2641))*(1-($O780+$N$2646))),0)</f>
        <v>0</v>
      </c>
      <c r="U780" s="139">
        <f>IF(Q780&lt;&gt;"",(Q780*(1-($N$2642))*(1-($O780+$N$2646))),0)</f>
        <v>0</v>
      </c>
      <c r="V780" s="139">
        <f>IF(R780&lt;&gt;"",(R780*(1-($N$2643))*(1-($O780+$N$2646))),0)</f>
        <v>0</v>
      </c>
      <c r="W780" s="139">
        <f>IF(S780&lt;&gt;"",(S780*(1-($N$2644))*(1-($O780+$N$2646))),0)</f>
        <v>0</v>
      </c>
      <c r="X780" s="150">
        <f>+SUM(T780:W780)</f>
        <v>0</v>
      </c>
      <c r="Y780" s="85"/>
      <c r="Z780" s="84"/>
      <c r="AA780" s="85"/>
    </row>
    <row r="781" spans="1:27" ht="14.1" customHeight="1" x14ac:dyDescent="0.3">
      <c r="A781" s="128" t="s">
        <v>1027</v>
      </c>
      <c r="B781" s="86" t="s">
        <v>40</v>
      </c>
      <c r="C781" s="86">
        <v>8</v>
      </c>
      <c r="D781" s="86">
        <v>0</v>
      </c>
      <c r="E781" s="137"/>
      <c r="F781" s="86" t="s">
        <v>100</v>
      </c>
      <c r="G781" s="86" t="s">
        <v>1719</v>
      </c>
      <c r="H781" s="86" t="s">
        <v>1828</v>
      </c>
      <c r="I781" s="86">
        <v>19</v>
      </c>
      <c r="J781" s="87">
        <v>47.300000000000004</v>
      </c>
      <c r="K781" s="88"/>
      <c r="L781" s="86" t="s">
        <v>2829</v>
      </c>
      <c r="M781" s="86" t="s">
        <v>349</v>
      </c>
      <c r="N781" s="149" t="str">
        <f>IF(OR(J781="TBA",E781=0),"",E781*J781)</f>
        <v/>
      </c>
      <c r="O781" s="138"/>
      <c r="P781" s="139">
        <f>IF($B781="PA",$N781,0)</f>
        <v>0</v>
      </c>
      <c r="Q781" s="139">
        <f>IF($B781="PC",$N781,0)</f>
        <v>0</v>
      </c>
      <c r="R781" s="139">
        <f>IF($B781="LA",$N781,0)</f>
        <v>0</v>
      </c>
      <c r="S781" s="139" t="str">
        <f>IF($B781="LC",$N781,0)</f>
        <v/>
      </c>
      <c r="T781" s="139">
        <f>IF(P781&lt;&gt;"",(P781*(1-($N$2641))*(1-($O781+$N$2646))),0)</f>
        <v>0</v>
      </c>
      <c r="U781" s="139">
        <f>IF(Q781&lt;&gt;"",(Q781*(1-($N$2642))*(1-($O781+$N$2646))),0)</f>
        <v>0</v>
      </c>
      <c r="V781" s="139">
        <f>IF(R781&lt;&gt;"",(R781*(1-($N$2643))*(1-($O781+$N$2646))),0)</f>
        <v>0</v>
      </c>
      <c r="W781" s="139">
        <f>IF(S781&lt;&gt;"",(S781*(1-($N$2644))*(1-($O781+$N$2646))),0)</f>
        <v>0</v>
      </c>
      <c r="X781" s="150">
        <f>+SUM(T781:W781)</f>
        <v>0</v>
      </c>
      <c r="Y781" s="85"/>
      <c r="Z781" s="84"/>
      <c r="AA781" s="85"/>
    </row>
    <row r="782" spans="1:27" ht="14.1" customHeight="1" x14ac:dyDescent="0.3">
      <c r="A782" s="128" t="s">
        <v>1028</v>
      </c>
      <c r="B782" s="86" t="s">
        <v>40</v>
      </c>
      <c r="C782" s="86">
        <v>8</v>
      </c>
      <c r="D782" s="86">
        <v>0</v>
      </c>
      <c r="E782" s="137"/>
      <c r="F782" s="86" t="s">
        <v>100</v>
      </c>
      <c r="G782" s="86" t="s">
        <v>1726</v>
      </c>
      <c r="H782" s="86" t="s">
        <v>1828</v>
      </c>
      <c r="I782" s="86">
        <v>19</v>
      </c>
      <c r="J782" s="87">
        <v>47.300000000000004</v>
      </c>
      <c r="K782" s="88"/>
      <c r="L782" s="86" t="s">
        <v>2830</v>
      </c>
      <c r="M782" s="86" t="s">
        <v>349</v>
      </c>
      <c r="N782" s="149" t="str">
        <f>IF(OR(J782="TBA",E782=0),"",E782*J782)</f>
        <v/>
      </c>
      <c r="O782" s="138"/>
      <c r="P782" s="139">
        <f>IF($B782="PA",$N782,0)</f>
        <v>0</v>
      </c>
      <c r="Q782" s="139">
        <f>IF($B782="PC",$N782,0)</f>
        <v>0</v>
      </c>
      <c r="R782" s="139">
        <f>IF($B782="LA",$N782,0)</f>
        <v>0</v>
      </c>
      <c r="S782" s="139" t="str">
        <f>IF($B782="LC",$N782,0)</f>
        <v/>
      </c>
      <c r="T782" s="139">
        <f>IF(P782&lt;&gt;"",(P782*(1-($N$2641))*(1-($O782+$N$2646))),0)</f>
        <v>0</v>
      </c>
      <c r="U782" s="139">
        <f>IF(Q782&lt;&gt;"",(Q782*(1-($N$2642))*(1-($O782+$N$2646))),0)</f>
        <v>0</v>
      </c>
      <c r="V782" s="139">
        <f>IF(R782&lt;&gt;"",(R782*(1-($N$2643))*(1-($O782+$N$2646))),0)</f>
        <v>0</v>
      </c>
      <c r="W782" s="139">
        <f>IF(S782&lt;&gt;"",(S782*(1-($N$2644))*(1-($O782+$N$2646))),0)</f>
        <v>0</v>
      </c>
      <c r="X782" s="150">
        <f>+SUM(T782:W782)</f>
        <v>0</v>
      </c>
      <c r="Y782" s="85"/>
      <c r="Z782" s="84"/>
      <c r="AA782" s="85"/>
    </row>
    <row r="783" spans="1:27" ht="14.1" customHeight="1" x14ac:dyDescent="0.3">
      <c r="A783" s="172" t="s">
        <v>1314</v>
      </c>
      <c r="B783" s="168" t="s">
        <v>40</v>
      </c>
      <c r="C783" s="168">
        <v>20</v>
      </c>
      <c r="D783" s="168">
        <v>5</v>
      </c>
      <c r="E783" s="169"/>
      <c r="F783" s="168" t="s">
        <v>1653</v>
      </c>
      <c r="G783" s="168" t="s">
        <v>1701</v>
      </c>
      <c r="H783" s="168" t="s">
        <v>1702</v>
      </c>
      <c r="I783" s="168">
        <v>119</v>
      </c>
      <c r="J783" s="170">
        <v>23.900000000000002</v>
      </c>
      <c r="K783" s="171"/>
      <c r="L783" s="168" t="s">
        <v>2831</v>
      </c>
      <c r="M783" s="168" t="s">
        <v>349</v>
      </c>
      <c r="N783" s="151" t="str">
        <f>IF(OR(J783="TBA",E783=0),"",E783*J783)</f>
        <v/>
      </c>
      <c r="O783" s="138"/>
      <c r="P783" s="139">
        <f>IF($B783="PA",$N783,0)</f>
        <v>0</v>
      </c>
      <c r="Q783" s="139">
        <f>IF($B783="PC",$N783,0)</f>
        <v>0</v>
      </c>
      <c r="R783" s="139">
        <f>IF($B783="LA",$N783,0)</f>
        <v>0</v>
      </c>
      <c r="S783" s="139" t="str">
        <f>IF($B783="LC",$N783,0)</f>
        <v/>
      </c>
      <c r="T783" s="139">
        <f>IF(P783&lt;&gt;"",(P783*(1-($N$2641))*(1-($O783+$N$2646))),0)</f>
        <v>0</v>
      </c>
      <c r="U783" s="139">
        <f>IF(Q783&lt;&gt;"",(Q783*(1-($N$2642))*(1-($O783+$N$2646))),0)</f>
        <v>0</v>
      </c>
      <c r="V783" s="139">
        <f>IF(R783&lt;&gt;"",(R783*(1-($N$2643))*(1-($O783+$N$2646))),0)</f>
        <v>0</v>
      </c>
      <c r="W783" s="139">
        <f>IF(S783&lt;&gt;"",(S783*(1-($N$2644))*(1-($O783+$N$2646))),0)</f>
        <v>0</v>
      </c>
      <c r="X783" s="152">
        <f>+SUM(T783:W783)</f>
        <v>0</v>
      </c>
      <c r="Y783" s="85"/>
      <c r="Z783" s="84"/>
      <c r="AA783" s="85"/>
    </row>
    <row r="784" spans="1:27" ht="14.1" customHeight="1" x14ac:dyDescent="0.3">
      <c r="A784" s="128" t="s">
        <v>1147</v>
      </c>
      <c r="B784" s="86" t="s">
        <v>40</v>
      </c>
      <c r="C784" s="86">
        <v>10</v>
      </c>
      <c r="D784" s="86">
        <v>0</v>
      </c>
      <c r="E784" s="137"/>
      <c r="F784" s="86" t="s">
        <v>4805</v>
      </c>
      <c r="G784" s="86" t="s">
        <v>1688</v>
      </c>
      <c r="H784" s="86" t="s">
        <v>1829</v>
      </c>
      <c r="I784" s="86">
        <v>94</v>
      </c>
      <c r="J784" s="87">
        <v>25.8</v>
      </c>
      <c r="K784" s="88"/>
      <c r="L784" s="86" t="s">
        <v>2832</v>
      </c>
      <c r="M784" s="86" t="s">
        <v>349</v>
      </c>
      <c r="N784" s="149" t="str">
        <f>IF(OR(J784="TBA",E784=0),"",E784*J784)</f>
        <v/>
      </c>
      <c r="O784" s="138"/>
      <c r="P784" s="139">
        <f>IF($B784="PA",$N784,0)</f>
        <v>0</v>
      </c>
      <c r="Q784" s="139">
        <f>IF($B784="PC",$N784,0)</f>
        <v>0</v>
      </c>
      <c r="R784" s="139">
        <f>IF($B784="LA",$N784,0)</f>
        <v>0</v>
      </c>
      <c r="S784" s="139" t="str">
        <f>IF($B784="LC",$N784,0)</f>
        <v/>
      </c>
      <c r="T784" s="139">
        <f>IF(P784&lt;&gt;"",(P784*(1-($N$2641))*(1-($O784+$N$2646))),0)</f>
        <v>0</v>
      </c>
      <c r="U784" s="139">
        <f>IF(Q784&lt;&gt;"",(Q784*(1-($N$2642))*(1-($O784+$N$2646))),0)</f>
        <v>0</v>
      </c>
      <c r="V784" s="139">
        <f>IF(R784&lt;&gt;"",(R784*(1-($N$2643))*(1-($O784+$N$2646))),0)</f>
        <v>0</v>
      </c>
      <c r="W784" s="139">
        <f>IF(S784&lt;&gt;"",(S784*(1-($N$2644))*(1-($O784+$N$2646))),0)</f>
        <v>0</v>
      </c>
      <c r="X784" s="150">
        <f>+SUM(T784:W784)</f>
        <v>0</v>
      </c>
      <c r="Y784" s="85"/>
      <c r="Z784" s="84"/>
      <c r="AA784" s="85"/>
    </row>
    <row r="785" spans="1:27" ht="14.1" customHeight="1" x14ac:dyDescent="0.3">
      <c r="A785" s="128" t="s">
        <v>1148</v>
      </c>
      <c r="B785" s="86" t="s">
        <v>40</v>
      </c>
      <c r="C785" s="86">
        <v>10</v>
      </c>
      <c r="D785" s="86">
        <v>0</v>
      </c>
      <c r="E785" s="137"/>
      <c r="F785" s="86" t="s">
        <v>4805</v>
      </c>
      <c r="G785" s="86" t="s">
        <v>1709</v>
      </c>
      <c r="H785" s="86" t="s">
        <v>1829</v>
      </c>
      <c r="I785" s="86">
        <v>94</v>
      </c>
      <c r="J785" s="87">
        <v>25.8</v>
      </c>
      <c r="K785" s="88"/>
      <c r="L785" s="86" t="s">
        <v>2833</v>
      </c>
      <c r="M785" s="86" t="s">
        <v>349</v>
      </c>
      <c r="N785" s="149" t="str">
        <f>IF(OR(J785="TBA",E785=0),"",E785*J785)</f>
        <v/>
      </c>
      <c r="O785" s="138"/>
      <c r="P785" s="139">
        <f>IF($B785="PA",$N785,0)</f>
        <v>0</v>
      </c>
      <c r="Q785" s="139">
        <f>IF($B785="PC",$N785,0)</f>
        <v>0</v>
      </c>
      <c r="R785" s="139">
        <f>IF($B785="LA",$N785,0)</f>
        <v>0</v>
      </c>
      <c r="S785" s="139" t="str">
        <f>IF($B785="LC",$N785,0)</f>
        <v/>
      </c>
      <c r="T785" s="139">
        <f>IF(P785&lt;&gt;"",(P785*(1-($N$2641))*(1-($O785+$N$2646))),0)</f>
        <v>0</v>
      </c>
      <c r="U785" s="139">
        <f>IF(Q785&lt;&gt;"",(Q785*(1-($N$2642))*(1-($O785+$N$2646))),0)</f>
        <v>0</v>
      </c>
      <c r="V785" s="139">
        <f>IF(R785&lt;&gt;"",(R785*(1-($N$2643))*(1-($O785+$N$2646))),0)</f>
        <v>0</v>
      </c>
      <c r="W785" s="139">
        <f>IF(S785&lt;&gt;"",(S785*(1-($N$2644))*(1-($O785+$N$2646))),0)</f>
        <v>0</v>
      </c>
      <c r="X785" s="150">
        <f>+SUM(T785:W785)</f>
        <v>0</v>
      </c>
      <c r="Y785" s="85"/>
      <c r="Z785" s="84"/>
      <c r="AA785" s="85"/>
    </row>
    <row r="786" spans="1:27" ht="14.1" customHeight="1" x14ac:dyDescent="0.3">
      <c r="A786" s="128" t="s">
        <v>1149</v>
      </c>
      <c r="B786" s="86" t="s">
        <v>40</v>
      </c>
      <c r="C786" s="86">
        <v>10</v>
      </c>
      <c r="D786" s="86">
        <v>0</v>
      </c>
      <c r="E786" s="137"/>
      <c r="F786" s="86" t="s">
        <v>4805</v>
      </c>
      <c r="G786" s="86" t="s">
        <v>1687</v>
      </c>
      <c r="H786" s="86" t="s">
        <v>1829</v>
      </c>
      <c r="I786" s="86">
        <v>94</v>
      </c>
      <c r="J786" s="87">
        <v>25.8</v>
      </c>
      <c r="K786" s="88"/>
      <c r="L786" s="86" t="s">
        <v>2834</v>
      </c>
      <c r="M786" s="86" t="s">
        <v>349</v>
      </c>
      <c r="N786" s="149" t="str">
        <f>IF(OR(J786="TBA",E786=0),"",E786*J786)</f>
        <v/>
      </c>
      <c r="O786" s="138"/>
      <c r="P786" s="139">
        <f>IF($B786="PA",$N786,0)</f>
        <v>0</v>
      </c>
      <c r="Q786" s="139">
        <f>IF($B786="PC",$N786,0)</f>
        <v>0</v>
      </c>
      <c r="R786" s="139">
        <f>IF($B786="LA",$N786,0)</f>
        <v>0</v>
      </c>
      <c r="S786" s="139" t="str">
        <f>IF($B786="LC",$N786,0)</f>
        <v/>
      </c>
      <c r="T786" s="139">
        <f>IF(P786&lt;&gt;"",(P786*(1-($N$2641))*(1-($O786+$N$2646))),0)</f>
        <v>0</v>
      </c>
      <c r="U786" s="139">
        <f>IF(Q786&lt;&gt;"",(Q786*(1-($N$2642))*(1-($O786+$N$2646))),0)</f>
        <v>0</v>
      </c>
      <c r="V786" s="139">
        <f>IF(R786&lt;&gt;"",(R786*(1-($N$2643))*(1-($O786+$N$2646))),0)</f>
        <v>0</v>
      </c>
      <c r="W786" s="139">
        <f>IF(S786&lt;&gt;"",(S786*(1-($N$2644))*(1-($O786+$N$2646))),0)</f>
        <v>0</v>
      </c>
      <c r="X786" s="150">
        <f>+SUM(T786:W786)</f>
        <v>0</v>
      </c>
      <c r="Y786" s="85"/>
      <c r="Z786" s="84"/>
      <c r="AA786" s="85"/>
    </row>
    <row r="787" spans="1:27" ht="14.1" customHeight="1" x14ac:dyDescent="0.3">
      <c r="A787" s="128" t="s">
        <v>1424</v>
      </c>
      <c r="B787" s="86" t="s">
        <v>40</v>
      </c>
      <c r="C787" s="86">
        <v>24</v>
      </c>
      <c r="D787" s="86">
        <v>6</v>
      </c>
      <c r="E787" s="137"/>
      <c r="F787" s="86" t="s">
        <v>101</v>
      </c>
      <c r="G787" s="86" t="s">
        <v>1691</v>
      </c>
      <c r="H787" s="86" t="s">
        <v>1830</v>
      </c>
      <c r="I787" s="86">
        <v>97</v>
      </c>
      <c r="J787" s="87">
        <v>33.450000000000003</v>
      </c>
      <c r="K787" s="88"/>
      <c r="L787" s="86" t="s">
        <v>2835</v>
      </c>
      <c r="M787" s="86" t="s">
        <v>349</v>
      </c>
      <c r="N787" s="149" t="str">
        <f>IF(OR(J787="TBA",E787=0),"",E787*J787)</f>
        <v/>
      </c>
      <c r="O787" s="138"/>
      <c r="P787" s="139">
        <f>IF($B787="PA",$N787,0)</f>
        <v>0</v>
      </c>
      <c r="Q787" s="139">
        <f>IF($B787="PC",$N787,0)</f>
        <v>0</v>
      </c>
      <c r="R787" s="139">
        <f>IF($B787="LA",$N787,0)</f>
        <v>0</v>
      </c>
      <c r="S787" s="139" t="str">
        <f>IF($B787="LC",$N787,0)</f>
        <v/>
      </c>
      <c r="T787" s="139">
        <f>IF(P787&lt;&gt;"",(P787*(1-($N$2641))*(1-($O787+$N$2646))),0)</f>
        <v>0</v>
      </c>
      <c r="U787" s="139">
        <f>IF(Q787&lt;&gt;"",(Q787*(1-($N$2642))*(1-($O787+$N$2646))),0)</f>
        <v>0</v>
      </c>
      <c r="V787" s="139">
        <f>IF(R787&lt;&gt;"",(R787*(1-($N$2643))*(1-($O787+$N$2646))),0)</f>
        <v>0</v>
      </c>
      <c r="W787" s="139">
        <f>IF(S787&lt;&gt;"",(S787*(1-($N$2644))*(1-($O787+$N$2646))),0)</f>
        <v>0</v>
      </c>
      <c r="X787" s="150">
        <f>+SUM(T787:W787)</f>
        <v>0</v>
      </c>
      <c r="Y787" s="85"/>
      <c r="Z787" s="84"/>
      <c r="AA787" s="85"/>
    </row>
    <row r="788" spans="1:27" ht="14.1" customHeight="1" x14ac:dyDescent="0.3">
      <c r="A788" s="128" t="s">
        <v>1423</v>
      </c>
      <c r="B788" s="86" t="s">
        <v>40</v>
      </c>
      <c r="C788" s="86">
        <v>24</v>
      </c>
      <c r="D788" s="86">
        <v>6</v>
      </c>
      <c r="E788" s="137"/>
      <c r="F788" s="86" t="s">
        <v>101</v>
      </c>
      <c r="G788" s="86" t="s">
        <v>1701</v>
      </c>
      <c r="H788" s="86" t="s">
        <v>1830</v>
      </c>
      <c r="I788" s="86">
        <v>97</v>
      </c>
      <c r="J788" s="87">
        <v>33.450000000000003</v>
      </c>
      <c r="K788" s="88"/>
      <c r="L788" s="86" t="s">
        <v>2836</v>
      </c>
      <c r="M788" s="86" t="s">
        <v>349</v>
      </c>
      <c r="N788" s="149" t="str">
        <f>IF(OR(J788="TBA",E788=0),"",E788*J788)</f>
        <v/>
      </c>
      <c r="O788" s="138"/>
      <c r="P788" s="139">
        <f>IF($B788="PA",$N788,0)</f>
        <v>0</v>
      </c>
      <c r="Q788" s="139">
        <f>IF($B788="PC",$N788,0)</f>
        <v>0</v>
      </c>
      <c r="R788" s="139">
        <f>IF($B788="LA",$N788,0)</f>
        <v>0</v>
      </c>
      <c r="S788" s="139" t="str">
        <f>IF($B788="LC",$N788,0)</f>
        <v/>
      </c>
      <c r="T788" s="139">
        <f>IF(P788&lt;&gt;"",(P788*(1-($N$2641))*(1-($O788+$N$2646))),0)</f>
        <v>0</v>
      </c>
      <c r="U788" s="139">
        <f>IF(Q788&lt;&gt;"",(Q788*(1-($N$2642))*(1-($O788+$N$2646))),0)</f>
        <v>0</v>
      </c>
      <c r="V788" s="139">
        <f>IF(R788&lt;&gt;"",(R788*(1-($N$2643))*(1-($O788+$N$2646))),0)</f>
        <v>0</v>
      </c>
      <c r="W788" s="139">
        <f>IF(S788&lt;&gt;"",(S788*(1-($N$2644))*(1-($O788+$N$2646))),0)</f>
        <v>0</v>
      </c>
      <c r="X788" s="150">
        <f>+SUM(T788:W788)</f>
        <v>0</v>
      </c>
      <c r="Y788" s="85"/>
      <c r="Z788" s="84"/>
      <c r="AA788" s="85"/>
    </row>
    <row r="789" spans="1:27" ht="14.1" customHeight="1" x14ac:dyDescent="0.3">
      <c r="A789" s="128" t="s">
        <v>1422</v>
      </c>
      <c r="B789" s="86" t="s">
        <v>40</v>
      </c>
      <c r="C789" s="86">
        <v>24</v>
      </c>
      <c r="D789" s="86">
        <v>6</v>
      </c>
      <c r="E789" s="137"/>
      <c r="F789" s="86" t="s">
        <v>101</v>
      </c>
      <c r="G789" s="86" t="s">
        <v>1709</v>
      </c>
      <c r="H789" s="86" t="s">
        <v>1830</v>
      </c>
      <c r="I789" s="86">
        <v>97</v>
      </c>
      <c r="J789" s="87">
        <v>33.450000000000003</v>
      </c>
      <c r="K789" s="88"/>
      <c r="L789" s="86" t="s">
        <v>2837</v>
      </c>
      <c r="M789" s="86" t="s">
        <v>349</v>
      </c>
      <c r="N789" s="149" t="str">
        <f>IF(OR(J789="TBA",E789=0),"",E789*J789)</f>
        <v/>
      </c>
      <c r="O789" s="138"/>
      <c r="P789" s="139">
        <f>IF($B789="PA",$N789,0)</f>
        <v>0</v>
      </c>
      <c r="Q789" s="139">
        <f>IF($B789="PC",$N789,0)</f>
        <v>0</v>
      </c>
      <c r="R789" s="139">
        <f>IF($B789="LA",$N789,0)</f>
        <v>0</v>
      </c>
      <c r="S789" s="139" t="str">
        <f>IF($B789="LC",$N789,0)</f>
        <v/>
      </c>
      <c r="T789" s="139">
        <f>IF(P789&lt;&gt;"",(P789*(1-($N$2641))*(1-($O789+$N$2646))),0)</f>
        <v>0</v>
      </c>
      <c r="U789" s="139">
        <f>IF(Q789&lt;&gt;"",(Q789*(1-($N$2642))*(1-($O789+$N$2646))),0)</f>
        <v>0</v>
      </c>
      <c r="V789" s="139">
        <f>IF(R789&lt;&gt;"",(R789*(1-($N$2643))*(1-($O789+$N$2646))),0)</f>
        <v>0</v>
      </c>
      <c r="W789" s="139">
        <f>IF(S789&lt;&gt;"",(S789*(1-($N$2644))*(1-($O789+$N$2646))),0)</f>
        <v>0</v>
      </c>
      <c r="X789" s="150">
        <f>+SUM(T789:W789)</f>
        <v>0</v>
      </c>
      <c r="Y789" s="85"/>
      <c r="Z789" s="84"/>
      <c r="AA789" s="85"/>
    </row>
    <row r="790" spans="1:27" ht="14.1" customHeight="1" x14ac:dyDescent="0.3">
      <c r="A790" s="128" t="s">
        <v>1427</v>
      </c>
      <c r="B790" s="86" t="s">
        <v>40</v>
      </c>
      <c r="C790" s="86">
        <v>24</v>
      </c>
      <c r="D790" s="86">
        <v>6</v>
      </c>
      <c r="E790" s="137"/>
      <c r="F790" s="86" t="s">
        <v>101</v>
      </c>
      <c r="G790" s="86" t="s">
        <v>1691</v>
      </c>
      <c r="H790" s="86" t="s">
        <v>1831</v>
      </c>
      <c r="I790" s="86">
        <v>98</v>
      </c>
      <c r="J790" s="87">
        <v>33.450000000000003</v>
      </c>
      <c r="K790" s="88"/>
      <c r="L790" s="86" t="s">
        <v>2838</v>
      </c>
      <c r="M790" s="86" t="s">
        <v>349</v>
      </c>
      <c r="N790" s="149" t="str">
        <f>IF(OR(J790="TBA",E790=0),"",E790*J790)</f>
        <v/>
      </c>
      <c r="O790" s="138"/>
      <c r="P790" s="139">
        <f>IF($B790="PA",$N790,0)</f>
        <v>0</v>
      </c>
      <c r="Q790" s="139">
        <f>IF($B790="PC",$N790,0)</f>
        <v>0</v>
      </c>
      <c r="R790" s="139">
        <f>IF($B790="LA",$N790,0)</f>
        <v>0</v>
      </c>
      <c r="S790" s="139" t="str">
        <f>IF($B790="LC",$N790,0)</f>
        <v/>
      </c>
      <c r="T790" s="139">
        <f>IF(P790&lt;&gt;"",(P790*(1-($N$2641))*(1-($O790+$N$2646))),0)</f>
        <v>0</v>
      </c>
      <c r="U790" s="139">
        <f>IF(Q790&lt;&gt;"",(Q790*(1-($N$2642))*(1-($O790+$N$2646))),0)</f>
        <v>0</v>
      </c>
      <c r="V790" s="139">
        <f>IF(R790&lt;&gt;"",(R790*(1-($N$2643))*(1-($O790+$N$2646))),0)</f>
        <v>0</v>
      </c>
      <c r="W790" s="139">
        <f>IF(S790&lt;&gt;"",(S790*(1-($N$2644))*(1-($O790+$N$2646))),0)</f>
        <v>0</v>
      </c>
      <c r="X790" s="150">
        <f>+SUM(T790:W790)</f>
        <v>0</v>
      </c>
      <c r="Y790" s="85"/>
      <c r="Z790" s="84"/>
      <c r="AA790" s="85"/>
    </row>
    <row r="791" spans="1:27" ht="14.1" customHeight="1" x14ac:dyDescent="0.3">
      <c r="A791" s="128" t="s">
        <v>1426</v>
      </c>
      <c r="B791" s="86" t="s">
        <v>40</v>
      </c>
      <c r="C791" s="86">
        <v>24</v>
      </c>
      <c r="D791" s="86">
        <v>6</v>
      </c>
      <c r="E791" s="137"/>
      <c r="F791" s="86" t="s">
        <v>101</v>
      </c>
      <c r="G791" s="86" t="s">
        <v>1701</v>
      </c>
      <c r="H791" s="86" t="s">
        <v>1831</v>
      </c>
      <c r="I791" s="86">
        <v>98</v>
      </c>
      <c r="J791" s="87">
        <v>33.450000000000003</v>
      </c>
      <c r="K791" s="88"/>
      <c r="L791" s="86" t="s">
        <v>2839</v>
      </c>
      <c r="M791" s="86" t="s">
        <v>349</v>
      </c>
      <c r="N791" s="149" t="str">
        <f>IF(OR(J791="TBA",E791=0),"",E791*J791)</f>
        <v/>
      </c>
      <c r="O791" s="138"/>
      <c r="P791" s="139">
        <f>IF($B791="PA",$N791,0)</f>
        <v>0</v>
      </c>
      <c r="Q791" s="139">
        <f>IF($B791="PC",$N791,0)</f>
        <v>0</v>
      </c>
      <c r="R791" s="139">
        <f>IF($B791="LA",$N791,0)</f>
        <v>0</v>
      </c>
      <c r="S791" s="139" t="str">
        <f>IF($B791="LC",$N791,0)</f>
        <v/>
      </c>
      <c r="T791" s="139">
        <f>IF(P791&lt;&gt;"",(P791*(1-($N$2641))*(1-($O791+$N$2646))),0)</f>
        <v>0</v>
      </c>
      <c r="U791" s="139">
        <f>IF(Q791&lt;&gt;"",(Q791*(1-($N$2642))*(1-($O791+$N$2646))),0)</f>
        <v>0</v>
      </c>
      <c r="V791" s="139">
        <f>IF(R791&lt;&gt;"",(R791*(1-($N$2643))*(1-($O791+$N$2646))),0)</f>
        <v>0</v>
      </c>
      <c r="W791" s="139">
        <f>IF(S791&lt;&gt;"",(S791*(1-($N$2644))*(1-($O791+$N$2646))),0)</f>
        <v>0</v>
      </c>
      <c r="X791" s="150">
        <f>+SUM(T791:W791)</f>
        <v>0</v>
      </c>
      <c r="Y791" s="85"/>
      <c r="Z791" s="84"/>
      <c r="AA791" s="85"/>
    </row>
    <row r="792" spans="1:27" ht="14.1" customHeight="1" x14ac:dyDescent="0.3">
      <c r="A792" s="128" t="s">
        <v>1425</v>
      </c>
      <c r="B792" s="86" t="s">
        <v>40</v>
      </c>
      <c r="C792" s="86">
        <v>24</v>
      </c>
      <c r="D792" s="86">
        <v>6</v>
      </c>
      <c r="E792" s="137"/>
      <c r="F792" s="86" t="s">
        <v>101</v>
      </c>
      <c r="G792" s="86" t="s">
        <v>1709</v>
      </c>
      <c r="H792" s="86" t="s">
        <v>1831</v>
      </c>
      <c r="I792" s="86">
        <v>98</v>
      </c>
      <c r="J792" s="87">
        <v>33.450000000000003</v>
      </c>
      <c r="K792" s="88"/>
      <c r="L792" s="86" t="s">
        <v>2840</v>
      </c>
      <c r="M792" s="86" t="s">
        <v>349</v>
      </c>
      <c r="N792" s="149" t="str">
        <f>IF(OR(J792="TBA",E792=0),"",E792*J792)</f>
        <v/>
      </c>
      <c r="O792" s="138"/>
      <c r="P792" s="139">
        <f>IF($B792="PA",$N792,0)</f>
        <v>0</v>
      </c>
      <c r="Q792" s="139">
        <f>IF($B792="PC",$N792,0)</f>
        <v>0</v>
      </c>
      <c r="R792" s="139">
        <f>IF($B792="LA",$N792,0)</f>
        <v>0</v>
      </c>
      <c r="S792" s="139" t="str">
        <f>IF($B792="LC",$N792,0)</f>
        <v/>
      </c>
      <c r="T792" s="139">
        <f>IF(P792&lt;&gt;"",(P792*(1-($N$2641))*(1-($O792+$N$2646))),0)</f>
        <v>0</v>
      </c>
      <c r="U792" s="139">
        <f>IF(Q792&lt;&gt;"",(Q792*(1-($N$2642))*(1-($O792+$N$2646))),0)</f>
        <v>0</v>
      </c>
      <c r="V792" s="139">
        <f>IF(R792&lt;&gt;"",(R792*(1-($N$2643))*(1-($O792+$N$2646))),0)</f>
        <v>0</v>
      </c>
      <c r="W792" s="139">
        <f>IF(S792&lt;&gt;"",(S792*(1-($N$2644))*(1-($O792+$N$2646))),0)</f>
        <v>0</v>
      </c>
      <c r="X792" s="150">
        <f>+SUM(T792:W792)</f>
        <v>0</v>
      </c>
      <c r="Y792" s="85"/>
      <c r="Z792" s="84"/>
      <c r="AA792" s="85"/>
    </row>
    <row r="793" spans="1:27" ht="14.1" customHeight="1" x14ac:dyDescent="0.3">
      <c r="A793" s="128" t="s">
        <v>1430</v>
      </c>
      <c r="B793" s="86" t="s">
        <v>40</v>
      </c>
      <c r="C793" s="86">
        <v>24</v>
      </c>
      <c r="D793" s="86">
        <v>6</v>
      </c>
      <c r="E793" s="137"/>
      <c r="F793" s="86" t="s">
        <v>101</v>
      </c>
      <c r="G793" s="86" t="s">
        <v>1691</v>
      </c>
      <c r="H793" s="86" t="s">
        <v>1832</v>
      </c>
      <c r="I793" s="86">
        <v>100</v>
      </c>
      <c r="J793" s="87">
        <v>33.450000000000003</v>
      </c>
      <c r="K793" s="88"/>
      <c r="L793" s="86" t="s">
        <v>2841</v>
      </c>
      <c r="M793" s="86" t="s">
        <v>349</v>
      </c>
      <c r="N793" s="149" t="str">
        <f>IF(OR(J793="TBA",E793=0),"",E793*J793)</f>
        <v/>
      </c>
      <c r="O793" s="138"/>
      <c r="P793" s="139">
        <f>IF($B793="PA",$N793,0)</f>
        <v>0</v>
      </c>
      <c r="Q793" s="139">
        <f>IF($B793="PC",$N793,0)</f>
        <v>0</v>
      </c>
      <c r="R793" s="139">
        <f>IF($B793="LA",$N793,0)</f>
        <v>0</v>
      </c>
      <c r="S793" s="139" t="str">
        <f>IF($B793="LC",$N793,0)</f>
        <v/>
      </c>
      <c r="T793" s="139">
        <f>IF(P793&lt;&gt;"",(P793*(1-($N$2641))*(1-($O793+$N$2646))),0)</f>
        <v>0</v>
      </c>
      <c r="U793" s="139">
        <f>IF(Q793&lt;&gt;"",(Q793*(1-($N$2642))*(1-($O793+$N$2646))),0)</f>
        <v>0</v>
      </c>
      <c r="V793" s="139">
        <f>IF(R793&lt;&gt;"",(R793*(1-($N$2643))*(1-($O793+$N$2646))),0)</f>
        <v>0</v>
      </c>
      <c r="W793" s="139">
        <f>IF(S793&lt;&gt;"",(S793*(1-($N$2644))*(1-($O793+$N$2646))),0)</f>
        <v>0</v>
      </c>
      <c r="X793" s="150">
        <f>+SUM(T793:W793)</f>
        <v>0</v>
      </c>
      <c r="Y793" s="85"/>
      <c r="Z793" s="84"/>
      <c r="AA793" s="85"/>
    </row>
    <row r="794" spans="1:27" ht="14.1" customHeight="1" x14ac:dyDescent="0.3">
      <c r="A794" s="128" t="s">
        <v>1429</v>
      </c>
      <c r="B794" s="86" t="s">
        <v>40</v>
      </c>
      <c r="C794" s="86">
        <v>24</v>
      </c>
      <c r="D794" s="86">
        <v>6</v>
      </c>
      <c r="E794" s="137"/>
      <c r="F794" s="86" t="s">
        <v>101</v>
      </c>
      <c r="G794" s="86" t="s">
        <v>1701</v>
      </c>
      <c r="H794" s="86" t="s">
        <v>1832</v>
      </c>
      <c r="I794" s="86">
        <v>100</v>
      </c>
      <c r="J794" s="87">
        <v>33.450000000000003</v>
      </c>
      <c r="K794" s="88"/>
      <c r="L794" s="86" t="s">
        <v>2842</v>
      </c>
      <c r="M794" s="86" t="s">
        <v>349</v>
      </c>
      <c r="N794" s="149" t="str">
        <f>IF(OR(J794="TBA",E794=0),"",E794*J794)</f>
        <v/>
      </c>
      <c r="O794" s="138"/>
      <c r="P794" s="139">
        <f>IF($B794="PA",$N794,0)</f>
        <v>0</v>
      </c>
      <c r="Q794" s="139">
        <f>IF($B794="PC",$N794,0)</f>
        <v>0</v>
      </c>
      <c r="R794" s="139">
        <f>IF($B794="LA",$N794,0)</f>
        <v>0</v>
      </c>
      <c r="S794" s="139" t="str">
        <f>IF($B794="LC",$N794,0)</f>
        <v/>
      </c>
      <c r="T794" s="139">
        <f>IF(P794&lt;&gt;"",(P794*(1-($N$2641))*(1-($O794+$N$2646))),0)</f>
        <v>0</v>
      </c>
      <c r="U794" s="139">
        <f>IF(Q794&lt;&gt;"",(Q794*(1-($N$2642))*(1-($O794+$N$2646))),0)</f>
        <v>0</v>
      </c>
      <c r="V794" s="139">
        <f>IF(R794&lt;&gt;"",(R794*(1-($N$2643))*(1-($O794+$N$2646))),0)</f>
        <v>0</v>
      </c>
      <c r="W794" s="139">
        <f>IF(S794&lt;&gt;"",(S794*(1-($N$2644))*(1-($O794+$N$2646))),0)</f>
        <v>0</v>
      </c>
      <c r="X794" s="150">
        <f>+SUM(T794:W794)</f>
        <v>0</v>
      </c>
      <c r="Y794" s="85"/>
      <c r="Z794" s="84"/>
      <c r="AA794" s="85"/>
    </row>
    <row r="795" spans="1:27" ht="14.1" customHeight="1" x14ac:dyDescent="0.3">
      <c r="A795" s="128" t="s">
        <v>1428</v>
      </c>
      <c r="B795" s="86" t="s">
        <v>40</v>
      </c>
      <c r="C795" s="86">
        <v>24</v>
      </c>
      <c r="D795" s="86">
        <v>6</v>
      </c>
      <c r="E795" s="137"/>
      <c r="F795" s="86" t="s">
        <v>101</v>
      </c>
      <c r="G795" s="86" t="s">
        <v>1709</v>
      </c>
      <c r="H795" s="86" t="s">
        <v>1832</v>
      </c>
      <c r="I795" s="86">
        <v>100</v>
      </c>
      <c r="J795" s="87">
        <v>33.450000000000003</v>
      </c>
      <c r="K795" s="88"/>
      <c r="L795" s="86" t="s">
        <v>2843</v>
      </c>
      <c r="M795" s="86" t="s">
        <v>349</v>
      </c>
      <c r="N795" s="149" t="str">
        <f>IF(OR(J795="TBA",E795=0),"",E795*J795)</f>
        <v/>
      </c>
      <c r="O795" s="138"/>
      <c r="P795" s="139">
        <f>IF($B795="PA",$N795,0)</f>
        <v>0</v>
      </c>
      <c r="Q795" s="139">
        <f>IF($B795="PC",$N795,0)</f>
        <v>0</v>
      </c>
      <c r="R795" s="139">
        <f>IF($B795="LA",$N795,0)</f>
        <v>0</v>
      </c>
      <c r="S795" s="139" t="str">
        <f>IF($B795="LC",$N795,0)</f>
        <v/>
      </c>
      <c r="T795" s="139">
        <f>IF(P795&lt;&gt;"",(P795*(1-($N$2641))*(1-($O795+$N$2646))),0)</f>
        <v>0</v>
      </c>
      <c r="U795" s="139">
        <f>IF(Q795&lt;&gt;"",(Q795*(1-($N$2642))*(1-($O795+$N$2646))),0)</f>
        <v>0</v>
      </c>
      <c r="V795" s="139">
        <f>IF(R795&lt;&gt;"",(R795*(1-($N$2643))*(1-($O795+$N$2646))),0)</f>
        <v>0</v>
      </c>
      <c r="W795" s="139">
        <f>IF(S795&lt;&gt;"",(S795*(1-($N$2644))*(1-($O795+$N$2646))),0)</f>
        <v>0</v>
      </c>
      <c r="X795" s="150">
        <f>+SUM(T795:W795)</f>
        <v>0</v>
      </c>
      <c r="Y795" s="85"/>
      <c r="Z795" s="84"/>
      <c r="AA795" s="85"/>
    </row>
    <row r="796" spans="1:27" ht="14.1" customHeight="1" x14ac:dyDescent="0.3">
      <c r="A796" s="128" t="s">
        <v>1433</v>
      </c>
      <c r="B796" s="86" t="s">
        <v>40</v>
      </c>
      <c r="C796" s="86">
        <v>24</v>
      </c>
      <c r="D796" s="86">
        <v>6</v>
      </c>
      <c r="E796" s="137"/>
      <c r="F796" s="86" t="s">
        <v>101</v>
      </c>
      <c r="G796" s="86" t="s">
        <v>1691</v>
      </c>
      <c r="H796" s="86" t="s">
        <v>1833</v>
      </c>
      <c r="I796" s="86">
        <v>102</v>
      </c>
      <c r="J796" s="87">
        <v>33.450000000000003</v>
      </c>
      <c r="K796" s="88"/>
      <c r="L796" s="86" t="s">
        <v>2844</v>
      </c>
      <c r="M796" s="86" t="s">
        <v>349</v>
      </c>
      <c r="N796" s="149" t="str">
        <f>IF(OR(J796="TBA",E796=0),"",E796*J796)</f>
        <v/>
      </c>
      <c r="O796" s="138"/>
      <c r="P796" s="139">
        <f>IF($B796="PA",$N796,0)</f>
        <v>0</v>
      </c>
      <c r="Q796" s="139">
        <f>IF($B796="PC",$N796,0)</f>
        <v>0</v>
      </c>
      <c r="R796" s="139">
        <f>IF($B796="LA",$N796,0)</f>
        <v>0</v>
      </c>
      <c r="S796" s="139" t="str">
        <f>IF($B796="LC",$N796,0)</f>
        <v/>
      </c>
      <c r="T796" s="139">
        <f>IF(P796&lt;&gt;"",(P796*(1-($N$2641))*(1-($O796+$N$2646))),0)</f>
        <v>0</v>
      </c>
      <c r="U796" s="139">
        <f>IF(Q796&lt;&gt;"",(Q796*(1-($N$2642))*(1-($O796+$N$2646))),0)</f>
        <v>0</v>
      </c>
      <c r="V796" s="139">
        <f>IF(R796&lt;&gt;"",(R796*(1-($N$2643))*(1-($O796+$N$2646))),0)</f>
        <v>0</v>
      </c>
      <c r="W796" s="139">
        <f>IF(S796&lt;&gt;"",(S796*(1-($N$2644))*(1-($O796+$N$2646))),0)</f>
        <v>0</v>
      </c>
      <c r="X796" s="150">
        <f>+SUM(T796:W796)</f>
        <v>0</v>
      </c>
      <c r="Y796" s="85"/>
      <c r="Z796" s="84"/>
      <c r="AA796" s="85"/>
    </row>
    <row r="797" spans="1:27" ht="14.1" customHeight="1" x14ac:dyDescent="0.3">
      <c r="A797" s="128" t="s">
        <v>1432</v>
      </c>
      <c r="B797" s="86" t="s">
        <v>40</v>
      </c>
      <c r="C797" s="86">
        <v>24</v>
      </c>
      <c r="D797" s="86">
        <v>6</v>
      </c>
      <c r="E797" s="137"/>
      <c r="F797" s="86" t="s">
        <v>101</v>
      </c>
      <c r="G797" s="86" t="s">
        <v>1701</v>
      </c>
      <c r="H797" s="86" t="s">
        <v>1833</v>
      </c>
      <c r="I797" s="86">
        <v>102</v>
      </c>
      <c r="J797" s="87">
        <v>33.450000000000003</v>
      </c>
      <c r="K797" s="88"/>
      <c r="L797" s="86" t="s">
        <v>2845</v>
      </c>
      <c r="M797" s="86" t="s">
        <v>349</v>
      </c>
      <c r="N797" s="149" t="str">
        <f>IF(OR(J797="TBA",E797=0),"",E797*J797)</f>
        <v/>
      </c>
      <c r="O797" s="138"/>
      <c r="P797" s="139">
        <f>IF($B797="PA",$N797,0)</f>
        <v>0</v>
      </c>
      <c r="Q797" s="139">
        <f>IF($B797="PC",$N797,0)</f>
        <v>0</v>
      </c>
      <c r="R797" s="139">
        <f>IF($B797="LA",$N797,0)</f>
        <v>0</v>
      </c>
      <c r="S797" s="139" t="str">
        <f>IF($B797="LC",$N797,0)</f>
        <v/>
      </c>
      <c r="T797" s="139">
        <f>IF(P797&lt;&gt;"",(P797*(1-($N$2641))*(1-($O797+$N$2646))),0)</f>
        <v>0</v>
      </c>
      <c r="U797" s="139">
        <f>IF(Q797&lt;&gt;"",(Q797*(1-($N$2642))*(1-($O797+$N$2646))),0)</f>
        <v>0</v>
      </c>
      <c r="V797" s="139">
        <f>IF(R797&lt;&gt;"",(R797*(1-($N$2643))*(1-($O797+$N$2646))),0)</f>
        <v>0</v>
      </c>
      <c r="W797" s="139">
        <f>IF(S797&lt;&gt;"",(S797*(1-($N$2644))*(1-($O797+$N$2646))),0)</f>
        <v>0</v>
      </c>
      <c r="X797" s="150">
        <f>+SUM(T797:W797)</f>
        <v>0</v>
      </c>
      <c r="Y797" s="85"/>
      <c r="Z797" s="84"/>
      <c r="AA797" s="85"/>
    </row>
    <row r="798" spans="1:27" ht="14.1" customHeight="1" x14ac:dyDescent="0.3">
      <c r="A798" s="128" t="s">
        <v>1431</v>
      </c>
      <c r="B798" s="86" t="s">
        <v>40</v>
      </c>
      <c r="C798" s="86">
        <v>24</v>
      </c>
      <c r="D798" s="86">
        <v>6</v>
      </c>
      <c r="E798" s="137"/>
      <c r="F798" s="86" t="s">
        <v>101</v>
      </c>
      <c r="G798" s="86" t="s">
        <v>1709</v>
      </c>
      <c r="H798" s="86" t="s">
        <v>1833</v>
      </c>
      <c r="I798" s="86">
        <v>102</v>
      </c>
      <c r="J798" s="87">
        <v>33.450000000000003</v>
      </c>
      <c r="K798" s="88"/>
      <c r="L798" s="86" t="s">
        <v>2846</v>
      </c>
      <c r="M798" s="86" t="s">
        <v>349</v>
      </c>
      <c r="N798" s="149" t="str">
        <f>IF(OR(J798="TBA",E798=0),"",E798*J798)</f>
        <v/>
      </c>
      <c r="O798" s="138"/>
      <c r="P798" s="139">
        <f>IF($B798="PA",$N798,0)</f>
        <v>0</v>
      </c>
      <c r="Q798" s="139">
        <f>IF($B798="PC",$N798,0)</f>
        <v>0</v>
      </c>
      <c r="R798" s="139">
        <f>IF($B798="LA",$N798,0)</f>
        <v>0</v>
      </c>
      <c r="S798" s="139" t="str">
        <f>IF($B798="LC",$N798,0)</f>
        <v/>
      </c>
      <c r="T798" s="139">
        <f>IF(P798&lt;&gt;"",(P798*(1-($N$2641))*(1-($O798+$N$2646))),0)</f>
        <v>0</v>
      </c>
      <c r="U798" s="139">
        <f>IF(Q798&lt;&gt;"",(Q798*(1-($N$2642))*(1-($O798+$N$2646))),0)</f>
        <v>0</v>
      </c>
      <c r="V798" s="139">
        <f>IF(R798&lt;&gt;"",(R798*(1-($N$2643))*(1-($O798+$N$2646))),0)</f>
        <v>0</v>
      </c>
      <c r="W798" s="139">
        <f>IF(S798&lt;&gt;"",(S798*(1-($N$2644))*(1-($O798+$N$2646))),0)</f>
        <v>0</v>
      </c>
      <c r="X798" s="150">
        <f>+SUM(T798:W798)</f>
        <v>0</v>
      </c>
      <c r="Y798" s="85"/>
      <c r="Z798" s="84"/>
      <c r="AA798" s="85"/>
    </row>
    <row r="799" spans="1:27" ht="14.1" customHeight="1" x14ac:dyDescent="0.3">
      <c r="A799" s="128" t="s">
        <v>1436</v>
      </c>
      <c r="B799" s="86" t="s">
        <v>40</v>
      </c>
      <c r="C799" s="86">
        <v>24</v>
      </c>
      <c r="D799" s="86">
        <v>6</v>
      </c>
      <c r="E799" s="137"/>
      <c r="F799" s="86" t="s">
        <v>101</v>
      </c>
      <c r="G799" s="86" t="s">
        <v>1691</v>
      </c>
      <c r="H799" s="86" t="s">
        <v>1834</v>
      </c>
      <c r="I799" s="86">
        <v>104</v>
      </c>
      <c r="J799" s="87">
        <v>33.450000000000003</v>
      </c>
      <c r="K799" s="88"/>
      <c r="L799" s="86" t="s">
        <v>2847</v>
      </c>
      <c r="M799" s="86" t="s">
        <v>349</v>
      </c>
      <c r="N799" s="149" t="str">
        <f>IF(OR(J799="TBA",E799=0),"",E799*J799)</f>
        <v/>
      </c>
      <c r="O799" s="138"/>
      <c r="P799" s="139">
        <f>IF($B799="PA",$N799,0)</f>
        <v>0</v>
      </c>
      <c r="Q799" s="139">
        <f>IF($B799="PC",$N799,0)</f>
        <v>0</v>
      </c>
      <c r="R799" s="139">
        <f>IF($B799="LA",$N799,0)</f>
        <v>0</v>
      </c>
      <c r="S799" s="139" t="str">
        <f>IF($B799="LC",$N799,0)</f>
        <v/>
      </c>
      <c r="T799" s="139">
        <f>IF(P799&lt;&gt;"",(P799*(1-($N$2641))*(1-($O799+$N$2646))),0)</f>
        <v>0</v>
      </c>
      <c r="U799" s="139">
        <f>IF(Q799&lt;&gt;"",(Q799*(1-($N$2642))*(1-($O799+$N$2646))),0)</f>
        <v>0</v>
      </c>
      <c r="V799" s="139">
        <f>IF(R799&lt;&gt;"",(R799*(1-($N$2643))*(1-($O799+$N$2646))),0)</f>
        <v>0</v>
      </c>
      <c r="W799" s="139">
        <f>IF(S799&lt;&gt;"",(S799*(1-($N$2644))*(1-($O799+$N$2646))),0)</f>
        <v>0</v>
      </c>
      <c r="X799" s="150">
        <f>+SUM(T799:W799)</f>
        <v>0</v>
      </c>
      <c r="Y799" s="85"/>
      <c r="Z799" s="84"/>
      <c r="AA799" s="85"/>
    </row>
    <row r="800" spans="1:27" ht="14.1" customHeight="1" x14ac:dyDescent="0.3">
      <c r="A800" s="128" t="s">
        <v>1435</v>
      </c>
      <c r="B800" s="86" t="s">
        <v>40</v>
      </c>
      <c r="C800" s="86">
        <v>24</v>
      </c>
      <c r="D800" s="86">
        <v>6</v>
      </c>
      <c r="E800" s="137"/>
      <c r="F800" s="86" t="s">
        <v>101</v>
      </c>
      <c r="G800" s="86" t="s">
        <v>1701</v>
      </c>
      <c r="H800" s="86" t="s">
        <v>1834</v>
      </c>
      <c r="I800" s="86">
        <v>104</v>
      </c>
      <c r="J800" s="87">
        <v>33.450000000000003</v>
      </c>
      <c r="K800" s="88"/>
      <c r="L800" s="86" t="s">
        <v>2848</v>
      </c>
      <c r="M800" s="86" t="s">
        <v>349</v>
      </c>
      <c r="N800" s="149" t="str">
        <f>IF(OR(J800="TBA",E800=0),"",E800*J800)</f>
        <v/>
      </c>
      <c r="O800" s="138"/>
      <c r="P800" s="139">
        <f>IF($B800="PA",$N800,0)</f>
        <v>0</v>
      </c>
      <c r="Q800" s="139">
        <f>IF($B800="PC",$N800,0)</f>
        <v>0</v>
      </c>
      <c r="R800" s="139">
        <f>IF($B800="LA",$N800,0)</f>
        <v>0</v>
      </c>
      <c r="S800" s="139" t="str">
        <f>IF($B800="LC",$N800,0)</f>
        <v/>
      </c>
      <c r="T800" s="139">
        <f>IF(P800&lt;&gt;"",(P800*(1-($N$2641))*(1-($O800+$N$2646))),0)</f>
        <v>0</v>
      </c>
      <c r="U800" s="139">
        <f>IF(Q800&lt;&gt;"",(Q800*(1-($N$2642))*(1-($O800+$N$2646))),0)</f>
        <v>0</v>
      </c>
      <c r="V800" s="139">
        <f>IF(R800&lt;&gt;"",(R800*(1-($N$2643))*(1-($O800+$N$2646))),0)</f>
        <v>0</v>
      </c>
      <c r="W800" s="139">
        <f>IF(S800&lt;&gt;"",(S800*(1-($N$2644))*(1-($O800+$N$2646))),0)</f>
        <v>0</v>
      </c>
      <c r="X800" s="150">
        <f>+SUM(T800:W800)</f>
        <v>0</v>
      </c>
      <c r="Y800" s="85"/>
      <c r="Z800" s="84"/>
      <c r="AA800" s="85"/>
    </row>
    <row r="801" spans="1:27" ht="14.1" customHeight="1" x14ac:dyDescent="0.3">
      <c r="A801" s="128" t="s">
        <v>1434</v>
      </c>
      <c r="B801" s="86" t="s">
        <v>40</v>
      </c>
      <c r="C801" s="86">
        <v>24</v>
      </c>
      <c r="D801" s="86">
        <v>6</v>
      </c>
      <c r="E801" s="137"/>
      <c r="F801" s="86" t="s">
        <v>101</v>
      </c>
      <c r="G801" s="86" t="s">
        <v>1709</v>
      </c>
      <c r="H801" s="86" t="s">
        <v>1834</v>
      </c>
      <c r="I801" s="86">
        <v>104</v>
      </c>
      <c r="J801" s="87">
        <v>33.450000000000003</v>
      </c>
      <c r="K801" s="88"/>
      <c r="L801" s="86" t="s">
        <v>2849</v>
      </c>
      <c r="M801" s="86" t="s">
        <v>349</v>
      </c>
      <c r="N801" s="149" t="str">
        <f>IF(OR(J801="TBA",E801=0),"",E801*J801)</f>
        <v/>
      </c>
      <c r="O801" s="138"/>
      <c r="P801" s="139">
        <f>IF($B801="PA",$N801,0)</f>
        <v>0</v>
      </c>
      <c r="Q801" s="139">
        <f>IF($B801="PC",$N801,0)</f>
        <v>0</v>
      </c>
      <c r="R801" s="139">
        <f>IF($B801="LA",$N801,0)</f>
        <v>0</v>
      </c>
      <c r="S801" s="139" t="str">
        <f>IF($B801="LC",$N801,0)</f>
        <v/>
      </c>
      <c r="T801" s="139">
        <f>IF(P801&lt;&gt;"",(P801*(1-($N$2641))*(1-($O801+$N$2646))),0)</f>
        <v>0</v>
      </c>
      <c r="U801" s="139">
        <f>IF(Q801&lt;&gt;"",(Q801*(1-($N$2642))*(1-($O801+$N$2646))),0)</f>
        <v>0</v>
      </c>
      <c r="V801" s="139">
        <f>IF(R801&lt;&gt;"",(R801*(1-($N$2643))*(1-($O801+$N$2646))),0)</f>
        <v>0</v>
      </c>
      <c r="W801" s="139">
        <f>IF(S801&lt;&gt;"",(S801*(1-($N$2644))*(1-($O801+$N$2646))),0)</f>
        <v>0</v>
      </c>
      <c r="X801" s="150">
        <f>+SUM(T801:W801)</f>
        <v>0</v>
      </c>
      <c r="Y801" s="85"/>
      <c r="Z801" s="84"/>
      <c r="AA801" s="85"/>
    </row>
    <row r="802" spans="1:27" ht="14.1" customHeight="1" x14ac:dyDescent="0.3">
      <c r="A802" s="128" t="s">
        <v>1439</v>
      </c>
      <c r="B802" s="86" t="s">
        <v>40</v>
      </c>
      <c r="C802" s="86">
        <v>24</v>
      </c>
      <c r="D802" s="86">
        <v>6</v>
      </c>
      <c r="E802" s="137"/>
      <c r="F802" s="86" t="s">
        <v>101</v>
      </c>
      <c r="G802" s="86" t="s">
        <v>1691</v>
      </c>
      <c r="H802" s="86" t="s">
        <v>1835</v>
      </c>
      <c r="I802" s="86">
        <v>106</v>
      </c>
      <c r="J802" s="87">
        <v>33.450000000000003</v>
      </c>
      <c r="K802" s="88"/>
      <c r="L802" s="86" t="s">
        <v>2850</v>
      </c>
      <c r="M802" s="86" t="s">
        <v>349</v>
      </c>
      <c r="N802" s="149" t="str">
        <f>IF(OR(J802="TBA",E802=0),"",E802*J802)</f>
        <v/>
      </c>
      <c r="O802" s="138"/>
      <c r="P802" s="139">
        <f>IF($B802="PA",$N802,0)</f>
        <v>0</v>
      </c>
      <c r="Q802" s="139">
        <f>IF($B802="PC",$N802,0)</f>
        <v>0</v>
      </c>
      <c r="R802" s="139">
        <f>IF($B802="LA",$N802,0)</f>
        <v>0</v>
      </c>
      <c r="S802" s="139" t="str">
        <f>IF($B802="LC",$N802,0)</f>
        <v/>
      </c>
      <c r="T802" s="139">
        <f>IF(P802&lt;&gt;"",(P802*(1-($N$2641))*(1-($O802+$N$2646))),0)</f>
        <v>0</v>
      </c>
      <c r="U802" s="139">
        <f>IF(Q802&lt;&gt;"",(Q802*(1-($N$2642))*(1-($O802+$N$2646))),0)</f>
        <v>0</v>
      </c>
      <c r="V802" s="139">
        <f>IF(R802&lt;&gt;"",(R802*(1-($N$2643))*(1-($O802+$N$2646))),0)</f>
        <v>0</v>
      </c>
      <c r="W802" s="139">
        <f>IF(S802&lt;&gt;"",(S802*(1-($N$2644))*(1-($O802+$N$2646))),0)</f>
        <v>0</v>
      </c>
      <c r="X802" s="150">
        <f>+SUM(T802:W802)</f>
        <v>0</v>
      </c>
      <c r="Y802" s="85"/>
      <c r="Z802" s="84"/>
      <c r="AA802" s="85"/>
    </row>
    <row r="803" spans="1:27" s="167" customFormat="1" ht="14.1" customHeight="1" x14ac:dyDescent="0.3">
      <c r="A803" s="128" t="s">
        <v>1438</v>
      </c>
      <c r="B803" s="86" t="s">
        <v>40</v>
      </c>
      <c r="C803" s="86">
        <v>24</v>
      </c>
      <c r="D803" s="86">
        <v>6</v>
      </c>
      <c r="E803" s="137"/>
      <c r="F803" s="86" t="s">
        <v>101</v>
      </c>
      <c r="G803" s="86" t="s">
        <v>1701</v>
      </c>
      <c r="H803" s="86" t="s">
        <v>1835</v>
      </c>
      <c r="I803" s="86">
        <v>106</v>
      </c>
      <c r="J803" s="87">
        <v>33.450000000000003</v>
      </c>
      <c r="K803" s="88"/>
      <c r="L803" s="86" t="s">
        <v>2851</v>
      </c>
      <c r="M803" s="86" t="s">
        <v>349</v>
      </c>
      <c r="N803" s="149" t="str">
        <f>IF(OR(J803="TBA",E803=0),"",E803*J803)</f>
        <v/>
      </c>
      <c r="O803" s="138"/>
      <c r="P803" s="139">
        <f>IF($B803="PA",$N803,0)</f>
        <v>0</v>
      </c>
      <c r="Q803" s="139">
        <f>IF($B803="PC",$N803,0)</f>
        <v>0</v>
      </c>
      <c r="R803" s="139">
        <f>IF($B803="LA",$N803,0)</f>
        <v>0</v>
      </c>
      <c r="S803" s="139" t="str">
        <f>IF($B803="LC",$N803,0)</f>
        <v/>
      </c>
      <c r="T803" s="139">
        <f>IF(P803&lt;&gt;"",(P803*(1-($N$2641))*(1-($O803+$N$2646))),0)</f>
        <v>0</v>
      </c>
      <c r="U803" s="139">
        <f>IF(Q803&lt;&gt;"",(Q803*(1-($N$2642))*(1-($O803+$N$2646))),0)</f>
        <v>0</v>
      </c>
      <c r="V803" s="139">
        <f>IF(R803&lt;&gt;"",(R803*(1-($N$2643))*(1-($O803+$N$2646))),0)</f>
        <v>0</v>
      </c>
      <c r="W803" s="139">
        <f>IF(S803&lt;&gt;"",(S803*(1-($N$2644))*(1-($O803+$N$2646))),0)</f>
        <v>0</v>
      </c>
      <c r="X803" s="150">
        <f>+SUM(T803:W803)</f>
        <v>0</v>
      </c>
      <c r="Y803" s="154"/>
      <c r="Z803" s="153"/>
      <c r="AA803" s="154"/>
    </row>
    <row r="804" spans="1:27" ht="14.1" customHeight="1" x14ac:dyDescent="0.3">
      <c r="A804" s="128" t="s">
        <v>1437</v>
      </c>
      <c r="B804" s="86" t="s">
        <v>40</v>
      </c>
      <c r="C804" s="86">
        <v>24</v>
      </c>
      <c r="D804" s="86">
        <v>6</v>
      </c>
      <c r="E804" s="137"/>
      <c r="F804" s="86" t="s">
        <v>101</v>
      </c>
      <c r="G804" s="86" t="s">
        <v>1709</v>
      </c>
      <c r="H804" s="86" t="s">
        <v>1835</v>
      </c>
      <c r="I804" s="86">
        <v>106</v>
      </c>
      <c r="J804" s="87">
        <v>33.450000000000003</v>
      </c>
      <c r="K804" s="88"/>
      <c r="L804" s="86" t="s">
        <v>2852</v>
      </c>
      <c r="M804" s="86" t="s">
        <v>349</v>
      </c>
      <c r="N804" s="149" t="str">
        <f>IF(OR(J804="TBA",E804=0),"",E804*J804)</f>
        <v/>
      </c>
      <c r="O804" s="138"/>
      <c r="P804" s="139">
        <f>IF($B804="PA",$N804,0)</f>
        <v>0</v>
      </c>
      <c r="Q804" s="139">
        <f>IF($B804="PC",$N804,0)</f>
        <v>0</v>
      </c>
      <c r="R804" s="139">
        <f>IF($B804="LA",$N804,0)</f>
        <v>0</v>
      </c>
      <c r="S804" s="139" t="str">
        <f>IF($B804="LC",$N804,0)</f>
        <v/>
      </c>
      <c r="T804" s="139">
        <f>IF(P804&lt;&gt;"",(P804*(1-($N$2641))*(1-($O804+$N$2646))),0)</f>
        <v>0</v>
      </c>
      <c r="U804" s="139">
        <f>IF(Q804&lt;&gt;"",(Q804*(1-($N$2642))*(1-($O804+$N$2646))),0)</f>
        <v>0</v>
      </c>
      <c r="V804" s="139">
        <f>IF(R804&lt;&gt;"",(R804*(1-($N$2643))*(1-($O804+$N$2646))),0)</f>
        <v>0</v>
      </c>
      <c r="W804" s="139">
        <f>IF(S804&lt;&gt;"",(S804*(1-($N$2644))*(1-($O804+$N$2646))),0)</f>
        <v>0</v>
      </c>
      <c r="X804" s="150">
        <f>+SUM(T804:W804)</f>
        <v>0</v>
      </c>
      <c r="Y804" s="85"/>
      <c r="Z804" s="84"/>
      <c r="AA804" s="85"/>
    </row>
    <row r="805" spans="1:27" ht="14.1" customHeight="1" x14ac:dyDescent="0.3">
      <c r="A805" s="128" t="s">
        <v>1442</v>
      </c>
      <c r="B805" s="86" t="s">
        <v>40</v>
      </c>
      <c r="C805" s="86">
        <v>24</v>
      </c>
      <c r="D805" s="86">
        <v>6</v>
      </c>
      <c r="E805" s="137"/>
      <c r="F805" s="86" t="s">
        <v>101</v>
      </c>
      <c r="G805" s="86" t="s">
        <v>1691</v>
      </c>
      <c r="H805" s="86" t="s">
        <v>1836</v>
      </c>
      <c r="I805" s="86">
        <v>108</v>
      </c>
      <c r="J805" s="87">
        <v>33.450000000000003</v>
      </c>
      <c r="K805" s="88"/>
      <c r="L805" s="86" t="s">
        <v>2853</v>
      </c>
      <c r="M805" s="86" t="s">
        <v>349</v>
      </c>
      <c r="N805" s="149" t="str">
        <f>IF(OR(J805="TBA",E805=0),"",E805*J805)</f>
        <v/>
      </c>
      <c r="O805" s="138"/>
      <c r="P805" s="139">
        <f>IF($B805="PA",$N805,0)</f>
        <v>0</v>
      </c>
      <c r="Q805" s="139">
        <f>IF($B805="PC",$N805,0)</f>
        <v>0</v>
      </c>
      <c r="R805" s="139">
        <f>IF($B805="LA",$N805,0)</f>
        <v>0</v>
      </c>
      <c r="S805" s="139" t="str">
        <f>IF($B805="LC",$N805,0)</f>
        <v/>
      </c>
      <c r="T805" s="139">
        <f>IF(P805&lt;&gt;"",(P805*(1-($N$2641))*(1-($O805+$N$2646))),0)</f>
        <v>0</v>
      </c>
      <c r="U805" s="139">
        <f>IF(Q805&lt;&gt;"",(Q805*(1-($N$2642))*(1-($O805+$N$2646))),0)</f>
        <v>0</v>
      </c>
      <c r="V805" s="139">
        <f>IF(R805&lt;&gt;"",(R805*(1-($N$2643))*(1-($O805+$N$2646))),0)</f>
        <v>0</v>
      </c>
      <c r="W805" s="139">
        <f>IF(S805&lt;&gt;"",(S805*(1-($N$2644))*(1-($O805+$N$2646))),0)</f>
        <v>0</v>
      </c>
      <c r="X805" s="150">
        <f>+SUM(T805:W805)</f>
        <v>0</v>
      </c>
      <c r="Y805" s="85"/>
      <c r="Z805" s="84"/>
      <c r="AA805" s="85"/>
    </row>
    <row r="806" spans="1:27" ht="14.1" customHeight="1" x14ac:dyDescent="0.3">
      <c r="A806" s="128" t="s">
        <v>1441</v>
      </c>
      <c r="B806" s="86" t="s">
        <v>40</v>
      </c>
      <c r="C806" s="86">
        <v>24</v>
      </c>
      <c r="D806" s="86">
        <v>6</v>
      </c>
      <c r="E806" s="137"/>
      <c r="F806" s="86" t="s">
        <v>101</v>
      </c>
      <c r="G806" s="86" t="s">
        <v>1701</v>
      </c>
      <c r="H806" s="86" t="s">
        <v>1836</v>
      </c>
      <c r="I806" s="86">
        <v>108</v>
      </c>
      <c r="J806" s="87">
        <v>33.450000000000003</v>
      </c>
      <c r="K806" s="88"/>
      <c r="L806" s="86" t="s">
        <v>2854</v>
      </c>
      <c r="M806" s="86" t="s">
        <v>349</v>
      </c>
      <c r="N806" s="149" t="str">
        <f>IF(OR(J806="TBA",E806=0),"",E806*J806)</f>
        <v/>
      </c>
      <c r="O806" s="138"/>
      <c r="P806" s="139">
        <f>IF($B806="PA",$N806,0)</f>
        <v>0</v>
      </c>
      <c r="Q806" s="139">
        <f>IF($B806="PC",$N806,0)</f>
        <v>0</v>
      </c>
      <c r="R806" s="139">
        <f>IF($B806="LA",$N806,0)</f>
        <v>0</v>
      </c>
      <c r="S806" s="139" t="str">
        <f>IF($B806="LC",$N806,0)</f>
        <v/>
      </c>
      <c r="T806" s="139">
        <f>IF(P806&lt;&gt;"",(P806*(1-($N$2641))*(1-($O806+$N$2646))),0)</f>
        <v>0</v>
      </c>
      <c r="U806" s="139">
        <f>IF(Q806&lt;&gt;"",(Q806*(1-($N$2642))*(1-($O806+$N$2646))),0)</f>
        <v>0</v>
      </c>
      <c r="V806" s="139">
        <f>IF(R806&lt;&gt;"",(R806*(1-($N$2643))*(1-($O806+$N$2646))),0)</f>
        <v>0</v>
      </c>
      <c r="W806" s="139">
        <f>IF(S806&lt;&gt;"",(S806*(1-($N$2644))*(1-($O806+$N$2646))),0)</f>
        <v>0</v>
      </c>
      <c r="X806" s="150">
        <f>+SUM(T806:W806)</f>
        <v>0</v>
      </c>
      <c r="Y806" s="85"/>
      <c r="Z806" s="84"/>
      <c r="AA806" s="85"/>
    </row>
    <row r="807" spans="1:27" ht="14.1" customHeight="1" x14ac:dyDescent="0.3">
      <c r="A807" s="128" t="s">
        <v>1440</v>
      </c>
      <c r="B807" s="86" t="s">
        <v>40</v>
      </c>
      <c r="C807" s="86">
        <v>24</v>
      </c>
      <c r="D807" s="86">
        <v>6</v>
      </c>
      <c r="E807" s="137"/>
      <c r="F807" s="86" t="s">
        <v>101</v>
      </c>
      <c r="G807" s="86" t="s">
        <v>1709</v>
      </c>
      <c r="H807" s="86" t="s">
        <v>1836</v>
      </c>
      <c r="I807" s="86">
        <v>108</v>
      </c>
      <c r="J807" s="87">
        <v>33.450000000000003</v>
      </c>
      <c r="K807" s="88"/>
      <c r="L807" s="86" t="s">
        <v>2855</v>
      </c>
      <c r="M807" s="86" t="s">
        <v>349</v>
      </c>
      <c r="N807" s="149" t="str">
        <f>IF(OR(J807="TBA",E807=0),"",E807*J807)</f>
        <v/>
      </c>
      <c r="O807" s="138"/>
      <c r="P807" s="139">
        <f>IF($B807="PA",$N807,0)</f>
        <v>0</v>
      </c>
      <c r="Q807" s="139">
        <f>IF($B807="PC",$N807,0)</f>
        <v>0</v>
      </c>
      <c r="R807" s="139">
        <f>IF($B807="LA",$N807,0)</f>
        <v>0</v>
      </c>
      <c r="S807" s="139" t="str">
        <f>IF($B807="LC",$N807,0)</f>
        <v/>
      </c>
      <c r="T807" s="139">
        <f>IF(P807&lt;&gt;"",(P807*(1-($N$2641))*(1-($O807+$N$2646))),0)</f>
        <v>0</v>
      </c>
      <c r="U807" s="139">
        <f>IF(Q807&lt;&gt;"",(Q807*(1-($N$2642))*(1-($O807+$N$2646))),0)</f>
        <v>0</v>
      </c>
      <c r="V807" s="139">
        <f>IF(R807&lt;&gt;"",(R807*(1-($N$2643))*(1-($O807+$N$2646))),0)</f>
        <v>0</v>
      </c>
      <c r="W807" s="139">
        <f>IF(S807&lt;&gt;"",(S807*(1-($N$2644))*(1-($O807+$N$2646))),0)</f>
        <v>0</v>
      </c>
      <c r="X807" s="150">
        <f>+SUM(T807:W807)</f>
        <v>0</v>
      </c>
      <c r="Y807" s="85"/>
      <c r="Z807" s="84"/>
      <c r="AA807" s="85"/>
    </row>
    <row r="808" spans="1:27" ht="14.1" customHeight="1" x14ac:dyDescent="0.3">
      <c r="A808" s="128" t="s">
        <v>173</v>
      </c>
      <c r="B808" s="86" t="s">
        <v>40</v>
      </c>
      <c r="C808" s="86">
        <v>12</v>
      </c>
      <c r="D808" s="86">
        <v>0</v>
      </c>
      <c r="E808" s="137"/>
      <c r="F808" s="86" t="s">
        <v>100</v>
      </c>
      <c r="G808" s="86" t="s">
        <v>1703</v>
      </c>
      <c r="H808" s="86" t="s">
        <v>1837</v>
      </c>
      <c r="I808" s="86">
        <v>131</v>
      </c>
      <c r="J808" s="87">
        <v>35.800000000000004</v>
      </c>
      <c r="K808" s="88"/>
      <c r="L808" s="86" t="s">
        <v>2856</v>
      </c>
      <c r="M808" s="86" t="s">
        <v>349</v>
      </c>
      <c r="N808" s="149" t="str">
        <f>IF(OR(J808="TBA",E808=0),"",E808*J808)</f>
        <v/>
      </c>
      <c r="O808" s="138"/>
      <c r="P808" s="139">
        <f>IF($B808="PA",$N808,0)</f>
        <v>0</v>
      </c>
      <c r="Q808" s="139">
        <f>IF($B808="PC",$N808,0)</f>
        <v>0</v>
      </c>
      <c r="R808" s="139">
        <f>IF($B808="LA",$N808,0)</f>
        <v>0</v>
      </c>
      <c r="S808" s="139" t="str">
        <f>IF($B808="LC",$N808,0)</f>
        <v/>
      </c>
      <c r="T808" s="139">
        <f>IF(P808&lt;&gt;"",(P808*(1-($N$2641))*(1-($O808+$N$2646))),0)</f>
        <v>0</v>
      </c>
      <c r="U808" s="139">
        <f>IF(Q808&lt;&gt;"",(Q808*(1-($N$2642))*(1-($O808+$N$2646))),0)</f>
        <v>0</v>
      </c>
      <c r="V808" s="139">
        <f>IF(R808&lt;&gt;"",(R808*(1-($N$2643))*(1-($O808+$N$2646))),0)</f>
        <v>0</v>
      </c>
      <c r="W808" s="139">
        <f>IF(S808&lt;&gt;"",(S808*(1-($N$2644))*(1-($O808+$N$2646))),0)</f>
        <v>0</v>
      </c>
      <c r="X808" s="150">
        <f>+SUM(T808:W808)</f>
        <v>0</v>
      </c>
      <c r="Y808" s="85"/>
      <c r="Z808" s="84"/>
      <c r="AA808" s="85"/>
    </row>
    <row r="809" spans="1:27" ht="14.1" customHeight="1" x14ac:dyDescent="0.3">
      <c r="A809" s="128" t="s">
        <v>174</v>
      </c>
      <c r="B809" s="86" t="s">
        <v>40</v>
      </c>
      <c r="C809" s="86">
        <v>12</v>
      </c>
      <c r="D809" s="86">
        <v>0</v>
      </c>
      <c r="E809" s="137"/>
      <c r="F809" s="86" t="s">
        <v>100</v>
      </c>
      <c r="G809" s="86" t="s">
        <v>1705</v>
      </c>
      <c r="H809" s="86" t="s">
        <v>1837</v>
      </c>
      <c r="I809" s="86">
        <v>131</v>
      </c>
      <c r="J809" s="87">
        <v>35.800000000000004</v>
      </c>
      <c r="K809" s="88"/>
      <c r="L809" s="86" t="s">
        <v>2857</v>
      </c>
      <c r="M809" s="86" t="s">
        <v>349</v>
      </c>
      <c r="N809" s="149" t="str">
        <f>IF(OR(J809="TBA",E809=0),"",E809*J809)</f>
        <v/>
      </c>
      <c r="O809" s="138"/>
      <c r="P809" s="139">
        <f>IF($B809="PA",$N809,0)</f>
        <v>0</v>
      </c>
      <c r="Q809" s="139">
        <f>IF($B809="PC",$N809,0)</f>
        <v>0</v>
      </c>
      <c r="R809" s="139">
        <f>IF($B809="LA",$N809,0)</f>
        <v>0</v>
      </c>
      <c r="S809" s="139" t="str">
        <f>IF($B809="LC",$N809,0)</f>
        <v/>
      </c>
      <c r="T809" s="139">
        <f>IF(P809&lt;&gt;"",(P809*(1-($N$2641))*(1-($O809+$N$2646))),0)</f>
        <v>0</v>
      </c>
      <c r="U809" s="139">
        <f>IF(Q809&lt;&gt;"",(Q809*(1-($N$2642))*(1-($O809+$N$2646))),0)</f>
        <v>0</v>
      </c>
      <c r="V809" s="139">
        <f>IF(R809&lt;&gt;"",(R809*(1-($N$2643))*(1-($O809+$N$2646))),0)</f>
        <v>0</v>
      </c>
      <c r="W809" s="139">
        <f>IF(S809&lt;&gt;"",(S809*(1-($N$2644))*(1-($O809+$N$2646))),0)</f>
        <v>0</v>
      </c>
      <c r="X809" s="150">
        <f>+SUM(T809:W809)</f>
        <v>0</v>
      </c>
      <c r="Y809" s="85"/>
      <c r="Z809" s="84"/>
      <c r="AA809" s="85"/>
    </row>
    <row r="810" spans="1:27" ht="14.1" customHeight="1" x14ac:dyDescent="0.3">
      <c r="A810" s="128" t="s">
        <v>175</v>
      </c>
      <c r="B810" s="86" t="s">
        <v>40</v>
      </c>
      <c r="C810" s="86">
        <v>12</v>
      </c>
      <c r="D810" s="86">
        <v>0</v>
      </c>
      <c r="E810" s="137"/>
      <c r="F810" s="86" t="s">
        <v>100</v>
      </c>
      <c r="G810" s="86" t="s">
        <v>1692</v>
      </c>
      <c r="H810" s="86" t="s">
        <v>1837</v>
      </c>
      <c r="I810" s="86">
        <v>131</v>
      </c>
      <c r="J810" s="87">
        <v>35.800000000000004</v>
      </c>
      <c r="K810" s="88"/>
      <c r="L810" s="86" t="s">
        <v>2858</v>
      </c>
      <c r="M810" s="86" t="s">
        <v>349</v>
      </c>
      <c r="N810" s="149" t="str">
        <f>IF(OR(J810="TBA",E810=0),"",E810*J810)</f>
        <v/>
      </c>
      <c r="O810" s="138"/>
      <c r="P810" s="139">
        <f>IF($B810="PA",$N810,0)</f>
        <v>0</v>
      </c>
      <c r="Q810" s="139">
        <f>IF($B810="PC",$N810,0)</f>
        <v>0</v>
      </c>
      <c r="R810" s="139">
        <f>IF($B810="LA",$N810,0)</f>
        <v>0</v>
      </c>
      <c r="S810" s="139" t="str">
        <f>IF($B810="LC",$N810,0)</f>
        <v/>
      </c>
      <c r="T810" s="139">
        <f>IF(P810&lt;&gt;"",(P810*(1-($N$2641))*(1-($O810+$N$2646))),0)</f>
        <v>0</v>
      </c>
      <c r="U810" s="139">
        <f>IF(Q810&lt;&gt;"",(Q810*(1-($N$2642))*(1-($O810+$N$2646))),0)</f>
        <v>0</v>
      </c>
      <c r="V810" s="139">
        <f>IF(R810&lt;&gt;"",(R810*(1-($N$2643))*(1-($O810+$N$2646))),0)</f>
        <v>0</v>
      </c>
      <c r="W810" s="139">
        <f>IF(S810&lt;&gt;"",(S810*(1-($N$2644))*(1-($O810+$N$2646))),0)</f>
        <v>0</v>
      </c>
      <c r="X810" s="150">
        <f>+SUM(T810:W810)</f>
        <v>0</v>
      </c>
      <c r="Y810" s="85"/>
      <c r="Z810" s="84"/>
      <c r="AA810" s="85"/>
    </row>
    <row r="811" spans="1:27" ht="14.1" customHeight="1" x14ac:dyDescent="0.3">
      <c r="A811" s="128" t="s">
        <v>1333</v>
      </c>
      <c r="B811" s="86" t="s">
        <v>40</v>
      </c>
      <c r="C811" s="86">
        <v>5</v>
      </c>
      <c r="D811" s="86">
        <v>0</v>
      </c>
      <c r="E811" s="137"/>
      <c r="F811" s="86" t="s">
        <v>100</v>
      </c>
      <c r="G811" s="86" t="s">
        <v>1724</v>
      </c>
      <c r="H811" s="86" t="s">
        <v>1838</v>
      </c>
      <c r="I811" s="86">
        <v>127</v>
      </c>
      <c r="J811" s="87">
        <v>47.75</v>
      </c>
      <c r="K811" s="88"/>
      <c r="L811" s="86" t="s">
        <v>2859</v>
      </c>
      <c r="M811" s="86" t="s">
        <v>349</v>
      </c>
      <c r="N811" s="149" t="str">
        <f>IF(OR(J811="TBA",E811=0),"",E811*J811)</f>
        <v/>
      </c>
      <c r="O811" s="138"/>
      <c r="P811" s="139">
        <f>IF($B811="PA",$N811,0)</f>
        <v>0</v>
      </c>
      <c r="Q811" s="139">
        <f>IF($B811="PC",$N811,0)</f>
        <v>0</v>
      </c>
      <c r="R811" s="139">
        <f>IF($B811="LA",$N811,0)</f>
        <v>0</v>
      </c>
      <c r="S811" s="139" t="str">
        <f>IF($B811="LC",$N811,0)</f>
        <v/>
      </c>
      <c r="T811" s="139">
        <f>IF(P811&lt;&gt;"",(P811*(1-($N$2641))*(1-($O811+$N$2646))),0)</f>
        <v>0</v>
      </c>
      <c r="U811" s="139">
        <f>IF(Q811&lt;&gt;"",(Q811*(1-($N$2642))*(1-($O811+$N$2646))),0)</f>
        <v>0</v>
      </c>
      <c r="V811" s="139">
        <f>IF(R811&lt;&gt;"",(R811*(1-($N$2643))*(1-($O811+$N$2646))),0)</f>
        <v>0</v>
      </c>
      <c r="W811" s="139">
        <f>IF(S811&lt;&gt;"",(S811*(1-($N$2644))*(1-($O811+$N$2646))),0)</f>
        <v>0</v>
      </c>
      <c r="X811" s="150">
        <f>+SUM(T811:W811)</f>
        <v>0</v>
      </c>
      <c r="Y811" s="85"/>
      <c r="Z811" s="84"/>
      <c r="AA811" s="85"/>
    </row>
    <row r="812" spans="1:27" ht="14.1" customHeight="1" x14ac:dyDescent="0.3">
      <c r="A812" s="128" t="s">
        <v>1334</v>
      </c>
      <c r="B812" s="86" t="s">
        <v>40</v>
      </c>
      <c r="C812" s="86">
        <v>5</v>
      </c>
      <c r="D812" s="86">
        <v>0</v>
      </c>
      <c r="E812" s="137"/>
      <c r="F812" s="86" t="s">
        <v>100</v>
      </c>
      <c r="G812" s="86" t="s">
        <v>1719</v>
      </c>
      <c r="H812" s="86" t="s">
        <v>1838</v>
      </c>
      <c r="I812" s="86">
        <v>127</v>
      </c>
      <c r="J812" s="87">
        <v>45.45</v>
      </c>
      <c r="K812" s="88"/>
      <c r="L812" s="86" t="s">
        <v>2860</v>
      </c>
      <c r="M812" s="86" t="s">
        <v>349</v>
      </c>
      <c r="N812" s="149" t="str">
        <f>IF(OR(J812="TBA",E812=0),"",E812*J812)</f>
        <v/>
      </c>
      <c r="O812" s="138"/>
      <c r="P812" s="139">
        <f>IF($B812="PA",$N812,0)</f>
        <v>0</v>
      </c>
      <c r="Q812" s="139">
        <f>IF($B812="PC",$N812,0)</f>
        <v>0</v>
      </c>
      <c r="R812" s="139">
        <f>IF($B812="LA",$N812,0)</f>
        <v>0</v>
      </c>
      <c r="S812" s="139" t="str">
        <f>IF($B812="LC",$N812,0)</f>
        <v/>
      </c>
      <c r="T812" s="139">
        <f>IF(P812&lt;&gt;"",(P812*(1-($N$2641))*(1-($O812+$N$2646))),0)</f>
        <v>0</v>
      </c>
      <c r="U812" s="139">
        <f>IF(Q812&lt;&gt;"",(Q812*(1-($N$2642))*(1-($O812+$N$2646))),0)</f>
        <v>0</v>
      </c>
      <c r="V812" s="139">
        <f>IF(R812&lt;&gt;"",(R812*(1-($N$2643))*(1-($O812+$N$2646))),0)</f>
        <v>0</v>
      </c>
      <c r="W812" s="139">
        <f>IF(S812&lt;&gt;"",(S812*(1-($N$2644))*(1-($O812+$N$2646))),0)</f>
        <v>0</v>
      </c>
      <c r="X812" s="150">
        <f>+SUM(T812:W812)</f>
        <v>0</v>
      </c>
      <c r="Y812" s="85"/>
      <c r="Z812" s="84"/>
      <c r="AA812" s="85"/>
    </row>
    <row r="813" spans="1:27" ht="14.1" customHeight="1" x14ac:dyDescent="0.3">
      <c r="A813" s="128" t="s">
        <v>1335</v>
      </c>
      <c r="B813" s="86" t="s">
        <v>40</v>
      </c>
      <c r="C813" s="86">
        <v>8</v>
      </c>
      <c r="D813" s="86">
        <v>0</v>
      </c>
      <c r="E813" s="137"/>
      <c r="F813" s="86" t="s">
        <v>100</v>
      </c>
      <c r="G813" s="86" t="s">
        <v>1703</v>
      </c>
      <c r="H813" s="86" t="s">
        <v>1839</v>
      </c>
      <c r="I813" s="86">
        <v>127</v>
      </c>
      <c r="J813" s="87">
        <v>47.75</v>
      </c>
      <c r="K813" s="88"/>
      <c r="L813" s="86" t="s">
        <v>2861</v>
      </c>
      <c r="M813" s="86" t="s">
        <v>349</v>
      </c>
      <c r="N813" s="149" t="str">
        <f>IF(OR(J813="TBA",E813=0),"",E813*J813)</f>
        <v/>
      </c>
      <c r="O813" s="138"/>
      <c r="P813" s="139">
        <f>IF($B813="PA",$N813,0)</f>
        <v>0</v>
      </c>
      <c r="Q813" s="139">
        <f>IF($B813="PC",$N813,0)</f>
        <v>0</v>
      </c>
      <c r="R813" s="139">
        <f>IF($B813="LA",$N813,0)</f>
        <v>0</v>
      </c>
      <c r="S813" s="139" t="str">
        <f>IF($B813="LC",$N813,0)</f>
        <v/>
      </c>
      <c r="T813" s="139">
        <f>IF(P813&lt;&gt;"",(P813*(1-($N$2641))*(1-($O813+$N$2646))),0)</f>
        <v>0</v>
      </c>
      <c r="U813" s="139">
        <f>IF(Q813&lt;&gt;"",(Q813*(1-($N$2642))*(1-($O813+$N$2646))),0)</f>
        <v>0</v>
      </c>
      <c r="V813" s="139">
        <f>IF(R813&lt;&gt;"",(R813*(1-($N$2643))*(1-($O813+$N$2646))),0)</f>
        <v>0</v>
      </c>
      <c r="W813" s="139">
        <f>IF(S813&lt;&gt;"",(S813*(1-($N$2644))*(1-($O813+$N$2646))),0)</f>
        <v>0</v>
      </c>
      <c r="X813" s="150">
        <f>+SUM(T813:W813)</f>
        <v>0</v>
      </c>
      <c r="Y813" s="85"/>
      <c r="Z813" s="84"/>
      <c r="AA813" s="85"/>
    </row>
    <row r="814" spans="1:27" ht="14.1" customHeight="1" x14ac:dyDescent="0.3">
      <c r="A814" s="128" t="s">
        <v>1336</v>
      </c>
      <c r="B814" s="86" t="s">
        <v>40</v>
      </c>
      <c r="C814" s="86">
        <v>8</v>
      </c>
      <c r="D814" s="86">
        <v>0</v>
      </c>
      <c r="E814" s="137"/>
      <c r="F814" s="86" t="s">
        <v>100</v>
      </c>
      <c r="G814" s="86" t="s">
        <v>1705</v>
      </c>
      <c r="H814" s="86" t="s">
        <v>1839</v>
      </c>
      <c r="I814" s="86">
        <v>127</v>
      </c>
      <c r="J814" s="87">
        <v>47.75</v>
      </c>
      <c r="K814" s="88"/>
      <c r="L814" s="86" t="s">
        <v>2862</v>
      </c>
      <c r="M814" s="86" t="s">
        <v>349</v>
      </c>
      <c r="N814" s="149" t="str">
        <f>IF(OR(J814="TBA",E814=0),"",E814*J814)</f>
        <v/>
      </c>
      <c r="O814" s="138"/>
      <c r="P814" s="139">
        <f>IF($B814="PA",$N814,0)</f>
        <v>0</v>
      </c>
      <c r="Q814" s="139">
        <f>IF($B814="PC",$N814,0)</f>
        <v>0</v>
      </c>
      <c r="R814" s="139">
        <f>IF($B814="LA",$N814,0)</f>
        <v>0</v>
      </c>
      <c r="S814" s="139" t="str">
        <f>IF($B814="LC",$N814,0)</f>
        <v/>
      </c>
      <c r="T814" s="139">
        <f>IF(P814&lt;&gt;"",(P814*(1-($N$2641))*(1-($O814+$N$2646))),0)</f>
        <v>0</v>
      </c>
      <c r="U814" s="139">
        <f>IF(Q814&lt;&gt;"",(Q814*(1-($N$2642))*(1-($O814+$N$2646))),0)</f>
        <v>0</v>
      </c>
      <c r="V814" s="139">
        <f>IF(R814&lt;&gt;"",(R814*(1-($N$2643))*(1-($O814+$N$2646))),0)</f>
        <v>0</v>
      </c>
      <c r="W814" s="139">
        <f>IF(S814&lt;&gt;"",(S814*(1-($N$2644))*(1-($O814+$N$2646))),0)</f>
        <v>0</v>
      </c>
      <c r="X814" s="150">
        <f>+SUM(T814:W814)</f>
        <v>0</v>
      </c>
      <c r="Y814" s="85"/>
      <c r="Z814" s="84"/>
      <c r="AA814" s="85"/>
    </row>
    <row r="815" spans="1:27" ht="14.1" customHeight="1" x14ac:dyDescent="0.3">
      <c r="A815" s="128" t="s">
        <v>1337</v>
      </c>
      <c r="B815" s="86" t="s">
        <v>40</v>
      </c>
      <c r="C815" s="86">
        <v>8</v>
      </c>
      <c r="D815" s="86">
        <v>0</v>
      </c>
      <c r="E815" s="137"/>
      <c r="F815" s="86" t="s">
        <v>100</v>
      </c>
      <c r="G815" s="86" t="s">
        <v>1706</v>
      </c>
      <c r="H815" s="86" t="s">
        <v>1839</v>
      </c>
      <c r="I815" s="86">
        <v>127</v>
      </c>
      <c r="J815" s="87">
        <v>47.75</v>
      </c>
      <c r="K815" s="88"/>
      <c r="L815" s="86" t="s">
        <v>2863</v>
      </c>
      <c r="M815" s="86" t="s">
        <v>349</v>
      </c>
      <c r="N815" s="149" t="str">
        <f>IF(OR(J815="TBA",E815=0),"",E815*J815)</f>
        <v/>
      </c>
      <c r="O815" s="138"/>
      <c r="P815" s="139">
        <f>IF($B815="PA",$N815,0)</f>
        <v>0</v>
      </c>
      <c r="Q815" s="139">
        <f>IF($B815="PC",$N815,0)</f>
        <v>0</v>
      </c>
      <c r="R815" s="139">
        <f>IF($B815="LA",$N815,0)</f>
        <v>0</v>
      </c>
      <c r="S815" s="139" t="str">
        <f>IF($B815="LC",$N815,0)</f>
        <v/>
      </c>
      <c r="T815" s="139">
        <f>IF(P815&lt;&gt;"",(P815*(1-($N$2641))*(1-($O815+$N$2646))),0)</f>
        <v>0</v>
      </c>
      <c r="U815" s="139">
        <f>IF(Q815&lt;&gt;"",(Q815*(1-($N$2642))*(1-($O815+$N$2646))),0)</f>
        <v>0</v>
      </c>
      <c r="V815" s="139">
        <f>IF(R815&lt;&gt;"",(R815*(1-($N$2643))*(1-($O815+$N$2646))),0)</f>
        <v>0</v>
      </c>
      <c r="W815" s="139">
        <f>IF(S815&lt;&gt;"",(S815*(1-($N$2644))*(1-($O815+$N$2646))),0)</f>
        <v>0</v>
      </c>
      <c r="X815" s="150">
        <f>+SUM(T815:W815)</f>
        <v>0</v>
      </c>
      <c r="Y815" s="85"/>
      <c r="Z815" s="84"/>
      <c r="AA815" s="85"/>
    </row>
    <row r="816" spans="1:27" ht="14.1" customHeight="1" x14ac:dyDescent="0.3">
      <c r="A816" s="128" t="s">
        <v>1338</v>
      </c>
      <c r="B816" s="86" t="s">
        <v>40</v>
      </c>
      <c r="C816" s="86">
        <v>8</v>
      </c>
      <c r="D816" s="86">
        <v>0</v>
      </c>
      <c r="E816" s="137"/>
      <c r="F816" s="86" t="s">
        <v>100</v>
      </c>
      <c r="G816" s="86" t="s">
        <v>1692</v>
      </c>
      <c r="H816" s="86" t="s">
        <v>1839</v>
      </c>
      <c r="I816" s="86">
        <v>127</v>
      </c>
      <c r="J816" s="87">
        <v>47.75</v>
      </c>
      <c r="K816" s="88"/>
      <c r="L816" s="86" t="s">
        <v>2864</v>
      </c>
      <c r="M816" s="86" t="s">
        <v>349</v>
      </c>
      <c r="N816" s="149" t="str">
        <f>IF(OR(J816="TBA",E816=0),"",E816*J816)</f>
        <v/>
      </c>
      <c r="O816" s="138"/>
      <c r="P816" s="139">
        <f>IF($B816="PA",$N816,0)</f>
        <v>0</v>
      </c>
      <c r="Q816" s="139">
        <f>IF($B816="PC",$N816,0)</f>
        <v>0</v>
      </c>
      <c r="R816" s="139">
        <f>IF($B816="LA",$N816,0)</f>
        <v>0</v>
      </c>
      <c r="S816" s="139" t="str">
        <f>IF($B816="LC",$N816,0)</f>
        <v/>
      </c>
      <c r="T816" s="139">
        <f>IF(P816&lt;&gt;"",(P816*(1-($N$2641))*(1-($O816+$N$2646))),0)</f>
        <v>0</v>
      </c>
      <c r="U816" s="139">
        <f>IF(Q816&lt;&gt;"",(Q816*(1-($N$2642))*(1-($O816+$N$2646))),0)</f>
        <v>0</v>
      </c>
      <c r="V816" s="139">
        <f>IF(R816&lt;&gt;"",(R816*(1-($N$2643))*(1-($O816+$N$2646))),0)</f>
        <v>0</v>
      </c>
      <c r="W816" s="139">
        <f>IF(S816&lt;&gt;"",(S816*(1-($N$2644))*(1-($O816+$N$2646))),0)</f>
        <v>0</v>
      </c>
      <c r="X816" s="150">
        <f>+SUM(T816:W816)</f>
        <v>0</v>
      </c>
      <c r="Y816" s="85"/>
      <c r="Z816" s="84"/>
      <c r="AA816" s="85"/>
    </row>
    <row r="817" spans="1:27" ht="14.1" customHeight="1" x14ac:dyDescent="0.3">
      <c r="A817" s="128" t="s">
        <v>1339</v>
      </c>
      <c r="B817" s="86" t="s">
        <v>40</v>
      </c>
      <c r="C817" s="86">
        <v>20</v>
      </c>
      <c r="D817" s="86">
        <v>10</v>
      </c>
      <c r="E817" s="137"/>
      <c r="F817" s="86" t="s">
        <v>4805</v>
      </c>
      <c r="G817" s="86" t="s">
        <v>1686</v>
      </c>
      <c r="H817" s="86" t="s">
        <v>1840</v>
      </c>
      <c r="I817" s="86">
        <v>127</v>
      </c>
      <c r="J817" s="87">
        <v>21.85</v>
      </c>
      <c r="K817" s="88"/>
      <c r="L817" s="86" t="s">
        <v>2865</v>
      </c>
      <c r="M817" s="86" t="s">
        <v>349</v>
      </c>
      <c r="N817" s="149" t="str">
        <f>IF(OR(J817="TBA",E817=0),"",E817*J817)</f>
        <v/>
      </c>
      <c r="O817" s="138"/>
      <c r="P817" s="139">
        <f>IF($B817="PA",$N817,0)</f>
        <v>0</v>
      </c>
      <c r="Q817" s="139">
        <f>IF($B817="PC",$N817,0)</f>
        <v>0</v>
      </c>
      <c r="R817" s="139">
        <f>IF($B817="LA",$N817,0)</f>
        <v>0</v>
      </c>
      <c r="S817" s="139" t="str">
        <f>IF($B817="LC",$N817,0)</f>
        <v/>
      </c>
      <c r="T817" s="139">
        <f>IF(P817&lt;&gt;"",(P817*(1-($N$2641))*(1-($O817+$N$2646))),0)</f>
        <v>0</v>
      </c>
      <c r="U817" s="139">
        <f>IF(Q817&lt;&gt;"",(Q817*(1-($N$2642))*(1-($O817+$N$2646))),0)</f>
        <v>0</v>
      </c>
      <c r="V817" s="139">
        <f>IF(R817&lt;&gt;"",(R817*(1-($N$2643))*(1-($O817+$N$2646))),0)</f>
        <v>0</v>
      </c>
      <c r="W817" s="139">
        <f>IF(S817&lt;&gt;"",(S817*(1-($N$2644))*(1-($O817+$N$2646))),0)</f>
        <v>0</v>
      </c>
      <c r="X817" s="150">
        <f>+SUM(T817:W817)</f>
        <v>0</v>
      </c>
      <c r="Y817" s="85"/>
      <c r="Z817" s="84"/>
      <c r="AA817" s="85"/>
    </row>
    <row r="818" spans="1:27" ht="14.1" customHeight="1" x14ac:dyDescent="0.3">
      <c r="A818" s="128" t="s">
        <v>1340</v>
      </c>
      <c r="B818" s="86" t="s">
        <v>40</v>
      </c>
      <c r="C818" s="86">
        <v>20</v>
      </c>
      <c r="D818" s="86">
        <v>10</v>
      </c>
      <c r="E818" s="137"/>
      <c r="F818" s="86" t="s">
        <v>4805</v>
      </c>
      <c r="G818" s="86" t="s">
        <v>1687</v>
      </c>
      <c r="H818" s="86" t="s">
        <v>1840</v>
      </c>
      <c r="I818" s="86">
        <v>127</v>
      </c>
      <c r="J818" s="87">
        <v>21.85</v>
      </c>
      <c r="K818" s="88"/>
      <c r="L818" s="86" t="s">
        <v>2866</v>
      </c>
      <c r="M818" s="86" t="s">
        <v>349</v>
      </c>
      <c r="N818" s="149" t="str">
        <f>IF(OR(J818="TBA",E818=0),"",E818*J818)</f>
        <v/>
      </c>
      <c r="O818" s="138"/>
      <c r="P818" s="139">
        <f>IF($B818="PA",$N818,0)</f>
        <v>0</v>
      </c>
      <c r="Q818" s="139">
        <f>IF($B818="PC",$N818,0)</f>
        <v>0</v>
      </c>
      <c r="R818" s="139">
        <f>IF($B818="LA",$N818,0)</f>
        <v>0</v>
      </c>
      <c r="S818" s="139" t="str">
        <f>IF($B818="LC",$N818,0)</f>
        <v/>
      </c>
      <c r="T818" s="139">
        <f>IF(P818&lt;&gt;"",(P818*(1-($N$2641))*(1-($O818+$N$2646))),0)</f>
        <v>0</v>
      </c>
      <c r="U818" s="139">
        <f>IF(Q818&lt;&gt;"",(Q818*(1-($N$2642))*(1-($O818+$N$2646))),0)</f>
        <v>0</v>
      </c>
      <c r="V818" s="139">
        <f>IF(R818&lt;&gt;"",(R818*(1-($N$2643))*(1-($O818+$N$2646))),0)</f>
        <v>0</v>
      </c>
      <c r="W818" s="139">
        <f>IF(S818&lt;&gt;"",(S818*(1-($N$2644))*(1-($O818+$N$2646))),0)</f>
        <v>0</v>
      </c>
      <c r="X818" s="150">
        <f>+SUM(T818:W818)</f>
        <v>0</v>
      </c>
      <c r="Y818" s="85"/>
      <c r="Z818" s="84"/>
      <c r="AA818" s="85"/>
    </row>
    <row r="819" spans="1:27" ht="14.1" customHeight="1" x14ac:dyDescent="0.3">
      <c r="A819" s="128" t="s">
        <v>1160</v>
      </c>
      <c r="B819" s="86" t="s">
        <v>40</v>
      </c>
      <c r="C819" s="86">
        <v>18</v>
      </c>
      <c r="D819" s="86">
        <v>9</v>
      </c>
      <c r="E819" s="137"/>
      <c r="F819" s="86" t="s">
        <v>100</v>
      </c>
      <c r="G819" s="86" t="s">
        <v>1724</v>
      </c>
      <c r="H819" s="86" t="s">
        <v>1841</v>
      </c>
      <c r="I819" s="86">
        <v>127</v>
      </c>
      <c r="J819" s="87">
        <v>38</v>
      </c>
      <c r="K819" s="88"/>
      <c r="L819" s="86" t="s">
        <v>2867</v>
      </c>
      <c r="M819" s="86" t="s">
        <v>349</v>
      </c>
      <c r="N819" s="149" t="str">
        <f>IF(OR(J819="TBA",E819=0),"",E819*J819)</f>
        <v/>
      </c>
      <c r="O819" s="138"/>
      <c r="P819" s="139">
        <f>IF($B819="PA",$N819,0)</f>
        <v>0</v>
      </c>
      <c r="Q819" s="139">
        <f>IF($B819="PC",$N819,0)</f>
        <v>0</v>
      </c>
      <c r="R819" s="139">
        <f>IF($B819="LA",$N819,0)</f>
        <v>0</v>
      </c>
      <c r="S819" s="139" t="str">
        <f>IF($B819="LC",$N819,0)</f>
        <v/>
      </c>
      <c r="T819" s="139">
        <f>IF(P819&lt;&gt;"",(P819*(1-($N$2641))*(1-($O819+$N$2646))),0)</f>
        <v>0</v>
      </c>
      <c r="U819" s="139">
        <f>IF(Q819&lt;&gt;"",(Q819*(1-($N$2642))*(1-($O819+$N$2646))),0)</f>
        <v>0</v>
      </c>
      <c r="V819" s="139">
        <f>IF(R819&lt;&gt;"",(R819*(1-($N$2643))*(1-($O819+$N$2646))),0)</f>
        <v>0</v>
      </c>
      <c r="W819" s="139">
        <f>IF(S819&lt;&gt;"",(S819*(1-($N$2644))*(1-($O819+$N$2646))),0)</f>
        <v>0</v>
      </c>
      <c r="X819" s="150">
        <f>+SUM(T819:W819)</f>
        <v>0</v>
      </c>
      <c r="Y819" s="85"/>
      <c r="Z819" s="84"/>
      <c r="AA819" s="85"/>
    </row>
    <row r="820" spans="1:27" ht="14.1" customHeight="1" x14ac:dyDescent="0.3">
      <c r="A820" s="128" t="s">
        <v>1161</v>
      </c>
      <c r="B820" s="86" t="s">
        <v>40</v>
      </c>
      <c r="C820" s="86">
        <v>18</v>
      </c>
      <c r="D820" s="86">
        <v>9</v>
      </c>
      <c r="E820" s="137"/>
      <c r="F820" s="86" t="s">
        <v>100</v>
      </c>
      <c r="G820" s="86" t="s">
        <v>1719</v>
      </c>
      <c r="H820" s="86" t="s">
        <v>1841</v>
      </c>
      <c r="I820" s="86">
        <v>127</v>
      </c>
      <c r="J820" s="87">
        <v>38</v>
      </c>
      <c r="K820" s="88"/>
      <c r="L820" s="86" t="s">
        <v>2868</v>
      </c>
      <c r="M820" s="86" t="s">
        <v>349</v>
      </c>
      <c r="N820" s="149" t="str">
        <f>IF(OR(J820="TBA",E820=0),"",E820*J820)</f>
        <v/>
      </c>
      <c r="O820" s="138"/>
      <c r="P820" s="139">
        <f>IF($B820="PA",$N820,0)</f>
        <v>0</v>
      </c>
      <c r="Q820" s="139">
        <f>IF($B820="PC",$N820,0)</f>
        <v>0</v>
      </c>
      <c r="R820" s="139">
        <f>IF($B820="LA",$N820,0)</f>
        <v>0</v>
      </c>
      <c r="S820" s="139" t="str">
        <f>IF($B820="LC",$N820,0)</f>
        <v/>
      </c>
      <c r="T820" s="139">
        <f>IF(P820&lt;&gt;"",(P820*(1-($N$2641))*(1-($O820+$N$2646))),0)</f>
        <v>0</v>
      </c>
      <c r="U820" s="139">
        <f>IF(Q820&lt;&gt;"",(Q820*(1-($N$2642))*(1-($O820+$N$2646))),0)</f>
        <v>0</v>
      </c>
      <c r="V820" s="139">
        <f>IF(R820&lt;&gt;"",(R820*(1-($N$2643))*(1-($O820+$N$2646))),0)</f>
        <v>0</v>
      </c>
      <c r="W820" s="139">
        <f>IF(S820&lt;&gt;"",(S820*(1-($N$2644))*(1-($O820+$N$2646))),0)</f>
        <v>0</v>
      </c>
      <c r="X820" s="150">
        <f>+SUM(T820:W820)</f>
        <v>0</v>
      </c>
      <c r="Y820" s="85"/>
      <c r="Z820" s="84"/>
      <c r="AA820" s="85"/>
    </row>
    <row r="821" spans="1:27" ht="14.1" customHeight="1" x14ac:dyDescent="0.3">
      <c r="A821" s="128" t="s">
        <v>1162</v>
      </c>
      <c r="B821" s="86" t="s">
        <v>40</v>
      </c>
      <c r="C821" s="86">
        <v>18</v>
      </c>
      <c r="D821" s="86">
        <v>9</v>
      </c>
      <c r="E821" s="137"/>
      <c r="F821" s="86" t="s">
        <v>100</v>
      </c>
      <c r="G821" s="86" t="s">
        <v>1726</v>
      </c>
      <c r="H821" s="86" t="s">
        <v>1841</v>
      </c>
      <c r="I821" s="86">
        <v>127</v>
      </c>
      <c r="J821" s="87">
        <v>38</v>
      </c>
      <c r="K821" s="88"/>
      <c r="L821" s="86" t="s">
        <v>2869</v>
      </c>
      <c r="M821" s="86" t="s">
        <v>349</v>
      </c>
      <c r="N821" s="149" t="str">
        <f>IF(OR(J821="TBA",E821=0),"",E821*J821)</f>
        <v/>
      </c>
      <c r="O821" s="138"/>
      <c r="P821" s="139">
        <f>IF($B821="PA",$N821,0)</f>
        <v>0</v>
      </c>
      <c r="Q821" s="139">
        <f>IF($B821="PC",$N821,0)</f>
        <v>0</v>
      </c>
      <c r="R821" s="139">
        <f>IF($B821="LA",$N821,0)</f>
        <v>0</v>
      </c>
      <c r="S821" s="139" t="str">
        <f>IF($B821="LC",$N821,0)</f>
        <v/>
      </c>
      <c r="T821" s="139">
        <f>IF(P821&lt;&gt;"",(P821*(1-($N$2641))*(1-($O821+$N$2646))),0)</f>
        <v>0</v>
      </c>
      <c r="U821" s="139">
        <f>IF(Q821&lt;&gt;"",(Q821*(1-($N$2642))*(1-($O821+$N$2646))),0)</f>
        <v>0</v>
      </c>
      <c r="V821" s="139">
        <f>IF(R821&lt;&gt;"",(R821*(1-($N$2643))*(1-($O821+$N$2646))),0)</f>
        <v>0</v>
      </c>
      <c r="W821" s="139">
        <f>IF(S821&lt;&gt;"",(S821*(1-($N$2644))*(1-($O821+$N$2646))),0)</f>
        <v>0</v>
      </c>
      <c r="X821" s="150">
        <f>+SUM(T821:W821)</f>
        <v>0</v>
      </c>
      <c r="Y821" s="85"/>
      <c r="Z821" s="84"/>
      <c r="AA821" s="85"/>
    </row>
    <row r="822" spans="1:27" ht="14.1" customHeight="1" x14ac:dyDescent="0.3">
      <c r="A822" s="128" t="s">
        <v>1267</v>
      </c>
      <c r="B822" s="86" t="s">
        <v>40</v>
      </c>
      <c r="C822" s="86">
        <v>12</v>
      </c>
      <c r="D822" s="86">
        <v>0</v>
      </c>
      <c r="E822" s="137"/>
      <c r="F822" s="86" t="s">
        <v>99</v>
      </c>
      <c r="G822" s="86" t="s">
        <v>1452</v>
      </c>
      <c r="H822" s="86" t="s">
        <v>1842</v>
      </c>
      <c r="I822" s="86">
        <v>69</v>
      </c>
      <c r="J822" s="87">
        <v>38.15</v>
      </c>
      <c r="K822" s="88"/>
      <c r="L822" s="86" t="s">
        <v>2870</v>
      </c>
      <c r="M822" s="86" t="s">
        <v>349</v>
      </c>
      <c r="N822" s="149" t="str">
        <f>IF(OR(J822="TBA",E822=0),"",E822*J822)</f>
        <v/>
      </c>
      <c r="O822" s="138"/>
      <c r="P822" s="139">
        <f>IF($B822="PA",$N822,0)</f>
        <v>0</v>
      </c>
      <c r="Q822" s="139">
        <f>IF($B822="PC",$N822,0)</f>
        <v>0</v>
      </c>
      <c r="R822" s="139">
        <f>IF($B822="LA",$N822,0)</f>
        <v>0</v>
      </c>
      <c r="S822" s="139" t="str">
        <f>IF($B822="LC",$N822,0)</f>
        <v/>
      </c>
      <c r="T822" s="139">
        <f>IF(P822&lt;&gt;"",(P822*(1-($N$2641))*(1-($O822+$N$2646))),0)</f>
        <v>0</v>
      </c>
      <c r="U822" s="139">
        <f>IF(Q822&lt;&gt;"",(Q822*(1-($N$2642))*(1-($O822+$N$2646))),0)</f>
        <v>0</v>
      </c>
      <c r="V822" s="139">
        <f>IF(R822&lt;&gt;"",(R822*(1-($N$2643))*(1-($O822+$N$2646))),0)</f>
        <v>0</v>
      </c>
      <c r="W822" s="139">
        <f>IF(S822&lt;&gt;"",(S822*(1-($N$2644))*(1-($O822+$N$2646))),0)</f>
        <v>0</v>
      </c>
      <c r="X822" s="150">
        <f>+SUM(T822:W822)</f>
        <v>0</v>
      </c>
      <c r="Y822" s="85"/>
      <c r="Z822" s="84"/>
      <c r="AA822" s="85"/>
    </row>
    <row r="823" spans="1:27" ht="14.1" customHeight="1" x14ac:dyDescent="0.3">
      <c r="A823" s="172" t="s">
        <v>1064</v>
      </c>
      <c r="B823" s="168" t="s">
        <v>40</v>
      </c>
      <c r="C823" s="168">
        <v>20</v>
      </c>
      <c r="D823" s="168">
        <v>10</v>
      </c>
      <c r="E823" s="169"/>
      <c r="F823" s="168" t="s">
        <v>4805</v>
      </c>
      <c r="G823" s="168" t="s">
        <v>1687</v>
      </c>
      <c r="H823" s="168" t="s">
        <v>1843</v>
      </c>
      <c r="I823" s="168">
        <v>43</v>
      </c>
      <c r="J823" s="170">
        <v>21.55</v>
      </c>
      <c r="K823" s="171"/>
      <c r="L823" s="168" t="s">
        <v>2871</v>
      </c>
      <c r="M823" s="168" t="s">
        <v>349</v>
      </c>
      <c r="N823" s="151" t="str">
        <f>IF(OR(J823="TBA",E823=0),"",E823*J823)</f>
        <v/>
      </c>
      <c r="O823" s="138"/>
      <c r="P823" s="139">
        <f>IF($B823="PA",$N823,0)</f>
        <v>0</v>
      </c>
      <c r="Q823" s="139">
        <f>IF($B823="PC",$N823,0)</f>
        <v>0</v>
      </c>
      <c r="R823" s="139">
        <f>IF($B823="LA",$N823,0)</f>
        <v>0</v>
      </c>
      <c r="S823" s="139" t="str">
        <f>IF($B823="LC",$N823,0)</f>
        <v/>
      </c>
      <c r="T823" s="139">
        <f>IF(P823&lt;&gt;"",(P823*(1-($N$2641))*(1-($O823+$N$2646))),0)</f>
        <v>0</v>
      </c>
      <c r="U823" s="139">
        <f>IF(Q823&lt;&gt;"",(Q823*(1-($N$2642))*(1-($O823+$N$2646))),0)</f>
        <v>0</v>
      </c>
      <c r="V823" s="139">
        <f>IF(R823&lt;&gt;"",(R823*(1-($N$2643))*(1-($O823+$N$2646))),0)</f>
        <v>0</v>
      </c>
      <c r="W823" s="139">
        <f>IF(S823&lt;&gt;"",(S823*(1-($N$2644))*(1-($O823+$N$2646))),0)</f>
        <v>0</v>
      </c>
      <c r="X823" s="152">
        <f>+SUM(T823:W823)</f>
        <v>0</v>
      </c>
      <c r="Y823" s="85"/>
      <c r="Z823" s="84"/>
      <c r="AA823" s="85"/>
    </row>
    <row r="824" spans="1:27" ht="14.1" customHeight="1" x14ac:dyDescent="0.3">
      <c r="A824" s="128" t="s">
        <v>1065</v>
      </c>
      <c r="B824" s="86" t="s">
        <v>40</v>
      </c>
      <c r="C824" s="86">
        <v>16</v>
      </c>
      <c r="D824" s="86">
        <v>8</v>
      </c>
      <c r="E824" s="137"/>
      <c r="F824" s="86" t="s">
        <v>99</v>
      </c>
      <c r="G824" s="86" t="s">
        <v>1690</v>
      </c>
      <c r="H824" s="86" t="s">
        <v>1844</v>
      </c>
      <c r="I824" s="86">
        <v>43</v>
      </c>
      <c r="J824" s="87">
        <v>25.8</v>
      </c>
      <c r="K824" s="88"/>
      <c r="L824" s="86" t="s">
        <v>2872</v>
      </c>
      <c r="M824" s="86" t="s">
        <v>349</v>
      </c>
      <c r="N824" s="149" t="str">
        <f>IF(OR(J824="TBA",E824=0),"",E824*J824)</f>
        <v/>
      </c>
      <c r="O824" s="138"/>
      <c r="P824" s="139">
        <f>IF($B824="PA",$N824,0)</f>
        <v>0</v>
      </c>
      <c r="Q824" s="139">
        <f>IF($B824="PC",$N824,0)</f>
        <v>0</v>
      </c>
      <c r="R824" s="139">
        <f>IF($B824="LA",$N824,0)</f>
        <v>0</v>
      </c>
      <c r="S824" s="139" t="str">
        <f>IF($B824="LC",$N824,0)</f>
        <v/>
      </c>
      <c r="T824" s="139">
        <f>IF(P824&lt;&gt;"",(P824*(1-($N$2641))*(1-($O824+$N$2646))),0)</f>
        <v>0</v>
      </c>
      <c r="U824" s="139">
        <f>IF(Q824&lt;&gt;"",(Q824*(1-($N$2642))*(1-($O824+$N$2646))),0)</f>
        <v>0</v>
      </c>
      <c r="V824" s="139">
        <f>IF(R824&lt;&gt;"",(R824*(1-($N$2643))*(1-($O824+$N$2646))),0)</f>
        <v>0</v>
      </c>
      <c r="W824" s="139">
        <f>IF(S824&lt;&gt;"",(S824*(1-($N$2644))*(1-($O824+$N$2646))),0)</f>
        <v>0</v>
      </c>
      <c r="X824" s="150">
        <f>+SUM(T824:W824)</f>
        <v>0</v>
      </c>
      <c r="Y824" s="85"/>
      <c r="Z824" s="84"/>
      <c r="AA824" s="85"/>
    </row>
    <row r="825" spans="1:27" ht="14.1" customHeight="1" x14ac:dyDescent="0.3">
      <c r="A825" s="128" t="s">
        <v>1066</v>
      </c>
      <c r="B825" s="86" t="s">
        <v>40</v>
      </c>
      <c r="C825" s="86">
        <v>16</v>
      </c>
      <c r="D825" s="86">
        <v>8</v>
      </c>
      <c r="E825" s="137"/>
      <c r="F825" s="86" t="s">
        <v>99</v>
      </c>
      <c r="G825" s="86" t="s">
        <v>1691</v>
      </c>
      <c r="H825" s="86" t="s">
        <v>1844</v>
      </c>
      <c r="I825" s="86">
        <v>43</v>
      </c>
      <c r="J825" s="87">
        <v>25.8</v>
      </c>
      <c r="K825" s="88"/>
      <c r="L825" s="86" t="s">
        <v>2873</v>
      </c>
      <c r="M825" s="86" t="s">
        <v>349</v>
      </c>
      <c r="N825" s="149" t="str">
        <f>IF(OR(J825="TBA",E825=0),"",E825*J825)</f>
        <v/>
      </c>
      <c r="O825" s="138"/>
      <c r="P825" s="139">
        <f>IF($B825="PA",$N825,0)</f>
        <v>0</v>
      </c>
      <c r="Q825" s="139">
        <f>IF($B825="PC",$N825,0)</f>
        <v>0</v>
      </c>
      <c r="R825" s="139">
        <f>IF($B825="LA",$N825,0)</f>
        <v>0</v>
      </c>
      <c r="S825" s="139" t="str">
        <f>IF($B825="LC",$N825,0)</f>
        <v/>
      </c>
      <c r="T825" s="139">
        <f>IF(P825&lt;&gt;"",(P825*(1-($N$2641))*(1-($O825+$N$2646))),0)</f>
        <v>0</v>
      </c>
      <c r="U825" s="139">
        <f>IF(Q825&lt;&gt;"",(Q825*(1-($N$2642))*(1-($O825+$N$2646))),0)</f>
        <v>0</v>
      </c>
      <c r="V825" s="139">
        <f>IF(R825&lt;&gt;"",(R825*(1-($N$2643))*(1-($O825+$N$2646))),0)</f>
        <v>0</v>
      </c>
      <c r="W825" s="139">
        <f>IF(S825&lt;&gt;"",(S825*(1-($N$2644))*(1-($O825+$N$2646))),0)</f>
        <v>0</v>
      </c>
      <c r="X825" s="150">
        <f>+SUM(T825:W825)</f>
        <v>0</v>
      </c>
      <c r="Y825" s="85"/>
      <c r="Z825" s="84"/>
      <c r="AA825" s="85"/>
    </row>
    <row r="826" spans="1:27" ht="14.1" customHeight="1" x14ac:dyDescent="0.3">
      <c r="A826" s="128" t="s">
        <v>1067</v>
      </c>
      <c r="B826" s="86" t="s">
        <v>40</v>
      </c>
      <c r="C826" s="86">
        <v>16</v>
      </c>
      <c r="D826" s="86">
        <v>8</v>
      </c>
      <c r="E826" s="137"/>
      <c r="F826" s="86" t="s">
        <v>99</v>
      </c>
      <c r="G826" s="86" t="s">
        <v>1692</v>
      </c>
      <c r="H826" s="86" t="s">
        <v>1844</v>
      </c>
      <c r="I826" s="86">
        <v>43</v>
      </c>
      <c r="J826" s="87">
        <v>25.8</v>
      </c>
      <c r="K826" s="88"/>
      <c r="L826" s="86" t="s">
        <v>2874</v>
      </c>
      <c r="M826" s="86" t="s">
        <v>349</v>
      </c>
      <c r="N826" s="149" t="str">
        <f>IF(OR(J826="TBA",E826=0),"",E826*J826)</f>
        <v/>
      </c>
      <c r="O826" s="138"/>
      <c r="P826" s="139">
        <f>IF($B826="PA",$N826,0)</f>
        <v>0</v>
      </c>
      <c r="Q826" s="139">
        <f>IF($B826="PC",$N826,0)</f>
        <v>0</v>
      </c>
      <c r="R826" s="139">
        <f>IF($B826="LA",$N826,0)</f>
        <v>0</v>
      </c>
      <c r="S826" s="139" t="str">
        <f>IF($B826="LC",$N826,0)</f>
        <v/>
      </c>
      <c r="T826" s="139">
        <f>IF(P826&lt;&gt;"",(P826*(1-($N$2641))*(1-($O826+$N$2646))),0)</f>
        <v>0</v>
      </c>
      <c r="U826" s="139">
        <f>IF(Q826&lt;&gt;"",(Q826*(1-($N$2642))*(1-($O826+$N$2646))),0)</f>
        <v>0</v>
      </c>
      <c r="V826" s="139">
        <f>IF(R826&lt;&gt;"",(R826*(1-($N$2643))*(1-($O826+$N$2646))),0)</f>
        <v>0</v>
      </c>
      <c r="W826" s="139">
        <f>IF(S826&lt;&gt;"",(S826*(1-($N$2644))*(1-($O826+$N$2646))),0)</f>
        <v>0</v>
      </c>
      <c r="X826" s="150">
        <f>+SUM(T826:W826)</f>
        <v>0</v>
      </c>
      <c r="Y826" s="85"/>
      <c r="Z826" s="84"/>
      <c r="AA826" s="85"/>
    </row>
    <row r="827" spans="1:27" ht="14.1" customHeight="1" x14ac:dyDescent="0.3">
      <c r="A827" s="128" t="s">
        <v>1068</v>
      </c>
      <c r="B827" s="86" t="s">
        <v>40</v>
      </c>
      <c r="C827" s="86">
        <v>16</v>
      </c>
      <c r="D827" s="86">
        <v>8</v>
      </c>
      <c r="E827" s="137"/>
      <c r="F827" s="86" t="s">
        <v>101</v>
      </c>
      <c r="G827" s="86" t="s">
        <v>1690</v>
      </c>
      <c r="H827" s="86" t="s">
        <v>1845</v>
      </c>
      <c r="I827" s="86">
        <v>43</v>
      </c>
      <c r="J827" s="87">
        <v>25.8</v>
      </c>
      <c r="K827" s="88"/>
      <c r="L827" s="86" t="s">
        <v>2875</v>
      </c>
      <c r="M827" s="86" t="s">
        <v>349</v>
      </c>
      <c r="N827" s="149" t="str">
        <f>IF(OR(J827="TBA",E827=0),"",E827*J827)</f>
        <v/>
      </c>
      <c r="O827" s="138"/>
      <c r="P827" s="139">
        <f>IF($B827="PA",$N827,0)</f>
        <v>0</v>
      </c>
      <c r="Q827" s="139">
        <f>IF($B827="PC",$N827,0)</f>
        <v>0</v>
      </c>
      <c r="R827" s="139">
        <f>IF($B827="LA",$N827,0)</f>
        <v>0</v>
      </c>
      <c r="S827" s="139" t="str">
        <f>IF($B827="LC",$N827,0)</f>
        <v/>
      </c>
      <c r="T827" s="139">
        <f>IF(P827&lt;&gt;"",(P827*(1-($N$2641))*(1-($O827+$N$2646))),0)</f>
        <v>0</v>
      </c>
      <c r="U827" s="139">
        <f>IF(Q827&lt;&gt;"",(Q827*(1-($N$2642))*(1-($O827+$N$2646))),0)</f>
        <v>0</v>
      </c>
      <c r="V827" s="139">
        <f>IF(R827&lt;&gt;"",(R827*(1-($N$2643))*(1-($O827+$N$2646))),0)</f>
        <v>0</v>
      </c>
      <c r="W827" s="139">
        <f>IF(S827&lt;&gt;"",(S827*(1-($N$2644))*(1-($O827+$N$2646))),0)</f>
        <v>0</v>
      </c>
      <c r="X827" s="150">
        <f>+SUM(T827:W827)</f>
        <v>0</v>
      </c>
      <c r="Y827" s="85"/>
      <c r="Z827" s="84"/>
      <c r="AA827" s="85"/>
    </row>
    <row r="828" spans="1:27" ht="14.1" customHeight="1" x14ac:dyDescent="0.3">
      <c r="A828" s="128" t="s">
        <v>1069</v>
      </c>
      <c r="B828" s="86" t="s">
        <v>40</v>
      </c>
      <c r="C828" s="86">
        <v>16</v>
      </c>
      <c r="D828" s="86">
        <v>8</v>
      </c>
      <c r="E828" s="137"/>
      <c r="F828" s="86" t="s">
        <v>101</v>
      </c>
      <c r="G828" s="86" t="s">
        <v>1691</v>
      </c>
      <c r="H828" s="86" t="s">
        <v>1845</v>
      </c>
      <c r="I828" s="86">
        <v>43</v>
      </c>
      <c r="J828" s="87">
        <v>25.8</v>
      </c>
      <c r="K828" s="88"/>
      <c r="L828" s="86" t="s">
        <v>2876</v>
      </c>
      <c r="M828" s="86" t="s">
        <v>349</v>
      </c>
      <c r="N828" s="149" t="str">
        <f>IF(OR(J828="TBA",E828=0),"",E828*J828)</f>
        <v/>
      </c>
      <c r="O828" s="138"/>
      <c r="P828" s="139">
        <f>IF($B828="PA",$N828,0)</f>
        <v>0</v>
      </c>
      <c r="Q828" s="139">
        <f>IF($B828="PC",$N828,0)</f>
        <v>0</v>
      </c>
      <c r="R828" s="139">
        <f>IF($B828="LA",$N828,0)</f>
        <v>0</v>
      </c>
      <c r="S828" s="139" t="str">
        <f>IF($B828="LC",$N828,0)</f>
        <v/>
      </c>
      <c r="T828" s="139">
        <f>IF(P828&lt;&gt;"",(P828*(1-($N$2641))*(1-($O828+$N$2646))),0)</f>
        <v>0</v>
      </c>
      <c r="U828" s="139">
        <f>IF(Q828&lt;&gt;"",(Q828*(1-($N$2642))*(1-($O828+$N$2646))),0)</f>
        <v>0</v>
      </c>
      <c r="V828" s="139">
        <f>IF(R828&lt;&gt;"",(R828*(1-($N$2643))*(1-($O828+$N$2646))),0)</f>
        <v>0</v>
      </c>
      <c r="W828" s="139">
        <f>IF(S828&lt;&gt;"",(S828*(1-($N$2644))*(1-($O828+$N$2646))),0)</f>
        <v>0</v>
      </c>
      <c r="X828" s="150">
        <f>+SUM(T828:W828)</f>
        <v>0</v>
      </c>
      <c r="Y828" s="85"/>
      <c r="Z828" s="84"/>
      <c r="AA828" s="85"/>
    </row>
    <row r="829" spans="1:27" ht="14.1" customHeight="1" x14ac:dyDescent="0.3">
      <c r="A829" s="128" t="s">
        <v>1070</v>
      </c>
      <c r="B829" s="86" t="s">
        <v>40</v>
      </c>
      <c r="C829" s="86">
        <v>16</v>
      </c>
      <c r="D829" s="86">
        <v>8</v>
      </c>
      <c r="E829" s="137"/>
      <c r="F829" s="86" t="s">
        <v>101</v>
      </c>
      <c r="G829" s="86" t="s">
        <v>1701</v>
      </c>
      <c r="H829" s="86" t="s">
        <v>1845</v>
      </c>
      <c r="I829" s="86">
        <v>43</v>
      </c>
      <c r="J829" s="87">
        <v>25.8</v>
      </c>
      <c r="K829" s="88"/>
      <c r="L829" s="86" t="s">
        <v>2877</v>
      </c>
      <c r="M829" s="86" t="s">
        <v>349</v>
      </c>
      <c r="N829" s="149" t="str">
        <f>IF(OR(J829="TBA",E829=0),"",E829*J829)</f>
        <v/>
      </c>
      <c r="O829" s="138"/>
      <c r="P829" s="139">
        <f>IF($B829="PA",$N829,0)</f>
        <v>0</v>
      </c>
      <c r="Q829" s="139">
        <f>IF($B829="PC",$N829,0)</f>
        <v>0</v>
      </c>
      <c r="R829" s="139">
        <f>IF($B829="LA",$N829,0)</f>
        <v>0</v>
      </c>
      <c r="S829" s="139" t="str">
        <f>IF($B829="LC",$N829,0)</f>
        <v/>
      </c>
      <c r="T829" s="139">
        <f>IF(P829&lt;&gt;"",(P829*(1-($N$2641))*(1-($O829+$N$2646))),0)</f>
        <v>0</v>
      </c>
      <c r="U829" s="139">
        <f>IF(Q829&lt;&gt;"",(Q829*(1-($N$2642))*(1-($O829+$N$2646))),0)</f>
        <v>0</v>
      </c>
      <c r="V829" s="139">
        <f>IF(R829&lt;&gt;"",(R829*(1-($N$2643))*(1-($O829+$N$2646))),0)</f>
        <v>0</v>
      </c>
      <c r="W829" s="139">
        <f>IF(S829&lt;&gt;"",(S829*(1-($N$2644))*(1-($O829+$N$2646))),0)</f>
        <v>0</v>
      </c>
      <c r="X829" s="150">
        <f>+SUM(T829:W829)</f>
        <v>0</v>
      </c>
      <c r="Y829" s="85"/>
      <c r="Z829" s="84"/>
      <c r="AA829" s="85"/>
    </row>
    <row r="830" spans="1:27" ht="14.1" customHeight="1" x14ac:dyDescent="0.3">
      <c r="A830" s="128" t="s">
        <v>1071</v>
      </c>
      <c r="B830" s="86" t="s">
        <v>40</v>
      </c>
      <c r="C830" s="86">
        <v>8</v>
      </c>
      <c r="D830" s="86">
        <v>0</v>
      </c>
      <c r="E830" s="137"/>
      <c r="F830" s="86" t="s">
        <v>100</v>
      </c>
      <c r="G830" s="86" t="s">
        <v>1719</v>
      </c>
      <c r="H830" s="86" t="s">
        <v>1846</v>
      </c>
      <c r="I830" s="86">
        <v>43</v>
      </c>
      <c r="J830" s="87">
        <v>38.700000000000003</v>
      </c>
      <c r="K830" s="88"/>
      <c r="L830" s="86" t="s">
        <v>2878</v>
      </c>
      <c r="M830" s="86" t="s">
        <v>349</v>
      </c>
      <c r="N830" s="149" t="str">
        <f>IF(OR(J830="TBA",E830=0),"",E830*J830)</f>
        <v/>
      </c>
      <c r="O830" s="138"/>
      <c r="P830" s="139">
        <f>IF($B830="PA",$N830,0)</f>
        <v>0</v>
      </c>
      <c r="Q830" s="139">
        <f>IF($B830="PC",$N830,0)</f>
        <v>0</v>
      </c>
      <c r="R830" s="139">
        <f>IF($B830="LA",$N830,0)</f>
        <v>0</v>
      </c>
      <c r="S830" s="139" t="str">
        <f>IF($B830="LC",$N830,0)</f>
        <v/>
      </c>
      <c r="T830" s="139">
        <f>IF(P830&lt;&gt;"",(P830*(1-($N$2641))*(1-($O830+$N$2646))),0)</f>
        <v>0</v>
      </c>
      <c r="U830" s="139">
        <f>IF(Q830&lt;&gt;"",(Q830*(1-($N$2642))*(1-($O830+$N$2646))),0)</f>
        <v>0</v>
      </c>
      <c r="V830" s="139">
        <f>IF(R830&lt;&gt;"",(R830*(1-($N$2643))*(1-($O830+$N$2646))),0)</f>
        <v>0</v>
      </c>
      <c r="W830" s="139">
        <f>IF(S830&lt;&gt;"",(S830*(1-($N$2644))*(1-($O830+$N$2646))),0)</f>
        <v>0</v>
      </c>
      <c r="X830" s="150">
        <f>+SUM(T830:W830)</f>
        <v>0</v>
      </c>
      <c r="Y830" s="85"/>
      <c r="Z830" s="84"/>
      <c r="AA830" s="85"/>
    </row>
    <row r="831" spans="1:27" ht="14.1" customHeight="1" x14ac:dyDescent="0.3">
      <c r="A831" s="128" t="s">
        <v>1072</v>
      </c>
      <c r="B831" s="86" t="s">
        <v>40</v>
      </c>
      <c r="C831" s="86">
        <v>8</v>
      </c>
      <c r="D831" s="86">
        <v>0</v>
      </c>
      <c r="E831" s="137"/>
      <c r="F831" s="86" t="s">
        <v>100</v>
      </c>
      <c r="G831" s="86" t="s">
        <v>1726</v>
      </c>
      <c r="H831" s="86" t="s">
        <v>1846</v>
      </c>
      <c r="I831" s="86">
        <v>43</v>
      </c>
      <c r="J831" s="87">
        <v>38.700000000000003</v>
      </c>
      <c r="K831" s="88"/>
      <c r="L831" s="86" t="s">
        <v>2879</v>
      </c>
      <c r="M831" s="86" t="s">
        <v>349</v>
      </c>
      <c r="N831" s="149" t="str">
        <f>IF(OR(J831="TBA",E831=0),"",E831*J831)</f>
        <v/>
      </c>
      <c r="O831" s="138"/>
      <c r="P831" s="139">
        <f>IF($B831="PA",$N831,0)</f>
        <v>0</v>
      </c>
      <c r="Q831" s="139">
        <f>IF($B831="PC",$N831,0)</f>
        <v>0</v>
      </c>
      <c r="R831" s="139">
        <f>IF($B831="LA",$N831,0)</f>
        <v>0</v>
      </c>
      <c r="S831" s="139" t="str">
        <f>IF($B831="LC",$N831,0)</f>
        <v/>
      </c>
      <c r="T831" s="139">
        <f>IF(P831&lt;&gt;"",(P831*(1-($N$2641))*(1-($O831+$N$2646))),0)</f>
        <v>0</v>
      </c>
      <c r="U831" s="139">
        <f>IF(Q831&lt;&gt;"",(Q831*(1-($N$2642))*(1-($O831+$N$2646))),0)</f>
        <v>0</v>
      </c>
      <c r="V831" s="139">
        <f>IF(R831&lt;&gt;"",(R831*(1-($N$2643))*(1-($O831+$N$2646))),0)</f>
        <v>0</v>
      </c>
      <c r="W831" s="139">
        <f>IF(S831&lt;&gt;"",(S831*(1-($N$2644))*(1-($O831+$N$2646))),0)</f>
        <v>0</v>
      </c>
      <c r="X831" s="150">
        <f>+SUM(T831:W831)</f>
        <v>0</v>
      </c>
      <c r="Y831" s="85"/>
      <c r="Z831" s="84"/>
      <c r="AA831" s="85"/>
    </row>
    <row r="832" spans="1:27" ht="14.1" customHeight="1" x14ac:dyDescent="0.3">
      <c r="A832" s="128" t="s">
        <v>1073</v>
      </c>
      <c r="B832" s="86" t="s">
        <v>40</v>
      </c>
      <c r="C832" s="86">
        <v>12</v>
      </c>
      <c r="D832" s="86">
        <v>0</v>
      </c>
      <c r="E832" s="137"/>
      <c r="F832" s="86" t="s">
        <v>100</v>
      </c>
      <c r="G832" s="86" t="s">
        <v>1703</v>
      </c>
      <c r="H832" s="86" t="s">
        <v>1847</v>
      </c>
      <c r="I832" s="86">
        <v>43</v>
      </c>
      <c r="J832" s="87">
        <v>38.700000000000003</v>
      </c>
      <c r="K832" s="88"/>
      <c r="L832" s="86" t="s">
        <v>2880</v>
      </c>
      <c r="M832" s="86" t="s">
        <v>349</v>
      </c>
      <c r="N832" s="149" t="str">
        <f>IF(OR(J832="TBA",E832=0),"",E832*J832)</f>
        <v/>
      </c>
      <c r="O832" s="138"/>
      <c r="P832" s="139">
        <f>IF($B832="PA",$N832,0)</f>
        <v>0</v>
      </c>
      <c r="Q832" s="139">
        <f>IF($B832="PC",$N832,0)</f>
        <v>0</v>
      </c>
      <c r="R832" s="139">
        <f>IF($B832="LA",$N832,0)</f>
        <v>0</v>
      </c>
      <c r="S832" s="139" t="str">
        <f>IF($B832="LC",$N832,0)</f>
        <v/>
      </c>
      <c r="T832" s="139">
        <f>IF(P832&lt;&gt;"",(P832*(1-($N$2641))*(1-($O832+$N$2646))),0)</f>
        <v>0</v>
      </c>
      <c r="U832" s="139">
        <f>IF(Q832&lt;&gt;"",(Q832*(1-($N$2642))*(1-($O832+$N$2646))),0)</f>
        <v>0</v>
      </c>
      <c r="V832" s="139">
        <f>IF(R832&lt;&gt;"",(R832*(1-($N$2643))*(1-($O832+$N$2646))),0)</f>
        <v>0</v>
      </c>
      <c r="W832" s="139">
        <f>IF(S832&lt;&gt;"",(S832*(1-($N$2644))*(1-($O832+$N$2646))),0)</f>
        <v>0</v>
      </c>
      <c r="X832" s="150">
        <f>+SUM(T832:W832)</f>
        <v>0</v>
      </c>
      <c r="Y832" s="85"/>
      <c r="Z832" s="84"/>
      <c r="AA832" s="85"/>
    </row>
    <row r="833" spans="1:27" ht="14.1" customHeight="1" x14ac:dyDescent="0.3">
      <c r="A833" s="128" t="s">
        <v>1074</v>
      </c>
      <c r="B833" s="86" t="s">
        <v>40</v>
      </c>
      <c r="C833" s="86">
        <v>12</v>
      </c>
      <c r="D833" s="86">
        <v>0</v>
      </c>
      <c r="E833" s="137"/>
      <c r="F833" s="86" t="s">
        <v>100</v>
      </c>
      <c r="G833" s="86" t="s">
        <v>1705</v>
      </c>
      <c r="H833" s="86" t="s">
        <v>1847</v>
      </c>
      <c r="I833" s="86">
        <v>43</v>
      </c>
      <c r="J833" s="87">
        <v>38.700000000000003</v>
      </c>
      <c r="K833" s="88"/>
      <c r="L833" s="86" t="s">
        <v>2881</v>
      </c>
      <c r="M833" s="86" t="s">
        <v>349</v>
      </c>
      <c r="N833" s="149" t="str">
        <f>IF(OR(J833="TBA",E833=0),"",E833*J833)</f>
        <v/>
      </c>
      <c r="O833" s="138"/>
      <c r="P833" s="139">
        <f>IF($B833="PA",$N833,0)</f>
        <v>0</v>
      </c>
      <c r="Q833" s="139">
        <f>IF($B833="PC",$N833,0)</f>
        <v>0</v>
      </c>
      <c r="R833" s="139">
        <f>IF($B833="LA",$N833,0)</f>
        <v>0</v>
      </c>
      <c r="S833" s="139" t="str">
        <f>IF($B833="LC",$N833,0)</f>
        <v/>
      </c>
      <c r="T833" s="139">
        <f>IF(P833&lt;&gt;"",(P833*(1-($N$2641))*(1-($O833+$N$2646))),0)</f>
        <v>0</v>
      </c>
      <c r="U833" s="139">
        <f>IF(Q833&lt;&gt;"",(Q833*(1-($N$2642))*(1-($O833+$N$2646))),0)</f>
        <v>0</v>
      </c>
      <c r="V833" s="139">
        <f>IF(R833&lt;&gt;"",(R833*(1-($N$2643))*(1-($O833+$N$2646))),0)</f>
        <v>0</v>
      </c>
      <c r="W833" s="139">
        <f>IF(S833&lt;&gt;"",(S833*(1-($N$2644))*(1-($O833+$N$2646))),0)</f>
        <v>0</v>
      </c>
      <c r="X833" s="150">
        <f>+SUM(T833:W833)</f>
        <v>0</v>
      </c>
      <c r="Y833" s="85"/>
      <c r="Z833" s="84"/>
      <c r="AA833" s="85"/>
    </row>
    <row r="834" spans="1:27" ht="14.1" customHeight="1" x14ac:dyDescent="0.3">
      <c r="A834" s="128" t="s">
        <v>1075</v>
      </c>
      <c r="B834" s="86" t="s">
        <v>40</v>
      </c>
      <c r="C834" s="86">
        <v>12</v>
      </c>
      <c r="D834" s="86">
        <v>0</v>
      </c>
      <c r="E834" s="137"/>
      <c r="F834" s="86" t="s">
        <v>100</v>
      </c>
      <c r="G834" s="86" t="s">
        <v>1706</v>
      </c>
      <c r="H834" s="86" t="s">
        <v>1847</v>
      </c>
      <c r="I834" s="86">
        <v>43</v>
      </c>
      <c r="J834" s="87">
        <v>40.65</v>
      </c>
      <c r="K834" s="88"/>
      <c r="L834" s="86" t="s">
        <v>2882</v>
      </c>
      <c r="M834" s="86" t="s">
        <v>349</v>
      </c>
      <c r="N834" s="149" t="str">
        <f>IF(OR(J834="TBA",E834=0),"",E834*J834)</f>
        <v/>
      </c>
      <c r="O834" s="138"/>
      <c r="P834" s="139">
        <f>IF($B834="PA",$N834,0)</f>
        <v>0</v>
      </c>
      <c r="Q834" s="139">
        <f>IF($B834="PC",$N834,0)</f>
        <v>0</v>
      </c>
      <c r="R834" s="139">
        <f>IF($B834="LA",$N834,0)</f>
        <v>0</v>
      </c>
      <c r="S834" s="139" t="str">
        <f>IF($B834="LC",$N834,0)</f>
        <v/>
      </c>
      <c r="T834" s="139">
        <f>IF(P834&lt;&gt;"",(P834*(1-($N$2641))*(1-($O834+$N$2646))),0)</f>
        <v>0</v>
      </c>
      <c r="U834" s="139">
        <f>IF(Q834&lt;&gt;"",(Q834*(1-($N$2642))*(1-($O834+$N$2646))),0)</f>
        <v>0</v>
      </c>
      <c r="V834" s="139">
        <f>IF(R834&lt;&gt;"",(R834*(1-($N$2643))*(1-($O834+$N$2646))),0)</f>
        <v>0</v>
      </c>
      <c r="W834" s="139">
        <f>IF(S834&lt;&gt;"",(S834*(1-($N$2644))*(1-($O834+$N$2646))),0)</f>
        <v>0</v>
      </c>
      <c r="X834" s="150">
        <f>+SUM(T834:W834)</f>
        <v>0</v>
      </c>
      <c r="Y834" s="85"/>
      <c r="Z834" s="84"/>
      <c r="AA834" s="85"/>
    </row>
    <row r="835" spans="1:27" ht="14.1" customHeight="1" x14ac:dyDescent="0.3">
      <c r="A835" s="128" t="s">
        <v>1076</v>
      </c>
      <c r="B835" s="86" t="s">
        <v>40</v>
      </c>
      <c r="C835" s="86">
        <v>12</v>
      </c>
      <c r="D835" s="86">
        <v>0</v>
      </c>
      <c r="E835" s="137"/>
      <c r="F835" s="86" t="s">
        <v>100</v>
      </c>
      <c r="G835" s="86" t="s">
        <v>1692</v>
      </c>
      <c r="H835" s="86" t="s">
        <v>1847</v>
      </c>
      <c r="I835" s="86">
        <v>43</v>
      </c>
      <c r="J835" s="87">
        <v>38.700000000000003</v>
      </c>
      <c r="K835" s="88"/>
      <c r="L835" s="86" t="s">
        <v>2883</v>
      </c>
      <c r="M835" s="86" t="s">
        <v>349</v>
      </c>
      <c r="N835" s="149" t="str">
        <f>IF(OR(J835="TBA",E835=0),"",E835*J835)</f>
        <v/>
      </c>
      <c r="O835" s="138"/>
      <c r="P835" s="139">
        <f>IF($B835="PA",$N835,0)</f>
        <v>0</v>
      </c>
      <c r="Q835" s="139">
        <f>IF($B835="PC",$N835,0)</f>
        <v>0</v>
      </c>
      <c r="R835" s="139">
        <f>IF($B835="LA",$N835,0)</f>
        <v>0</v>
      </c>
      <c r="S835" s="139" t="str">
        <f>IF($B835="LC",$N835,0)</f>
        <v/>
      </c>
      <c r="T835" s="139">
        <f>IF(P835&lt;&gt;"",(P835*(1-($N$2641))*(1-($O835+$N$2646))),0)</f>
        <v>0</v>
      </c>
      <c r="U835" s="139">
        <f>IF(Q835&lt;&gt;"",(Q835*(1-($N$2642))*(1-($O835+$N$2646))),0)</f>
        <v>0</v>
      </c>
      <c r="V835" s="139">
        <f>IF(R835&lt;&gt;"",(R835*(1-($N$2643))*(1-($O835+$N$2646))),0)</f>
        <v>0</v>
      </c>
      <c r="W835" s="139">
        <f>IF(S835&lt;&gt;"",(S835*(1-($N$2644))*(1-($O835+$N$2646))),0)</f>
        <v>0</v>
      </c>
      <c r="X835" s="150">
        <f>+SUM(T835:W835)</f>
        <v>0</v>
      </c>
      <c r="Y835" s="85"/>
      <c r="Z835" s="84"/>
      <c r="AA835" s="85"/>
    </row>
    <row r="836" spans="1:27" ht="14.1" customHeight="1" x14ac:dyDescent="0.3">
      <c r="A836" s="128" t="s">
        <v>1077</v>
      </c>
      <c r="B836" s="86" t="s">
        <v>39</v>
      </c>
      <c r="C836" s="86">
        <v>6</v>
      </c>
      <c r="D836" s="86">
        <v>0</v>
      </c>
      <c r="E836" s="137"/>
      <c r="F836" s="86" t="s">
        <v>100</v>
      </c>
      <c r="G836" s="86" t="s">
        <v>1453</v>
      </c>
      <c r="H836" s="86" t="s">
        <v>1848</v>
      </c>
      <c r="I836" s="86">
        <v>43</v>
      </c>
      <c r="J836" s="87">
        <v>15.8</v>
      </c>
      <c r="K836" s="88"/>
      <c r="L836" s="86" t="s">
        <v>2884</v>
      </c>
      <c r="M836" s="86" t="s">
        <v>349</v>
      </c>
      <c r="N836" s="149" t="str">
        <f>IF(OR(J836="TBA",E836=0),"",E836*J836)</f>
        <v/>
      </c>
      <c r="O836" s="138"/>
      <c r="P836" s="139">
        <f>IF($B836="PA",$N836,0)</f>
        <v>0</v>
      </c>
      <c r="Q836" s="139">
        <f>IF($B836="PC",$N836,0)</f>
        <v>0</v>
      </c>
      <c r="R836" s="139" t="str">
        <f>IF($B836="LA",$N836,0)</f>
        <v/>
      </c>
      <c r="S836" s="139">
        <f>IF($B836="LC",$N836,0)</f>
        <v>0</v>
      </c>
      <c r="T836" s="139">
        <f>IF(P836&lt;&gt;"",(P836*(1-($N$2641))*(1-($O836+$N$2646))),0)</f>
        <v>0</v>
      </c>
      <c r="U836" s="139">
        <f>IF(Q836&lt;&gt;"",(Q836*(1-($N$2642))*(1-($O836+$N$2646))),0)</f>
        <v>0</v>
      </c>
      <c r="V836" s="139">
        <f>IF(R836&lt;&gt;"",(R836*(1-($N$2643))*(1-($O836+$N$2646))),0)</f>
        <v>0</v>
      </c>
      <c r="W836" s="139">
        <f>IF(S836&lt;&gt;"",(S836*(1-($N$2644))*(1-($O836+$N$2646))),0)</f>
        <v>0</v>
      </c>
      <c r="X836" s="150">
        <f>+SUM(T836:W836)</f>
        <v>0</v>
      </c>
      <c r="Y836" s="85"/>
      <c r="Z836" s="84"/>
      <c r="AA836" s="85"/>
    </row>
    <row r="837" spans="1:27" ht="14.1" customHeight="1" x14ac:dyDescent="0.3">
      <c r="A837" s="128" t="s">
        <v>1078</v>
      </c>
      <c r="B837" s="86" t="s">
        <v>40</v>
      </c>
      <c r="C837" s="86">
        <v>12</v>
      </c>
      <c r="D837" s="86">
        <v>0</v>
      </c>
      <c r="E837" s="137"/>
      <c r="F837" s="86" t="s">
        <v>99</v>
      </c>
      <c r="G837" s="86" t="s">
        <v>1691</v>
      </c>
      <c r="H837" s="86" t="s">
        <v>1849</v>
      </c>
      <c r="I837" s="86">
        <v>45</v>
      </c>
      <c r="J837" s="87">
        <v>26.55</v>
      </c>
      <c r="K837" s="88"/>
      <c r="L837" s="86" t="s">
        <v>2885</v>
      </c>
      <c r="M837" s="86" t="s">
        <v>349</v>
      </c>
      <c r="N837" s="149" t="str">
        <f>IF(OR(J837="TBA",E837=0),"",E837*J837)</f>
        <v/>
      </c>
      <c r="O837" s="138"/>
      <c r="P837" s="139">
        <f>IF($B837="PA",$N837,0)</f>
        <v>0</v>
      </c>
      <c r="Q837" s="139">
        <f>IF($B837="PC",$N837,0)</f>
        <v>0</v>
      </c>
      <c r="R837" s="139">
        <f>IF($B837="LA",$N837,0)</f>
        <v>0</v>
      </c>
      <c r="S837" s="139" t="str">
        <f>IF($B837="LC",$N837,0)</f>
        <v/>
      </c>
      <c r="T837" s="139">
        <f>IF(P837&lt;&gt;"",(P837*(1-($N$2641))*(1-($O837+$N$2646))),0)</f>
        <v>0</v>
      </c>
      <c r="U837" s="139">
        <f>IF(Q837&lt;&gt;"",(Q837*(1-($N$2642))*(1-($O837+$N$2646))),0)</f>
        <v>0</v>
      </c>
      <c r="V837" s="139">
        <f>IF(R837&lt;&gt;"",(R837*(1-($N$2643))*(1-($O837+$N$2646))),0)</f>
        <v>0</v>
      </c>
      <c r="W837" s="139">
        <f>IF(S837&lt;&gt;"",(S837*(1-($N$2644))*(1-($O837+$N$2646))),0)</f>
        <v>0</v>
      </c>
      <c r="X837" s="150">
        <f>+SUM(T837:W837)</f>
        <v>0</v>
      </c>
      <c r="Y837" s="85"/>
      <c r="Z837" s="84"/>
      <c r="AA837" s="85"/>
    </row>
    <row r="838" spans="1:27" ht="14.1" customHeight="1" x14ac:dyDescent="0.3">
      <c r="A838" s="128" t="s">
        <v>1079</v>
      </c>
      <c r="B838" s="86" t="s">
        <v>40</v>
      </c>
      <c r="C838" s="86">
        <v>12</v>
      </c>
      <c r="D838" s="86">
        <v>0</v>
      </c>
      <c r="E838" s="137"/>
      <c r="F838" s="86" t="s">
        <v>99</v>
      </c>
      <c r="G838" s="86" t="s">
        <v>1692</v>
      </c>
      <c r="H838" s="86" t="s">
        <v>1849</v>
      </c>
      <c r="I838" s="86">
        <v>45</v>
      </c>
      <c r="J838" s="87">
        <v>26.55</v>
      </c>
      <c r="K838" s="88"/>
      <c r="L838" s="86" t="s">
        <v>2886</v>
      </c>
      <c r="M838" s="86" t="s">
        <v>349</v>
      </c>
      <c r="N838" s="149" t="str">
        <f>IF(OR(J838="TBA",E838=0),"",E838*J838)</f>
        <v/>
      </c>
      <c r="O838" s="138"/>
      <c r="P838" s="139">
        <f>IF($B838="PA",$N838,0)</f>
        <v>0</v>
      </c>
      <c r="Q838" s="139">
        <f>IF($B838="PC",$N838,0)</f>
        <v>0</v>
      </c>
      <c r="R838" s="139">
        <f>IF($B838="LA",$N838,0)</f>
        <v>0</v>
      </c>
      <c r="S838" s="139" t="str">
        <f>IF($B838="LC",$N838,0)</f>
        <v/>
      </c>
      <c r="T838" s="139">
        <f>IF(P838&lt;&gt;"",(P838*(1-($N$2641))*(1-($O838+$N$2646))),0)</f>
        <v>0</v>
      </c>
      <c r="U838" s="139">
        <f>IF(Q838&lt;&gt;"",(Q838*(1-($N$2642))*(1-($O838+$N$2646))),0)</f>
        <v>0</v>
      </c>
      <c r="V838" s="139">
        <f>IF(R838&lt;&gt;"",(R838*(1-($N$2643))*(1-($O838+$N$2646))),0)</f>
        <v>0</v>
      </c>
      <c r="W838" s="139">
        <f>IF(S838&lt;&gt;"",(S838*(1-($N$2644))*(1-($O838+$N$2646))),0)</f>
        <v>0</v>
      </c>
      <c r="X838" s="150">
        <f>+SUM(T838:W838)</f>
        <v>0</v>
      </c>
      <c r="Y838" s="85"/>
      <c r="Z838" s="84"/>
      <c r="AA838" s="85"/>
    </row>
    <row r="839" spans="1:27" s="167" customFormat="1" ht="14.1" customHeight="1" x14ac:dyDescent="0.3">
      <c r="A839" s="128" t="s">
        <v>1080</v>
      </c>
      <c r="B839" s="86" t="s">
        <v>40</v>
      </c>
      <c r="C839" s="86">
        <v>12</v>
      </c>
      <c r="D839" s="86">
        <v>0</v>
      </c>
      <c r="E839" s="137"/>
      <c r="F839" s="86" t="s">
        <v>99</v>
      </c>
      <c r="G839" s="86" t="s">
        <v>1709</v>
      </c>
      <c r="H839" s="86" t="s">
        <v>1849</v>
      </c>
      <c r="I839" s="86">
        <v>45</v>
      </c>
      <c r="J839" s="87">
        <v>26.55</v>
      </c>
      <c r="K839" s="88"/>
      <c r="L839" s="86" t="s">
        <v>2887</v>
      </c>
      <c r="M839" s="86" t="s">
        <v>349</v>
      </c>
      <c r="N839" s="149" t="str">
        <f>IF(OR(J839="TBA",E839=0),"",E839*J839)</f>
        <v/>
      </c>
      <c r="O839" s="138"/>
      <c r="P839" s="139">
        <f>IF($B839="PA",$N839,0)</f>
        <v>0</v>
      </c>
      <c r="Q839" s="139">
        <f>IF($B839="PC",$N839,0)</f>
        <v>0</v>
      </c>
      <c r="R839" s="139">
        <f>IF($B839="LA",$N839,0)</f>
        <v>0</v>
      </c>
      <c r="S839" s="139" t="str">
        <f>IF($B839="LC",$N839,0)</f>
        <v/>
      </c>
      <c r="T839" s="139">
        <f>IF(P839&lt;&gt;"",(P839*(1-($N$2641))*(1-($O839+$N$2646))),0)</f>
        <v>0</v>
      </c>
      <c r="U839" s="139">
        <f>IF(Q839&lt;&gt;"",(Q839*(1-($N$2642))*(1-($O839+$N$2646))),0)</f>
        <v>0</v>
      </c>
      <c r="V839" s="139">
        <f>IF(R839&lt;&gt;"",(R839*(1-($N$2643))*(1-($O839+$N$2646))),0)</f>
        <v>0</v>
      </c>
      <c r="W839" s="139">
        <f>IF(S839&lt;&gt;"",(S839*(1-($N$2644))*(1-($O839+$N$2646))),0)</f>
        <v>0</v>
      </c>
      <c r="X839" s="150">
        <f>+SUM(T839:W839)</f>
        <v>0</v>
      </c>
      <c r="Y839" s="154"/>
      <c r="Z839" s="153"/>
      <c r="AA839" s="154"/>
    </row>
    <row r="840" spans="1:27" s="167" customFormat="1" ht="14.1" customHeight="1" x14ac:dyDescent="0.3">
      <c r="A840" s="128" t="s">
        <v>1236</v>
      </c>
      <c r="B840" s="86" t="s">
        <v>40</v>
      </c>
      <c r="C840" s="86">
        <v>6</v>
      </c>
      <c r="D840" s="86">
        <v>0</v>
      </c>
      <c r="E840" s="137"/>
      <c r="F840" s="86" t="s">
        <v>99</v>
      </c>
      <c r="G840" s="86" t="s">
        <v>1691</v>
      </c>
      <c r="H840" s="86" t="s">
        <v>1850</v>
      </c>
      <c r="I840" s="86">
        <v>45</v>
      </c>
      <c r="J840" s="87">
        <v>38.15</v>
      </c>
      <c r="K840" s="88"/>
      <c r="L840" s="86" t="s">
        <v>2888</v>
      </c>
      <c r="M840" s="86" t="s">
        <v>349</v>
      </c>
      <c r="N840" s="149" t="str">
        <f>IF(OR(J840="TBA",E840=0),"",E840*J840)</f>
        <v/>
      </c>
      <c r="O840" s="138"/>
      <c r="P840" s="139">
        <f>IF($B840="PA",$N840,0)</f>
        <v>0</v>
      </c>
      <c r="Q840" s="139">
        <f>IF($B840="PC",$N840,0)</f>
        <v>0</v>
      </c>
      <c r="R840" s="139">
        <f>IF($B840="LA",$N840,0)</f>
        <v>0</v>
      </c>
      <c r="S840" s="139" t="str">
        <f>IF($B840="LC",$N840,0)</f>
        <v/>
      </c>
      <c r="T840" s="139">
        <f>IF(P840&lt;&gt;"",(P840*(1-($N$2641))*(1-($O840+$N$2646))),0)</f>
        <v>0</v>
      </c>
      <c r="U840" s="139">
        <f>IF(Q840&lt;&gt;"",(Q840*(1-($N$2642))*(1-($O840+$N$2646))),0)</f>
        <v>0</v>
      </c>
      <c r="V840" s="139">
        <f>IF(R840&lt;&gt;"",(R840*(1-($N$2643))*(1-($O840+$N$2646))),0)</f>
        <v>0</v>
      </c>
      <c r="W840" s="139">
        <f>IF(S840&lt;&gt;"",(S840*(1-($N$2644))*(1-($O840+$N$2646))),0)</f>
        <v>0</v>
      </c>
      <c r="X840" s="150">
        <f>+SUM(T840:W840)</f>
        <v>0</v>
      </c>
      <c r="Y840" s="154"/>
      <c r="Z840" s="153"/>
      <c r="AA840" s="154"/>
    </row>
    <row r="841" spans="1:27" s="167" customFormat="1" ht="14.1" customHeight="1" x14ac:dyDescent="0.3">
      <c r="A841" s="128" t="s">
        <v>1235</v>
      </c>
      <c r="B841" s="86" t="s">
        <v>40</v>
      </c>
      <c r="C841" s="86">
        <v>6</v>
      </c>
      <c r="D841" s="86">
        <v>0</v>
      </c>
      <c r="E841" s="137"/>
      <c r="F841" s="86" t="s">
        <v>99</v>
      </c>
      <c r="G841" s="86" t="s">
        <v>1692</v>
      </c>
      <c r="H841" s="86" t="s">
        <v>1850</v>
      </c>
      <c r="I841" s="86">
        <v>45</v>
      </c>
      <c r="J841" s="87">
        <v>38.15</v>
      </c>
      <c r="K841" s="88"/>
      <c r="L841" s="86" t="s">
        <v>2889</v>
      </c>
      <c r="M841" s="86" t="s">
        <v>349</v>
      </c>
      <c r="N841" s="149" t="str">
        <f>IF(OR(J841="TBA",E841=0),"",E841*J841)</f>
        <v/>
      </c>
      <c r="O841" s="138"/>
      <c r="P841" s="139">
        <f>IF($B841="PA",$N841,0)</f>
        <v>0</v>
      </c>
      <c r="Q841" s="139">
        <f>IF($B841="PC",$N841,0)</f>
        <v>0</v>
      </c>
      <c r="R841" s="139">
        <f>IF($B841="LA",$N841,0)</f>
        <v>0</v>
      </c>
      <c r="S841" s="139" t="str">
        <f>IF($B841="LC",$N841,0)</f>
        <v/>
      </c>
      <c r="T841" s="139">
        <f>IF(P841&lt;&gt;"",(P841*(1-($N$2641))*(1-($O841+$N$2646))),0)</f>
        <v>0</v>
      </c>
      <c r="U841" s="139">
        <f>IF(Q841&lt;&gt;"",(Q841*(1-($N$2642))*(1-($O841+$N$2646))),0)</f>
        <v>0</v>
      </c>
      <c r="V841" s="139">
        <f>IF(R841&lt;&gt;"",(R841*(1-($N$2643))*(1-($O841+$N$2646))),0)</f>
        <v>0</v>
      </c>
      <c r="W841" s="139">
        <f>IF(S841&lt;&gt;"",(S841*(1-($N$2644))*(1-($O841+$N$2646))),0)</f>
        <v>0</v>
      </c>
      <c r="X841" s="150">
        <f>+SUM(T841:W841)</f>
        <v>0</v>
      </c>
      <c r="Y841" s="154"/>
      <c r="Z841" s="153"/>
      <c r="AA841" s="154"/>
    </row>
    <row r="842" spans="1:27" s="167" customFormat="1" ht="14.1" customHeight="1" x14ac:dyDescent="0.3">
      <c r="A842" s="128" t="s">
        <v>1234</v>
      </c>
      <c r="B842" s="86" t="s">
        <v>40</v>
      </c>
      <c r="C842" s="86">
        <v>6</v>
      </c>
      <c r="D842" s="86">
        <v>0</v>
      </c>
      <c r="E842" s="137"/>
      <c r="F842" s="86" t="s">
        <v>99</v>
      </c>
      <c r="G842" s="86" t="s">
        <v>1709</v>
      </c>
      <c r="H842" s="86" t="s">
        <v>1850</v>
      </c>
      <c r="I842" s="86">
        <v>45</v>
      </c>
      <c r="J842" s="87">
        <v>38.15</v>
      </c>
      <c r="K842" s="88"/>
      <c r="L842" s="86" t="s">
        <v>2890</v>
      </c>
      <c r="M842" s="86" t="s">
        <v>349</v>
      </c>
      <c r="N842" s="149" t="str">
        <f>IF(OR(J842="TBA",E842=0),"",E842*J842)</f>
        <v/>
      </c>
      <c r="O842" s="138"/>
      <c r="P842" s="139">
        <f>IF($B842="PA",$N842,0)</f>
        <v>0</v>
      </c>
      <c r="Q842" s="139">
        <f>IF($B842="PC",$N842,0)</f>
        <v>0</v>
      </c>
      <c r="R842" s="139">
        <f>IF($B842="LA",$N842,0)</f>
        <v>0</v>
      </c>
      <c r="S842" s="139" t="str">
        <f>IF($B842="LC",$N842,0)</f>
        <v/>
      </c>
      <c r="T842" s="139">
        <f>IF(P842&lt;&gt;"",(P842*(1-($N$2641))*(1-($O842+$N$2646))),0)</f>
        <v>0</v>
      </c>
      <c r="U842" s="139">
        <f>IF(Q842&lt;&gt;"",(Q842*(1-($N$2642))*(1-($O842+$N$2646))),0)</f>
        <v>0</v>
      </c>
      <c r="V842" s="139">
        <f>IF(R842&lt;&gt;"",(R842*(1-($N$2643))*(1-($O842+$N$2646))),0)</f>
        <v>0</v>
      </c>
      <c r="W842" s="139">
        <f>IF(S842&lt;&gt;"",(S842*(1-($N$2644))*(1-($O842+$N$2646))),0)</f>
        <v>0</v>
      </c>
      <c r="X842" s="150">
        <f>+SUM(T842:W842)</f>
        <v>0</v>
      </c>
      <c r="Y842" s="154"/>
      <c r="Z842" s="153"/>
      <c r="AA842" s="154"/>
    </row>
    <row r="843" spans="1:27" s="167" customFormat="1" ht="14.1" customHeight="1" x14ac:dyDescent="0.3">
      <c r="A843" s="128" t="s">
        <v>4111</v>
      </c>
      <c r="B843" s="86" t="s">
        <v>40</v>
      </c>
      <c r="C843" s="86">
        <v>12</v>
      </c>
      <c r="D843" s="86">
        <v>0</v>
      </c>
      <c r="E843" s="137"/>
      <c r="F843" s="86" t="s">
        <v>101</v>
      </c>
      <c r="G843" s="86" t="s">
        <v>1691</v>
      </c>
      <c r="H843" s="86" t="s">
        <v>4112</v>
      </c>
      <c r="I843" s="86">
        <v>89</v>
      </c>
      <c r="J843" s="87">
        <v>21.7</v>
      </c>
      <c r="K843" s="88"/>
      <c r="L843" s="86" t="s">
        <v>4113</v>
      </c>
      <c r="M843" s="86" t="s">
        <v>349</v>
      </c>
      <c r="N843" s="149" t="str">
        <f>IF(OR(J843="TBA",E843=0),"",E843*J843)</f>
        <v/>
      </c>
      <c r="O843" s="138"/>
      <c r="P843" s="139">
        <f>IF($B843="PA",$N843,0)</f>
        <v>0</v>
      </c>
      <c r="Q843" s="139">
        <f>IF($B843="PC",$N843,0)</f>
        <v>0</v>
      </c>
      <c r="R843" s="139">
        <f>IF($B843="LA",$N843,0)</f>
        <v>0</v>
      </c>
      <c r="S843" s="139" t="str">
        <f>IF($B843="LC",$N843,0)</f>
        <v/>
      </c>
      <c r="T843" s="139">
        <f>IF(P843&lt;&gt;"",(P843*(1-($N$2641))*(1-($O843+$N$2646))),0)</f>
        <v>0</v>
      </c>
      <c r="U843" s="139">
        <f>IF(Q843&lt;&gt;"",(Q843*(1-($N$2642))*(1-($O843+$N$2646))),0)</f>
        <v>0</v>
      </c>
      <c r="V843" s="139">
        <f>IF(R843&lt;&gt;"",(R843*(1-($N$2643))*(1-($O843+$N$2646))),0)</f>
        <v>0</v>
      </c>
      <c r="W843" s="139">
        <f>IF(S843&lt;&gt;"",(S843*(1-($N$2644))*(1-($O843+$N$2646))),0)</f>
        <v>0</v>
      </c>
      <c r="X843" s="150">
        <f>+SUM(T843:W843)</f>
        <v>0</v>
      </c>
      <c r="Y843" s="154"/>
      <c r="Z843" s="153"/>
      <c r="AA843" s="154"/>
    </row>
    <row r="844" spans="1:27" s="167" customFormat="1" ht="14.1" customHeight="1" x14ac:dyDescent="0.3">
      <c r="A844" s="128" t="s">
        <v>4114</v>
      </c>
      <c r="B844" s="86" t="s">
        <v>40</v>
      </c>
      <c r="C844" s="86">
        <v>12</v>
      </c>
      <c r="D844" s="86">
        <v>0</v>
      </c>
      <c r="E844" s="137"/>
      <c r="F844" s="86" t="s">
        <v>101</v>
      </c>
      <c r="G844" s="86" t="s">
        <v>1701</v>
      </c>
      <c r="H844" s="86" t="s">
        <v>4112</v>
      </c>
      <c r="I844" s="86">
        <v>89</v>
      </c>
      <c r="J844" s="87">
        <v>21.7</v>
      </c>
      <c r="K844" s="88"/>
      <c r="L844" s="86" t="s">
        <v>4115</v>
      </c>
      <c r="M844" s="86" t="s">
        <v>349</v>
      </c>
      <c r="N844" s="149" t="str">
        <f>IF(OR(J844="TBA",E844=0),"",E844*J844)</f>
        <v/>
      </c>
      <c r="O844" s="138"/>
      <c r="P844" s="139">
        <f>IF($B844="PA",$N844,0)</f>
        <v>0</v>
      </c>
      <c r="Q844" s="139">
        <f>IF($B844="PC",$N844,0)</f>
        <v>0</v>
      </c>
      <c r="R844" s="139">
        <f>IF($B844="LA",$N844,0)</f>
        <v>0</v>
      </c>
      <c r="S844" s="139" t="str">
        <f>IF($B844="LC",$N844,0)</f>
        <v/>
      </c>
      <c r="T844" s="139">
        <f>IF(P844&lt;&gt;"",(P844*(1-($N$2641))*(1-($O844+$N$2646))),0)</f>
        <v>0</v>
      </c>
      <c r="U844" s="139">
        <f>IF(Q844&lt;&gt;"",(Q844*(1-($N$2642))*(1-($O844+$N$2646))),0)</f>
        <v>0</v>
      </c>
      <c r="V844" s="139">
        <f>IF(R844&lt;&gt;"",(R844*(1-($N$2643))*(1-($O844+$N$2646))),0)</f>
        <v>0</v>
      </c>
      <c r="W844" s="139">
        <f>IF(S844&lt;&gt;"",(S844*(1-($N$2644))*(1-($O844+$N$2646))),0)</f>
        <v>0</v>
      </c>
      <c r="X844" s="150">
        <f>+SUM(T844:W844)</f>
        <v>0</v>
      </c>
      <c r="Y844" s="154"/>
      <c r="Z844" s="153"/>
      <c r="AA844" s="154"/>
    </row>
    <row r="845" spans="1:27" s="167" customFormat="1" ht="14.1" customHeight="1" x14ac:dyDescent="0.3">
      <c r="A845" s="128" t="s">
        <v>1032</v>
      </c>
      <c r="B845" s="86" t="s">
        <v>40</v>
      </c>
      <c r="C845" s="86">
        <v>6</v>
      </c>
      <c r="D845" s="86">
        <v>0</v>
      </c>
      <c r="E845" s="137"/>
      <c r="F845" s="86" t="s">
        <v>100</v>
      </c>
      <c r="G845" s="86" t="s">
        <v>1703</v>
      </c>
      <c r="H845" s="86" t="s">
        <v>1851</v>
      </c>
      <c r="I845" s="86">
        <v>15</v>
      </c>
      <c r="J845" s="87">
        <v>57.300000000000004</v>
      </c>
      <c r="K845" s="88"/>
      <c r="L845" s="86" t="s">
        <v>2891</v>
      </c>
      <c r="M845" s="86" t="s">
        <v>349</v>
      </c>
      <c r="N845" s="149" t="str">
        <f>IF(OR(J845="TBA",E845=0),"",E845*J845)</f>
        <v/>
      </c>
      <c r="O845" s="138"/>
      <c r="P845" s="139">
        <f>IF($B845="PA",$N845,0)</f>
        <v>0</v>
      </c>
      <c r="Q845" s="139">
        <f>IF($B845="PC",$N845,0)</f>
        <v>0</v>
      </c>
      <c r="R845" s="139">
        <f>IF($B845="LA",$N845,0)</f>
        <v>0</v>
      </c>
      <c r="S845" s="139" t="str">
        <f>IF($B845="LC",$N845,0)</f>
        <v/>
      </c>
      <c r="T845" s="139">
        <f>IF(P845&lt;&gt;"",(P845*(1-($N$2641))*(1-($O845+$N$2646))),0)</f>
        <v>0</v>
      </c>
      <c r="U845" s="139">
        <f>IF(Q845&lt;&gt;"",(Q845*(1-($N$2642))*(1-($O845+$N$2646))),0)</f>
        <v>0</v>
      </c>
      <c r="V845" s="139">
        <f>IF(R845&lt;&gt;"",(R845*(1-($N$2643))*(1-($O845+$N$2646))),0)</f>
        <v>0</v>
      </c>
      <c r="W845" s="139">
        <f>IF(S845&lt;&gt;"",(S845*(1-($N$2644))*(1-($O845+$N$2646))),0)</f>
        <v>0</v>
      </c>
      <c r="X845" s="150">
        <f>+SUM(T845:W845)</f>
        <v>0</v>
      </c>
      <c r="Y845" s="154"/>
      <c r="Z845" s="153"/>
      <c r="AA845" s="154"/>
    </row>
    <row r="846" spans="1:27" s="167" customFormat="1" ht="14.1" customHeight="1" x14ac:dyDescent="0.3">
      <c r="A846" s="128" t="s">
        <v>1033</v>
      </c>
      <c r="B846" s="86" t="s">
        <v>40</v>
      </c>
      <c r="C846" s="86">
        <v>6</v>
      </c>
      <c r="D846" s="86">
        <v>0</v>
      </c>
      <c r="E846" s="137"/>
      <c r="F846" s="86" t="s">
        <v>100</v>
      </c>
      <c r="G846" s="86" t="s">
        <v>1705</v>
      </c>
      <c r="H846" s="86" t="s">
        <v>1851</v>
      </c>
      <c r="I846" s="86">
        <v>15</v>
      </c>
      <c r="J846" s="87">
        <v>57.300000000000004</v>
      </c>
      <c r="K846" s="88"/>
      <c r="L846" s="86" t="s">
        <v>2892</v>
      </c>
      <c r="M846" s="86" t="s">
        <v>349</v>
      </c>
      <c r="N846" s="149" t="str">
        <f>IF(OR(J846="TBA",E846=0),"",E846*J846)</f>
        <v/>
      </c>
      <c r="O846" s="138"/>
      <c r="P846" s="139">
        <f>IF($B846="PA",$N846,0)</f>
        <v>0</v>
      </c>
      <c r="Q846" s="139">
        <f>IF($B846="PC",$N846,0)</f>
        <v>0</v>
      </c>
      <c r="R846" s="139">
        <f>IF($B846="LA",$N846,0)</f>
        <v>0</v>
      </c>
      <c r="S846" s="139" t="str">
        <f>IF($B846="LC",$N846,0)</f>
        <v/>
      </c>
      <c r="T846" s="139">
        <f>IF(P846&lt;&gt;"",(P846*(1-($N$2641))*(1-($O846+$N$2646))),0)</f>
        <v>0</v>
      </c>
      <c r="U846" s="139">
        <f>IF(Q846&lt;&gt;"",(Q846*(1-($N$2642))*(1-($O846+$N$2646))),0)</f>
        <v>0</v>
      </c>
      <c r="V846" s="139">
        <f>IF(R846&lt;&gt;"",(R846*(1-($N$2643))*(1-($O846+$N$2646))),0)</f>
        <v>0</v>
      </c>
      <c r="W846" s="139">
        <f>IF(S846&lt;&gt;"",(S846*(1-($N$2644))*(1-($O846+$N$2646))),0)</f>
        <v>0</v>
      </c>
      <c r="X846" s="150">
        <f>+SUM(T846:W846)</f>
        <v>0</v>
      </c>
      <c r="Y846" s="154"/>
      <c r="Z846" s="153"/>
      <c r="AA846" s="154"/>
    </row>
    <row r="847" spans="1:27" s="167" customFormat="1" ht="14.1" customHeight="1" x14ac:dyDescent="0.3">
      <c r="A847" s="128" t="s">
        <v>1034</v>
      </c>
      <c r="B847" s="86" t="s">
        <v>40</v>
      </c>
      <c r="C847" s="86">
        <v>6</v>
      </c>
      <c r="D847" s="86">
        <v>0</v>
      </c>
      <c r="E847" s="137"/>
      <c r="F847" s="86" t="s">
        <v>100</v>
      </c>
      <c r="G847" s="86" t="s">
        <v>1706</v>
      </c>
      <c r="H847" s="86" t="s">
        <v>1851</v>
      </c>
      <c r="I847" s="86">
        <v>15</v>
      </c>
      <c r="J847" s="87">
        <v>60.2</v>
      </c>
      <c r="K847" s="88"/>
      <c r="L847" s="86" t="s">
        <v>2893</v>
      </c>
      <c r="M847" s="86" t="s">
        <v>349</v>
      </c>
      <c r="N847" s="149" t="str">
        <f>IF(OR(J847="TBA",E847=0),"",E847*J847)</f>
        <v/>
      </c>
      <c r="O847" s="138"/>
      <c r="P847" s="139">
        <f>IF($B847="PA",$N847,0)</f>
        <v>0</v>
      </c>
      <c r="Q847" s="139">
        <f>IF($B847="PC",$N847,0)</f>
        <v>0</v>
      </c>
      <c r="R847" s="139">
        <f>IF($B847="LA",$N847,0)</f>
        <v>0</v>
      </c>
      <c r="S847" s="139" t="str">
        <f>IF($B847="LC",$N847,0)</f>
        <v/>
      </c>
      <c r="T847" s="139">
        <f>IF(P847&lt;&gt;"",(P847*(1-($N$2641))*(1-($O847+$N$2646))),0)</f>
        <v>0</v>
      </c>
      <c r="U847" s="139">
        <f>IF(Q847&lt;&gt;"",(Q847*(1-($N$2642))*(1-($O847+$N$2646))),0)</f>
        <v>0</v>
      </c>
      <c r="V847" s="139">
        <f>IF(R847&lt;&gt;"",(R847*(1-($N$2643))*(1-($O847+$N$2646))),0)</f>
        <v>0</v>
      </c>
      <c r="W847" s="139">
        <f>IF(S847&lt;&gt;"",(S847*(1-($N$2644))*(1-($O847+$N$2646))),0)</f>
        <v>0</v>
      </c>
      <c r="X847" s="150">
        <f>+SUM(T847:W847)</f>
        <v>0</v>
      </c>
      <c r="Y847" s="154"/>
      <c r="Z847" s="153"/>
      <c r="AA847" s="154"/>
    </row>
    <row r="848" spans="1:27" s="167" customFormat="1" ht="14.1" customHeight="1" x14ac:dyDescent="0.3">
      <c r="A848" s="128" t="s">
        <v>1081</v>
      </c>
      <c r="B848" s="86" t="s">
        <v>40</v>
      </c>
      <c r="C848" s="86">
        <v>24</v>
      </c>
      <c r="D848" s="86">
        <v>6</v>
      </c>
      <c r="E848" s="137"/>
      <c r="F848" s="86" t="s">
        <v>100</v>
      </c>
      <c r="G848" s="86" t="s">
        <v>1724</v>
      </c>
      <c r="H848" s="86" t="s">
        <v>1852</v>
      </c>
      <c r="I848" s="86">
        <v>46</v>
      </c>
      <c r="J848" s="87">
        <v>25.8</v>
      </c>
      <c r="K848" s="88"/>
      <c r="L848" s="86" t="s">
        <v>2894</v>
      </c>
      <c r="M848" s="86" t="s">
        <v>349</v>
      </c>
      <c r="N848" s="149" t="str">
        <f>IF(OR(J848="TBA",E848=0),"",E848*J848)</f>
        <v/>
      </c>
      <c r="O848" s="138"/>
      <c r="P848" s="139">
        <f>IF($B848="PA",$N848,0)</f>
        <v>0</v>
      </c>
      <c r="Q848" s="139">
        <f>IF($B848="PC",$N848,0)</f>
        <v>0</v>
      </c>
      <c r="R848" s="139">
        <f>IF($B848="LA",$N848,0)</f>
        <v>0</v>
      </c>
      <c r="S848" s="139" t="str">
        <f>IF($B848="LC",$N848,0)</f>
        <v/>
      </c>
      <c r="T848" s="139">
        <f>IF(P848&lt;&gt;"",(P848*(1-($N$2641))*(1-($O848+$N$2646))),0)</f>
        <v>0</v>
      </c>
      <c r="U848" s="139">
        <f>IF(Q848&lt;&gt;"",(Q848*(1-($N$2642))*(1-($O848+$N$2646))),0)</f>
        <v>0</v>
      </c>
      <c r="V848" s="139">
        <f>IF(R848&lt;&gt;"",(R848*(1-($N$2643))*(1-($O848+$N$2646))),0)</f>
        <v>0</v>
      </c>
      <c r="W848" s="139">
        <f>IF(S848&lt;&gt;"",(S848*(1-($N$2644))*(1-($O848+$N$2646))),0)</f>
        <v>0</v>
      </c>
      <c r="X848" s="150">
        <f>+SUM(T848:W848)</f>
        <v>0</v>
      </c>
      <c r="Y848" s="154"/>
      <c r="Z848" s="153"/>
      <c r="AA848" s="154"/>
    </row>
    <row r="849" spans="1:27" s="167" customFormat="1" ht="14.1" customHeight="1" x14ac:dyDescent="0.3">
      <c r="A849" s="128" t="s">
        <v>1082</v>
      </c>
      <c r="B849" s="86" t="s">
        <v>40</v>
      </c>
      <c r="C849" s="86">
        <v>24</v>
      </c>
      <c r="D849" s="86">
        <v>6</v>
      </c>
      <c r="E849" s="137"/>
      <c r="F849" s="86" t="s">
        <v>100</v>
      </c>
      <c r="G849" s="86" t="s">
        <v>1719</v>
      </c>
      <c r="H849" s="86" t="s">
        <v>1852</v>
      </c>
      <c r="I849" s="86">
        <v>46</v>
      </c>
      <c r="J849" s="87">
        <v>25.8</v>
      </c>
      <c r="K849" s="88"/>
      <c r="L849" s="86" t="s">
        <v>2895</v>
      </c>
      <c r="M849" s="86" t="s">
        <v>349</v>
      </c>
      <c r="N849" s="149" t="str">
        <f>IF(OR(J849="TBA",E849=0),"",E849*J849)</f>
        <v/>
      </c>
      <c r="O849" s="138"/>
      <c r="P849" s="139">
        <f>IF($B849="PA",$N849,0)</f>
        <v>0</v>
      </c>
      <c r="Q849" s="139">
        <f>IF($B849="PC",$N849,0)</f>
        <v>0</v>
      </c>
      <c r="R849" s="139">
        <f>IF($B849="LA",$N849,0)</f>
        <v>0</v>
      </c>
      <c r="S849" s="139" t="str">
        <f>IF($B849="LC",$N849,0)</f>
        <v/>
      </c>
      <c r="T849" s="139">
        <f>IF(P849&lt;&gt;"",(P849*(1-($N$2641))*(1-($O849+$N$2646))),0)</f>
        <v>0</v>
      </c>
      <c r="U849" s="139">
        <f>IF(Q849&lt;&gt;"",(Q849*(1-($N$2642))*(1-($O849+$N$2646))),0)</f>
        <v>0</v>
      </c>
      <c r="V849" s="139">
        <f>IF(R849&lt;&gt;"",(R849*(1-($N$2643))*(1-($O849+$N$2646))),0)</f>
        <v>0</v>
      </c>
      <c r="W849" s="139">
        <f>IF(S849&lt;&gt;"",(S849*(1-($N$2644))*(1-($O849+$N$2646))),0)</f>
        <v>0</v>
      </c>
      <c r="X849" s="150">
        <f>+SUM(T849:W849)</f>
        <v>0</v>
      </c>
      <c r="Y849" s="154"/>
      <c r="Z849" s="153"/>
      <c r="AA849" s="154"/>
    </row>
    <row r="850" spans="1:27" ht="14.1" customHeight="1" x14ac:dyDescent="0.3">
      <c r="A850" s="128" t="s">
        <v>1083</v>
      </c>
      <c r="B850" s="86" t="s">
        <v>40</v>
      </c>
      <c r="C850" s="86">
        <v>24</v>
      </c>
      <c r="D850" s="86">
        <v>6</v>
      </c>
      <c r="E850" s="137"/>
      <c r="F850" s="86" t="s">
        <v>100</v>
      </c>
      <c r="G850" s="86" t="s">
        <v>1726</v>
      </c>
      <c r="H850" s="86" t="s">
        <v>1852</v>
      </c>
      <c r="I850" s="86">
        <v>46</v>
      </c>
      <c r="J850" s="87">
        <v>25.8</v>
      </c>
      <c r="K850" s="88"/>
      <c r="L850" s="86" t="s">
        <v>2896</v>
      </c>
      <c r="M850" s="86" t="s">
        <v>349</v>
      </c>
      <c r="N850" s="149" t="str">
        <f>IF(OR(J850="TBA",E850=0),"",E850*J850)</f>
        <v/>
      </c>
      <c r="O850" s="138"/>
      <c r="P850" s="139">
        <f>IF($B850="PA",$N850,0)</f>
        <v>0</v>
      </c>
      <c r="Q850" s="139">
        <f>IF($B850="PC",$N850,0)</f>
        <v>0</v>
      </c>
      <c r="R850" s="139">
        <f>IF($B850="LA",$N850,0)</f>
        <v>0</v>
      </c>
      <c r="S850" s="139" t="str">
        <f>IF($B850="LC",$N850,0)</f>
        <v/>
      </c>
      <c r="T850" s="139">
        <f>IF(P850&lt;&gt;"",(P850*(1-($N$2641))*(1-($O850+$N$2646))),0)</f>
        <v>0</v>
      </c>
      <c r="U850" s="139">
        <f>IF(Q850&lt;&gt;"",(Q850*(1-($N$2642))*(1-($O850+$N$2646))),0)</f>
        <v>0</v>
      </c>
      <c r="V850" s="139">
        <f>IF(R850&lt;&gt;"",(R850*(1-($N$2643))*(1-($O850+$N$2646))),0)</f>
        <v>0</v>
      </c>
      <c r="W850" s="139">
        <f>IF(S850&lt;&gt;"",(S850*(1-($N$2644))*(1-($O850+$N$2646))),0)</f>
        <v>0</v>
      </c>
      <c r="X850" s="150">
        <f>+SUM(T850:W850)</f>
        <v>0</v>
      </c>
      <c r="Y850" s="85"/>
      <c r="Z850" s="84"/>
      <c r="AA850" s="85"/>
    </row>
    <row r="851" spans="1:27" s="167" customFormat="1" ht="14.1" customHeight="1" x14ac:dyDescent="0.3">
      <c r="A851" s="128" t="s">
        <v>1084</v>
      </c>
      <c r="B851" s="86" t="s">
        <v>40</v>
      </c>
      <c r="C851" s="86">
        <v>24</v>
      </c>
      <c r="D851" s="86">
        <v>6</v>
      </c>
      <c r="E851" s="137"/>
      <c r="F851" s="86" t="s">
        <v>99</v>
      </c>
      <c r="G851" s="86" t="s">
        <v>1691</v>
      </c>
      <c r="H851" s="86" t="s">
        <v>1853</v>
      </c>
      <c r="I851" s="86">
        <v>46</v>
      </c>
      <c r="J851" s="87">
        <v>17.25</v>
      </c>
      <c r="K851" s="88"/>
      <c r="L851" s="86" t="s">
        <v>2897</v>
      </c>
      <c r="M851" s="86" t="s">
        <v>349</v>
      </c>
      <c r="N851" s="149" t="str">
        <f>IF(OR(J851="TBA",E851=0),"",E851*J851)</f>
        <v/>
      </c>
      <c r="O851" s="138"/>
      <c r="P851" s="139">
        <f>IF($B851="PA",$N851,0)</f>
        <v>0</v>
      </c>
      <c r="Q851" s="139">
        <f>IF($B851="PC",$N851,0)</f>
        <v>0</v>
      </c>
      <c r="R851" s="139">
        <f>IF($B851="LA",$N851,0)</f>
        <v>0</v>
      </c>
      <c r="S851" s="139" t="str">
        <f>IF($B851="LC",$N851,0)</f>
        <v/>
      </c>
      <c r="T851" s="139">
        <f>IF(P851&lt;&gt;"",(P851*(1-($N$2641))*(1-($O851+$N$2646))),0)</f>
        <v>0</v>
      </c>
      <c r="U851" s="139">
        <f>IF(Q851&lt;&gt;"",(Q851*(1-($N$2642))*(1-($O851+$N$2646))),0)</f>
        <v>0</v>
      </c>
      <c r="V851" s="139">
        <f>IF(R851&lt;&gt;"",(R851*(1-($N$2643))*(1-($O851+$N$2646))),0)</f>
        <v>0</v>
      </c>
      <c r="W851" s="139">
        <f>IF(S851&lt;&gt;"",(S851*(1-($N$2644))*(1-($O851+$N$2646))),0)</f>
        <v>0</v>
      </c>
      <c r="X851" s="150">
        <f>+SUM(T851:W851)</f>
        <v>0</v>
      </c>
      <c r="Y851" s="154"/>
      <c r="Z851" s="153"/>
      <c r="AA851" s="154"/>
    </row>
    <row r="852" spans="1:27" s="167" customFormat="1" ht="14.1" customHeight="1" x14ac:dyDescent="0.3">
      <c r="A852" s="128" t="s">
        <v>1085</v>
      </c>
      <c r="B852" s="86" t="s">
        <v>40</v>
      </c>
      <c r="C852" s="86">
        <v>24</v>
      </c>
      <c r="D852" s="86">
        <v>6</v>
      </c>
      <c r="E852" s="137"/>
      <c r="F852" s="86" t="s">
        <v>99</v>
      </c>
      <c r="G852" s="86" t="s">
        <v>1692</v>
      </c>
      <c r="H852" s="86" t="s">
        <v>1853</v>
      </c>
      <c r="I852" s="86">
        <v>46</v>
      </c>
      <c r="J852" s="87">
        <v>17.25</v>
      </c>
      <c r="K852" s="88"/>
      <c r="L852" s="86" t="s">
        <v>2898</v>
      </c>
      <c r="M852" s="86" t="s">
        <v>349</v>
      </c>
      <c r="N852" s="149" t="str">
        <f>IF(OR(J852="TBA",E852=0),"",E852*J852)</f>
        <v/>
      </c>
      <c r="O852" s="138"/>
      <c r="P852" s="139">
        <f>IF($B852="PA",$N852,0)</f>
        <v>0</v>
      </c>
      <c r="Q852" s="139">
        <f>IF($B852="PC",$N852,0)</f>
        <v>0</v>
      </c>
      <c r="R852" s="139">
        <f>IF($B852="LA",$N852,0)</f>
        <v>0</v>
      </c>
      <c r="S852" s="139" t="str">
        <f>IF($B852="LC",$N852,0)</f>
        <v/>
      </c>
      <c r="T852" s="139">
        <f>IF(P852&lt;&gt;"",(P852*(1-($N$2641))*(1-($O852+$N$2646))),0)</f>
        <v>0</v>
      </c>
      <c r="U852" s="139">
        <f>IF(Q852&lt;&gt;"",(Q852*(1-($N$2642))*(1-($O852+$N$2646))),0)</f>
        <v>0</v>
      </c>
      <c r="V852" s="139">
        <f>IF(R852&lt;&gt;"",(R852*(1-($N$2643))*(1-($O852+$N$2646))),0)</f>
        <v>0</v>
      </c>
      <c r="W852" s="139">
        <f>IF(S852&lt;&gt;"",(S852*(1-($N$2644))*(1-($O852+$N$2646))),0)</f>
        <v>0</v>
      </c>
      <c r="X852" s="150">
        <f>+SUM(T852:W852)</f>
        <v>0</v>
      </c>
      <c r="Y852" s="154"/>
      <c r="Z852" s="153"/>
      <c r="AA852" s="154"/>
    </row>
    <row r="853" spans="1:27" ht="14.1" customHeight="1" x14ac:dyDescent="0.3">
      <c r="A853" s="128" t="s">
        <v>1035</v>
      </c>
      <c r="B853" s="86" t="s">
        <v>40</v>
      </c>
      <c r="C853" s="86">
        <v>24</v>
      </c>
      <c r="D853" s="86">
        <v>6</v>
      </c>
      <c r="E853" s="137"/>
      <c r="F853" s="86" t="s">
        <v>4805</v>
      </c>
      <c r="G853" s="86" t="s">
        <v>1685</v>
      </c>
      <c r="H853" s="86" t="s">
        <v>1854</v>
      </c>
      <c r="I853" s="86">
        <v>4</v>
      </c>
      <c r="J853" s="87">
        <v>21.55</v>
      </c>
      <c r="K853" s="88"/>
      <c r="L853" s="86" t="s">
        <v>2899</v>
      </c>
      <c r="M853" s="86" t="s">
        <v>349</v>
      </c>
      <c r="N853" s="149" t="str">
        <f>IF(OR(J853="TBA",E853=0),"",E853*J853)</f>
        <v/>
      </c>
      <c r="O853" s="138"/>
      <c r="P853" s="139">
        <f>IF($B853="PA",$N853,0)</f>
        <v>0</v>
      </c>
      <c r="Q853" s="139">
        <f>IF($B853="PC",$N853,0)</f>
        <v>0</v>
      </c>
      <c r="R853" s="139">
        <f>IF($B853="LA",$N853,0)</f>
        <v>0</v>
      </c>
      <c r="S853" s="139" t="str">
        <f>IF($B853="LC",$N853,0)</f>
        <v/>
      </c>
      <c r="T853" s="139">
        <f>IF(P853&lt;&gt;"",(P853*(1-($N$2641))*(1-($O853+$N$2646))),0)</f>
        <v>0</v>
      </c>
      <c r="U853" s="139">
        <f>IF(Q853&lt;&gt;"",(Q853*(1-($N$2642))*(1-($O853+$N$2646))),0)</f>
        <v>0</v>
      </c>
      <c r="V853" s="139">
        <f>IF(R853&lt;&gt;"",(R853*(1-($N$2643))*(1-($O853+$N$2646))),0)</f>
        <v>0</v>
      </c>
      <c r="W853" s="139">
        <f>IF(S853&lt;&gt;"",(S853*(1-($N$2644))*(1-($O853+$N$2646))),0)</f>
        <v>0</v>
      </c>
      <c r="X853" s="150">
        <f>+SUM(T853:W853)</f>
        <v>0</v>
      </c>
      <c r="Y853" s="85"/>
      <c r="Z853" s="84"/>
      <c r="AA853" s="85"/>
    </row>
    <row r="854" spans="1:27" ht="14.1" customHeight="1" x14ac:dyDescent="0.3">
      <c r="A854" s="128" t="s">
        <v>1036</v>
      </c>
      <c r="B854" s="86" t="s">
        <v>40</v>
      </c>
      <c r="C854" s="86">
        <v>24</v>
      </c>
      <c r="D854" s="86">
        <v>6</v>
      </c>
      <c r="E854" s="137"/>
      <c r="F854" s="86" t="s">
        <v>4805</v>
      </c>
      <c r="G854" s="86" t="s">
        <v>1686</v>
      </c>
      <c r="H854" s="86" t="s">
        <v>1854</v>
      </c>
      <c r="I854" s="86">
        <v>4</v>
      </c>
      <c r="J854" s="87">
        <v>21.55</v>
      </c>
      <c r="K854" s="88"/>
      <c r="L854" s="86" t="s">
        <v>2900</v>
      </c>
      <c r="M854" s="86" t="s">
        <v>349</v>
      </c>
      <c r="N854" s="149" t="str">
        <f>IF(OR(J854="TBA",E854=0),"",E854*J854)</f>
        <v/>
      </c>
      <c r="O854" s="138"/>
      <c r="P854" s="139">
        <f>IF($B854="PA",$N854,0)</f>
        <v>0</v>
      </c>
      <c r="Q854" s="139">
        <f>IF($B854="PC",$N854,0)</f>
        <v>0</v>
      </c>
      <c r="R854" s="139">
        <f>IF($B854="LA",$N854,0)</f>
        <v>0</v>
      </c>
      <c r="S854" s="139" t="str">
        <f>IF($B854="LC",$N854,0)</f>
        <v/>
      </c>
      <c r="T854" s="139">
        <f>IF(P854&lt;&gt;"",(P854*(1-($N$2641))*(1-($O854+$N$2646))),0)</f>
        <v>0</v>
      </c>
      <c r="U854" s="139">
        <f>IF(Q854&lt;&gt;"",(Q854*(1-($N$2642))*(1-($O854+$N$2646))),0)</f>
        <v>0</v>
      </c>
      <c r="V854" s="139">
        <f>IF(R854&lt;&gt;"",(R854*(1-($N$2643))*(1-($O854+$N$2646))),0)</f>
        <v>0</v>
      </c>
      <c r="W854" s="139">
        <f>IF(S854&lt;&gt;"",(S854*(1-($N$2644))*(1-($O854+$N$2646))),0)</f>
        <v>0</v>
      </c>
      <c r="X854" s="150">
        <f>+SUM(T854:W854)</f>
        <v>0</v>
      </c>
      <c r="Y854" s="85"/>
      <c r="Z854" s="84"/>
      <c r="AA854" s="85"/>
    </row>
    <row r="855" spans="1:27" ht="14.1" customHeight="1" x14ac:dyDescent="0.3">
      <c r="A855" s="128" t="s">
        <v>1037</v>
      </c>
      <c r="B855" s="86" t="s">
        <v>40</v>
      </c>
      <c r="C855" s="86">
        <v>24</v>
      </c>
      <c r="D855" s="86">
        <v>6</v>
      </c>
      <c r="E855" s="137"/>
      <c r="F855" s="86" t="s">
        <v>4805</v>
      </c>
      <c r="G855" s="86" t="s">
        <v>1687</v>
      </c>
      <c r="H855" s="86" t="s">
        <v>1854</v>
      </c>
      <c r="I855" s="86">
        <v>4</v>
      </c>
      <c r="J855" s="87">
        <v>21.55</v>
      </c>
      <c r="K855" s="88"/>
      <c r="L855" s="86" t="s">
        <v>2901</v>
      </c>
      <c r="M855" s="86" t="s">
        <v>349</v>
      </c>
      <c r="N855" s="149" t="str">
        <f>IF(OR(J855="TBA",E855=0),"",E855*J855)</f>
        <v/>
      </c>
      <c r="O855" s="138"/>
      <c r="P855" s="139">
        <f>IF($B855="PA",$N855,0)</f>
        <v>0</v>
      </c>
      <c r="Q855" s="139">
        <f>IF($B855="PC",$N855,0)</f>
        <v>0</v>
      </c>
      <c r="R855" s="139">
        <f>IF($B855="LA",$N855,0)</f>
        <v>0</v>
      </c>
      <c r="S855" s="139" t="str">
        <f>IF($B855="LC",$N855,0)</f>
        <v/>
      </c>
      <c r="T855" s="139">
        <f>IF(P855&lt;&gt;"",(P855*(1-($N$2641))*(1-($O855+$N$2646))),0)</f>
        <v>0</v>
      </c>
      <c r="U855" s="139">
        <f>IF(Q855&lt;&gt;"",(Q855*(1-($N$2642))*(1-($O855+$N$2646))),0)</f>
        <v>0</v>
      </c>
      <c r="V855" s="139">
        <f>IF(R855&lt;&gt;"",(R855*(1-($N$2643))*(1-($O855+$N$2646))),0)</f>
        <v>0</v>
      </c>
      <c r="W855" s="139">
        <f>IF(S855&lt;&gt;"",(S855*(1-($N$2644))*(1-($O855+$N$2646))),0)</f>
        <v>0</v>
      </c>
      <c r="X855" s="150">
        <f>+SUM(T855:W855)</f>
        <v>0</v>
      </c>
      <c r="Y855" s="85"/>
      <c r="Z855" s="84"/>
      <c r="AA855" s="85"/>
    </row>
    <row r="856" spans="1:27" ht="14.1" customHeight="1" x14ac:dyDescent="0.3">
      <c r="A856" s="128" t="s">
        <v>436</v>
      </c>
      <c r="B856" s="86" t="s">
        <v>40</v>
      </c>
      <c r="C856" s="86">
        <v>20</v>
      </c>
      <c r="D856" s="86">
        <v>10</v>
      </c>
      <c r="E856" s="137"/>
      <c r="F856" s="86" t="s">
        <v>4805</v>
      </c>
      <c r="G856" s="86" t="s">
        <v>1686</v>
      </c>
      <c r="H856" s="86" t="s">
        <v>1855</v>
      </c>
      <c r="I856" s="86">
        <v>21</v>
      </c>
      <c r="J856" s="87">
        <v>21.55</v>
      </c>
      <c r="K856" s="88"/>
      <c r="L856" s="86" t="s">
        <v>2902</v>
      </c>
      <c r="M856" s="86" t="s">
        <v>349</v>
      </c>
      <c r="N856" s="149" t="str">
        <f>IF(OR(J856="TBA",E856=0),"",E856*J856)</f>
        <v/>
      </c>
      <c r="O856" s="138"/>
      <c r="P856" s="139">
        <f>IF($B856="PA",$N856,0)</f>
        <v>0</v>
      </c>
      <c r="Q856" s="139">
        <f>IF($B856="PC",$N856,0)</f>
        <v>0</v>
      </c>
      <c r="R856" s="139">
        <f>IF($B856="LA",$N856,0)</f>
        <v>0</v>
      </c>
      <c r="S856" s="139" t="str">
        <f>IF($B856="LC",$N856,0)</f>
        <v/>
      </c>
      <c r="T856" s="139">
        <f>IF(P856&lt;&gt;"",(P856*(1-($N$2641))*(1-($O856+$N$2646))),0)</f>
        <v>0</v>
      </c>
      <c r="U856" s="139">
        <f>IF(Q856&lt;&gt;"",(Q856*(1-($N$2642))*(1-($O856+$N$2646))),0)</f>
        <v>0</v>
      </c>
      <c r="V856" s="139">
        <f>IF(R856&lt;&gt;"",(R856*(1-($N$2643))*(1-($O856+$N$2646))),0)</f>
        <v>0</v>
      </c>
      <c r="W856" s="139">
        <f>IF(S856&lt;&gt;"",(S856*(1-($N$2644))*(1-($O856+$N$2646))),0)</f>
        <v>0</v>
      </c>
      <c r="X856" s="150">
        <f>+SUM(T856:W856)</f>
        <v>0</v>
      </c>
      <c r="Y856" s="85"/>
      <c r="Z856" s="84"/>
      <c r="AA856" s="85"/>
    </row>
    <row r="857" spans="1:27" ht="14.1" customHeight="1" x14ac:dyDescent="0.3">
      <c r="A857" s="128" t="s">
        <v>435</v>
      </c>
      <c r="B857" s="86" t="s">
        <v>40</v>
      </c>
      <c r="C857" s="86">
        <v>20</v>
      </c>
      <c r="D857" s="86">
        <v>10</v>
      </c>
      <c r="E857" s="137"/>
      <c r="F857" s="86" t="s">
        <v>4805</v>
      </c>
      <c r="G857" s="86" t="s">
        <v>1687</v>
      </c>
      <c r="H857" s="86" t="s">
        <v>1855</v>
      </c>
      <c r="I857" s="86">
        <v>21</v>
      </c>
      <c r="J857" s="87">
        <v>21.55</v>
      </c>
      <c r="K857" s="88"/>
      <c r="L857" s="86" t="s">
        <v>2903</v>
      </c>
      <c r="M857" s="86" t="s">
        <v>349</v>
      </c>
      <c r="N857" s="149" t="str">
        <f>IF(OR(J857="TBA",E857=0),"",E857*J857)</f>
        <v/>
      </c>
      <c r="O857" s="138"/>
      <c r="P857" s="139">
        <f>IF($B857="PA",$N857,0)</f>
        <v>0</v>
      </c>
      <c r="Q857" s="139">
        <f>IF($B857="PC",$N857,0)</f>
        <v>0</v>
      </c>
      <c r="R857" s="139">
        <f>IF($B857="LA",$N857,0)</f>
        <v>0</v>
      </c>
      <c r="S857" s="139" t="str">
        <f>IF($B857="LC",$N857,0)</f>
        <v/>
      </c>
      <c r="T857" s="139">
        <f>IF(P857&lt;&gt;"",(P857*(1-($N$2641))*(1-($O857+$N$2646))),0)</f>
        <v>0</v>
      </c>
      <c r="U857" s="139">
        <f>IF(Q857&lt;&gt;"",(Q857*(1-($N$2642))*(1-($O857+$N$2646))),0)</f>
        <v>0</v>
      </c>
      <c r="V857" s="139">
        <f>IF(R857&lt;&gt;"",(R857*(1-($N$2643))*(1-($O857+$N$2646))),0)</f>
        <v>0</v>
      </c>
      <c r="W857" s="139">
        <f>IF(S857&lt;&gt;"",(S857*(1-($N$2644))*(1-($O857+$N$2646))),0)</f>
        <v>0</v>
      </c>
      <c r="X857" s="150">
        <f>+SUM(T857:W857)</f>
        <v>0</v>
      </c>
      <c r="Y857" s="85"/>
      <c r="Z857" s="84"/>
      <c r="AA857" s="85"/>
    </row>
    <row r="858" spans="1:27" ht="14.1" customHeight="1" x14ac:dyDescent="0.3">
      <c r="A858" s="128" t="s">
        <v>429</v>
      </c>
      <c r="B858" s="86" t="s">
        <v>40</v>
      </c>
      <c r="C858" s="86">
        <v>20</v>
      </c>
      <c r="D858" s="86">
        <v>10</v>
      </c>
      <c r="E858" s="137"/>
      <c r="F858" s="86" t="s">
        <v>1698</v>
      </c>
      <c r="G858" s="86" t="s">
        <v>1699</v>
      </c>
      <c r="H858" s="86" t="s">
        <v>1856</v>
      </c>
      <c r="I858" s="86">
        <v>2</v>
      </c>
      <c r="J858" s="87">
        <v>21.55</v>
      </c>
      <c r="K858" s="88"/>
      <c r="L858" s="86" t="s">
        <v>2904</v>
      </c>
      <c r="M858" s="86" t="s">
        <v>349</v>
      </c>
      <c r="N858" s="149" t="str">
        <f>IF(OR(J858="TBA",E858=0),"",E858*J858)</f>
        <v/>
      </c>
      <c r="O858" s="138"/>
      <c r="P858" s="139">
        <f>IF($B858="PA",$N858,0)</f>
        <v>0</v>
      </c>
      <c r="Q858" s="139">
        <f>IF($B858="PC",$N858,0)</f>
        <v>0</v>
      </c>
      <c r="R858" s="139">
        <f>IF($B858="LA",$N858,0)</f>
        <v>0</v>
      </c>
      <c r="S858" s="139" t="str">
        <f>IF($B858="LC",$N858,0)</f>
        <v/>
      </c>
      <c r="T858" s="139">
        <f>IF(P858&lt;&gt;"",(P858*(1-($N$2641))*(1-($O858+$N$2646))),0)</f>
        <v>0</v>
      </c>
      <c r="U858" s="139">
        <f>IF(Q858&lt;&gt;"",(Q858*(1-($N$2642))*(1-($O858+$N$2646))),0)</f>
        <v>0</v>
      </c>
      <c r="V858" s="139">
        <f>IF(R858&lt;&gt;"",(R858*(1-($N$2643))*(1-($O858+$N$2646))),0)</f>
        <v>0</v>
      </c>
      <c r="W858" s="139">
        <f>IF(S858&lt;&gt;"",(S858*(1-($N$2644))*(1-($O858+$N$2646))),0)</f>
        <v>0</v>
      </c>
      <c r="X858" s="150">
        <f>+SUM(T858:W858)</f>
        <v>0</v>
      </c>
      <c r="Y858" s="85"/>
      <c r="Z858" s="84"/>
      <c r="AA858" s="85"/>
    </row>
    <row r="859" spans="1:27" ht="14.1" customHeight="1" x14ac:dyDescent="0.3">
      <c r="A859" s="128" t="s">
        <v>430</v>
      </c>
      <c r="B859" s="86" t="s">
        <v>40</v>
      </c>
      <c r="C859" s="86">
        <v>20</v>
      </c>
      <c r="D859" s="86">
        <v>10</v>
      </c>
      <c r="E859" s="137"/>
      <c r="F859" s="86" t="s">
        <v>1698</v>
      </c>
      <c r="G859" s="86" t="s">
        <v>1700</v>
      </c>
      <c r="H859" s="86" t="s">
        <v>1856</v>
      </c>
      <c r="I859" s="86">
        <v>2</v>
      </c>
      <c r="J859" s="87">
        <v>21.55</v>
      </c>
      <c r="K859" s="88"/>
      <c r="L859" s="86" t="s">
        <v>2905</v>
      </c>
      <c r="M859" s="86" t="s">
        <v>349</v>
      </c>
      <c r="N859" s="149" t="str">
        <f>IF(OR(J859="TBA",E859=0),"",E859*J859)</f>
        <v/>
      </c>
      <c r="O859" s="138"/>
      <c r="P859" s="139">
        <f>IF($B859="PA",$N859,0)</f>
        <v>0</v>
      </c>
      <c r="Q859" s="139">
        <f>IF($B859="PC",$N859,0)</f>
        <v>0</v>
      </c>
      <c r="R859" s="139">
        <f>IF($B859="LA",$N859,0)</f>
        <v>0</v>
      </c>
      <c r="S859" s="139" t="str">
        <f>IF($B859="LC",$N859,0)</f>
        <v/>
      </c>
      <c r="T859" s="139">
        <f>IF(P859&lt;&gt;"",(P859*(1-($N$2641))*(1-($O859+$N$2646))),0)</f>
        <v>0</v>
      </c>
      <c r="U859" s="139">
        <f>IF(Q859&lt;&gt;"",(Q859*(1-($N$2642))*(1-($O859+$N$2646))),0)</f>
        <v>0</v>
      </c>
      <c r="V859" s="139">
        <f>IF(R859&lt;&gt;"",(R859*(1-($N$2643))*(1-($O859+$N$2646))),0)</f>
        <v>0</v>
      </c>
      <c r="W859" s="139">
        <f>IF(S859&lt;&gt;"",(S859*(1-($N$2644))*(1-($O859+$N$2646))),0)</f>
        <v>0</v>
      </c>
      <c r="X859" s="150">
        <f>+SUM(T859:W859)</f>
        <v>0</v>
      </c>
      <c r="Y859" s="85"/>
      <c r="Z859" s="84"/>
      <c r="AA859" s="85"/>
    </row>
    <row r="860" spans="1:27" ht="14.1" customHeight="1" x14ac:dyDescent="0.3">
      <c r="A860" s="128" t="s">
        <v>1029</v>
      </c>
      <c r="B860" s="86" t="s">
        <v>40</v>
      </c>
      <c r="C860" s="86">
        <v>20</v>
      </c>
      <c r="D860" s="86">
        <v>10</v>
      </c>
      <c r="E860" s="137"/>
      <c r="F860" s="86" t="s">
        <v>4805</v>
      </c>
      <c r="G860" s="86" t="s">
        <v>1686</v>
      </c>
      <c r="H860" s="86" t="s">
        <v>1857</v>
      </c>
      <c r="I860" s="86">
        <v>15</v>
      </c>
      <c r="J860" s="87">
        <v>22.95</v>
      </c>
      <c r="K860" s="88"/>
      <c r="L860" s="86" t="s">
        <v>2906</v>
      </c>
      <c r="M860" s="86" t="s">
        <v>349</v>
      </c>
      <c r="N860" s="149" t="str">
        <f>IF(OR(J860="TBA",E860=0),"",E860*J860)</f>
        <v/>
      </c>
      <c r="O860" s="138"/>
      <c r="P860" s="139">
        <f>IF($B860="PA",$N860,0)</f>
        <v>0</v>
      </c>
      <c r="Q860" s="139">
        <f>IF($B860="PC",$N860,0)</f>
        <v>0</v>
      </c>
      <c r="R860" s="139">
        <f>IF($B860="LA",$N860,0)</f>
        <v>0</v>
      </c>
      <c r="S860" s="139" t="str">
        <f>IF($B860="LC",$N860,0)</f>
        <v/>
      </c>
      <c r="T860" s="139">
        <f>IF(P860&lt;&gt;"",(P860*(1-($N$2641))*(1-($O860+$N$2646))),0)</f>
        <v>0</v>
      </c>
      <c r="U860" s="139">
        <f>IF(Q860&lt;&gt;"",(Q860*(1-($N$2642))*(1-($O860+$N$2646))),0)</f>
        <v>0</v>
      </c>
      <c r="V860" s="139">
        <f>IF(R860&lt;&gt;"",(R860*(1-($N$2643))*(1-($O860+$N$2646))),0)</f>
        <v>0</v>
      </c>
      <c r="W860" s="139">
        <f>IF(S860&lt;&gt;"",(S860*(1-($N$2644))*(1-($O860+$N$2646))),0)</f>
        <v>0</v>
      </c>
      <c r="X860" s="150">
        <f>+SUM(T860:W860)</f>
        <v>0</v>
      </c>
      <c r="Y860" s="85"/>
      <c r="Z860" s="84"/>
      <c r="AA860" s="85"/>
    </row>
    <row r="861" spans="1:27" ht="14.1" customHeight="1" x14ac:dyDescent="0.3">
      <c r="A861" s="128" t="s">
        <v>1030</v>
      </c>
      <c r="B861" s="86" t="s">
        <v>40</v>
      </c>
      <c r="C861" s="86">
        <v>20</v>
      </c>
      <c r="D861" s="86">
        <v>10</v>
      </c>
      <c r="E861" s="137"/>
      <c r="F861" s="86" t="s">
        <v>4805</v>
      </c>
      <c r="G861" s="86" t="s">
        <v>1687</v>
      </c>
      <c r="H861" s="86" t="s">
        <v>1857</v>
      </c>
      <c r="I861" s="86">
        <v>15</v>
      </c>
      <c r="J861" s="87">
        <v>22.95</v>
      </c>
      <c r="K861" s="88"/>
      <c r="L861" s="86" t="s">
        <v>2907</v>
      </c>
      <c r="M861" s="86" t="s">
        <v>349</v>
      </c>
      <c r="N861" s="149" t="str">
        <f>IF(OR(J861="TBA",E861=0),"",E861*J861)</f>
        <v/>
      </c>
      <c r="O861" s="138"/>
      <c r="P861" s="139">
        <f>IF($B861="PA",$N861,0)</f>
        <v>0</v>
      </c>
      <c r="Q861" s="139">
        <f>IF($B861="PC",$N861,0)</f>
        <v>0</v>
      </c>
      <c r="R861" s="139">
        <f>IF($B861="LA",$N861,0)</f>
        <v>0</v>
      </c>
      <c r="S861" s="139" t="str">
        <f>IF($B861="LC",$N861,0)</f>
        <v/>
      </c>
      <c r="T861" s="139">
        <f>IF(P861&lt;&gt;"",(P861*(1-($N$2641))*(1-($O861+$N$2646))),0)</f>
        <v>0</v>
      </c>
      <c r="U861" s="139">
        <f>IF(Q861&lt;&gt;"",(Q861*(1-($N$2642))*(1-($O861+$N$2646))),0)</f>
        <v>0</v>
      </c>
      <c r="V861" s="139">
        <f>IF(R861&lt;&gt;"",(R861*(1-($N$2643))*(1-($O861+$N$2646))),0)</f>
        <v>0</v>
      </c>
      <c r="W861" s="139">
        <f>IF(S861&lt;&gt;"",(S861*(1-($N$2644))*(1-($O861+$N$2646))),0)</f>
        <v>0</v>
      </c>
      <c r="X861" s="150">
        <f>+SUM(T861:W861)</f>
        <v>0</v>
      </c>
      <c r="Y861" s="85"/>
      <c r="Z861" s="84"/>
      <c r="AA861" s="85"/>
    </row>
    <row r="862" spans="1:27" ht="14.1" customHeight="1" x14ac:dyDescent="0.3">
      <c r="A862" s="128" t="s">
        <v>1031</v>
      </c>
      <c r="B862" s="86" t="s">
        <v>40</v>
      </c>
      <c r="C862" s="86">
        <v>20</v>
      </c>
      <c r="D862" s="86">
        <v>10</v>
      </c>
      <c r="E862" s="137"/>
      <c r="F862" s="86" t="s">
        <v>1698</v>
      </c>
      <c r="G862" s="86" t="s">
        <v>1700</v>
      </c>
      <c r="H862" s="86" t="s">
        <v>1857</v>
      </c>
      <c r="I862" s="86">
        <v>3</v>
      </c>
      <c r="J862" s="87">
        <v>22.95</v>
      </c>
      <c r="K862" s="88"/>
      <c r="L862" s="86" t="s">
        <v>2908</v>
      </c>
      <c r="M862" s="86" t="s">
        <v>349</v>
      </c>
      <c r="N862" s="149" t="str">
        <f>IF(OR(J862="TBA",E862=0),"",E862*J862)</f>
        <v/>
      </c>
      <c r="O862" s="138"/>
      <c r="P862" s="139">
        <f>IF($B862="PA",$N862,0)</f>
        <v>0</v>
      </c>
      <c r="Q862" s="139">
        <f>IF($B862="PC",$N862,0)</f>
        <v>0</v>
      </c>
      <c r="R862" s="139">
        <f>IF($B862="LA",$N862,0)</f>
        <v>0</v>
      </c>
      <c r="S862" s="139" t="str">
        <f>IF($B862="LC",$N862,0)</f>
        <v/>
      </c>
      <c r="T862" s="139">
        <f>IF(P862&lt;&gt;"",(P862*(1-($N$2641))*(1-($O862+$N$2646))),0)</f>
        <v>0</v>
      </c>
      <c r="U862" s="139">
        <f>IF(Q862&lt;&gt;"",(Q862*(1-($N$2642))*(1-($O862+$N$2646))),0)</f>
        <v>0</v>
      </c>
      <c r="V862" s="139">
        <f>IF(R862&lt;&gt;"",(R862*(1-($N$2643))*(1-($O862+$N$2646))),0)</f>
        <v>0</v>
      </c>
      <c r="W862" s="139">
        <f>IF(S862&lt;&gt;"",(S862*(1-($N$2644))*(1-($O862+$N$2646))),0)</f>
        <v>0</v>
      </c>
      <c r="X862" s="150">
        <f>+SUM(T862:W862)</f>
        <v>0</v>
      </c>
      <c r="Y862" s="85"/>
      <c r="Z862" s="84"/>
      <c r="AA862" s="85"/>
    </row>
    <row r="863" spans="1:27" ht="14.1" customHeight="1" x14ac:dyDescent="0.3">
      <c r="A863" s="172" t="s">
        <v>1038</v>
      </c>
      <c r="B863" s="168" t="s">
        <v>40</v>
      </c>
      <c r="C863" s="168">
        <v>12</v>
      </c>
      <c r="D863" s="168">
        <v>0</v>
      </c>
      <c r="E863" s="169"/>
      <c r="F863" s="168" t="s">
        <v>4805</v>
      </c>
      <c r="G863" s="168" t="s">
        <v>1687</v>
      </c>
      <c r="H863" s="168" t="s">
        <v>1858</v>
      </c>
      <c r="I863" s="168">
        <v>12</v>
      </c>
      <c r="J863" s="170">
        <v>17.350000000000001</v>
      </c>
      <c r="K863" s="171"/>
      <c r="L863" s="168" t="s">
        <v>2909</v>
      </c>
      <c r="M863" s="168" t="s">
        <v>349</v>
      </c>
      <c r="N863" s="151" t="str">
        <f>IF(OR(J863="TBA",E863=0),"",E863*J863)</f>
        <v/>
      </c>
      <c r="O863" s="138"/>
      <c r="P863" s="139">
        <f>IF($B863="PA",$N863,0)</f>
        <v>0</v>
      </c>
      <c r="Q863" s="139">
        <f>IF($B863="PC",$N863,0)</f>
        <v>0</v>
      </c>
      <c r="R863" s="139">
        <f>IF($B863="LA",$N863,0)</f>
        <v>0</v>
      </c>
      <c r="S863" s="139" t="str">
        <f>IF($B863="LC",$N863,0)</f>
        <v/>
      </c>
      <c r="T863" s="139">
        <f>IF(P863&lt;&gt;"",(P863*(1-($N$2641))*(1-($O863+$N$2646))),0)</f>
        <v>0</v>
      </c>
      <c r="U863" s="139">
        <f>IF(Q863&lt;&gt;"",(Q863*(1-($N$2642))*(1-($O863+$N$2646))),0)</f>
        <v>0</v>
      </c>
      <c r="V863" s="139">
        <f>IF(R863&lt;&gt;"",(R863*(1-($N$2643))*(1-($O863+$N$2646))),0)</f>
        <v>0</v>
      </c>
      <c r="W863" s="139">
        <f>IF(S863&lt;&gt;"",(S863*(1-($N$2644))*(1-($O863+$N$2646))),0)</f>
        <v>0</v>
      </c>
      <c r="X863" s="152">
        <f>+SUM(T863:W863)</f>
        <v>0</v>
      </c>
      <c r="Y863" s="85"/>
      <c r="Z863" s="84"/>
      <c r="AA863" s="85"/>
    </row>
    <row r="864" spans="1:27" ht="14.1" customHeight="1" x14ac:dyDescent="0.3">
      <c r="A864" s="172" t="s">
        <v>1039</v>
      </c>
      <c r="B864" s="168" t="s">
        <v>40</v>
      </c>
      <c r="C864" s="168">
        <v>18</v>
      </c>
      <c r="D864" s="168">
        <v>9</v>
      </c>
      <c r="E864" s="169"/>
      <c r="F864" s="168" t="s">
        <v>4805</v>
      </c>
      <c r="G864" s="168" t="s">
        <v>1686</v>
      </c>
      <c r="H864" s="168" t="s">
        <v>1859</v>
      </c>
      <c r="I864" s="168">
        <v>12</v>
      </c>
      <c r="J864" s="170">
        <v>17.350000000000001</v>
      </c>
      <c r="K864" s="171"/>
      <c r="L864" s="168" t="s">
        <v>2910</v>
      </c>
      <c r="M864" s="168" t="s">
        <v>349</v>
      </c>
      <c r="N864" s="151" t="str">
        <f>IF(OR(J864="TBA",E864=0),"",E864*J864)</f>
        <v/>
      </c>
      <c r="O864" s="138"/>
      <c r="P864" s="139">
        <f>IF($B864="PA",$N864,0)</f>
        <v>0</v>
      </c>
      <c r="Q864" s="139">
        <f>IF($B864="PC",$N864,0)</f>
        <v>0</v>
      </c>
      <c r="R864" s="139">
        <f>IF($B864="LA",$N864,0)</f>
        <v>0</v>
      </c>
      <c r="S864" s="139" t="str">
        <f>IF($B864="LC",$N864,0)</f>
        <v/>
      </c>
      <c r="T864" s="139">
        <f>IF(P864&lt;&gt;"",(P864*(1-($N$2641))*(1-($O864+$N$2646))),0)</f>
        <v>0</v>
      </c>
      <c r="U864" s="139">
        <f>IF(Q864&lt;&gt;"",(Q864*(1-($N$2642))*(1-($O864+$N$2646))),0)</f>
        <v>0</v>
      </c>
      <c r="V864" s="139">
        <f>IF(R864&lt;&gt;"",(R864*(1-($N$2643))*(1-($O864+$N$2646))),0)</f>
        <v>0</v>
      </c>
      <c r="W864" s="139">
        <f>IF(S864&lt;&gt;"",(S864*(1-($N$2644))*(1-($O864+$N$2646))),0)</f>
        <v>0</v>
      </c>
      <c r="X864" s="152">
        <f>+SUM(T864:W864)</f>
        <v>0</v>
      </c>
      <c r="Y864" s="85"/>
      <c r="Z864" s="84"/>
      <c r="AA864" s="85"/>
    </row>
    <row r="865" spans="1:27" ht="14.1" customHeight="1" x14ac:dyDescent="0.3">
      <c r="A865" s="172" t="s">
        <v>1040</v>
      </c>
      <c r="B865" s="168" t="s">
        <v>40</v>
      </c>
      <c r="C865" s="168">
        <v>18</v>
      </c>
      <c r="D865" s="168">
        <v>9</v>
      </c>
      <c r="E865" s="169"/>
      <c r="F865" s="168" t="s">
        <v>4805</v>
      </c>
      <c r="G865" s="168" t="s">
        <v>1686</v>
      </c>
      <c r="H865" s="168" t="s">
        <v>1860</v>
      </c>
      <c r="I865" s="168">
        <v>12</v>
      </c>
      <c r="J865" s="170">
        <v>17.350000000000001</v>
      </c>
      <c r="K865" s="171"/>
      <c r="L865" s="168" t="s">
        <v>2911</v>
      </c>
      <c r="M865" s="168" t="s">
        <v>349</v>
      </c>
      <c r="N865" s="151" t="str">
        <f>IF(OR(J865="TBA",E865=0),"",E865*J865)</f>
        <v/>
      </c>
      <c r="O865" s="138"/>
      <c r="P865" s="139">
        <f>IF($B865="PA",$N865,0)</f>
        <v>0</v>
      </c>
      <c r="Q865" s="139">
        <f>IF($B865="PC",$N865,0)</f>
        <v>0</v>
      </c>
      <c r="R865" s="139">
        <f>IF($B865="LA",$N865,0)</f>
        <v>0</v>
      </c>
      <c r="S865" s="139" t="str">
        <f>IF($B865="LC",$N865,0)</f>
        <v/>
      </c>
      <c r="T865" s="139">
        <f>IF(P865&lt;&gt;"",(P865*(1-($N$2641))*(1-($O865+$N$2646))),0)</f>
        <v>0</v>
      </c>
      <c r="U865" s="139">
        <f>IF(Q865&lt;&gt;"",(Q865*(1-($N$2642))*(1-($O865+$N$2646))),0)</f>
        <v>0</v>
      </c>
      <c r="V865" s="139">
        <f>IF(R865&lt;&gt;"",(R865*(1-($N$2643))*(1-($O865+$N$2646))),0)</f>
        <v>0</v>
      </c>
      <c r="W865" s="139">
        <f>IF(S865&lt;&gt;"",(S865*(1-($N$2644))*(1-($O865+$N$2646))),0)</f>
        <v>0</v>
      </c>
      <c r="X865" s="152">
        <f>+SUM(T865:W865)</f>
        <v>0</v>
      </c>
      <c r="Y865" s="85"/>
      <c r="Z865" s="84"/>
      <c r="AA865" s="85"/>
    </row>
    <row r="866" spans="1:27" ht="14.1" customHeight="1" x14ac:dyDescent="0.3">
      <c r="A866" s="128" t="s">
        <v>1341</v>
      </c>
      <c r="B866" s="86" t="s">
        <v>40</v>
      </c>
      <c r="C866" s="86">
        <v>6</v>
      </c>
      <c r="D866" s="86">
        <v>0</v>
      </c>
      <c r="E866" s="137"/>
      <c r="F866" s="86" t="s">
        <v>100</v>
      </c>
      <c r="G866" s="86" t="s">
        <v>1863</v>
      </c>
      <c r="H866" s="86" t="s">
        <v>1864</v>
      </c>
      <c r="I866" s="86">
        <v>81</v>
      </c>
      <c r="J866" s="87">
        <v>26.6</v>
      </c>
      <c r="K866" s="88"/>
      <c r="L866" s="86" t="s">
        <v>2912</v>
      </c>
      <c r="M866" s="86" t="s">
        <v>349</v>
      </c>
      <c r="N866" s="149" t="str">
        <f>IF(OR(J866="TBA",E866=0),"",E866*J866)</f>
        <v/>
      </c>
      <c r="O866" s="138"/>
      <c r="P866" s="139">
        <f>IF($B866="PA",$N866,0)</f>
        <v>0</v>
      </c>
      <c r="Q866" s="139">
        <f>IF($B866="PC",$N866,0)</f>
        <v>0</v>
      </c>
      <c r="R866" s="139">
        <f>IF($B866="LA",$N866,0)</f>
        <v>0</v>
      </c>
      <c r="S866" s="139" t="str">
        <f>IF($B866="LC",$N866,0)</f>
        <v/>
      </c>
      <c r="T866" s="139">
        <f>IF(P866&lt;&gt;"",(P866*(1-($N$2641))*(1-($O866+$N$2646))),0)</f>
        <v>0</v>
      </c>
      <c r="U866" s="139">
        <f>IF(Q866&lt;&gt;"",(Q866*(1-($N$2642))*(1-($O866+$N$2646))),0)</f>
        <v>0</v>
      </c>
      <c r="V866" s="139">
        <f>IF(R866&lt;&gt;"",(R866*(1-($N$2643))*(1-($O866+$N$2646))),0)</f>
        <v>0</v>
      </c>
      <c r="W866" s="139">
        <f>IF(S866&lt;&gt;"",(S866*(1-($N$2644))*(1-($O866+$N$2646))),0)</f>
        <v>0</v>
      </c>
      <c r="X866" s="150">
        <f>+SUM(T866:W866)</f>
        <v>0</v>
      </c>
      <c r="Y866" s="85"/>
      <c r="Z866" s="84"/>
      <c r="AA866" s="85"/>
    </row>
    <row r="867" spans="1:27" ht="14.1" customHeight="1" x14ac:dyDescent="0.3">
      <c r="A867" s="128" t="s">
        <v>1342</v>
      </c>
      <c r="B867" s="86" t="s">
        <v>40</v>
      </c>
      <c r="C867" s="86">
        <v>6</v>
      </c>
      <c r="D867" s="86">
        <v>0</v>
      </c>
      <c r="E867" s="137"/>
      <c r="F867" s="86" t="s">
        <v>100</v>
      </c>
      <c r="G867" s="86" t="s">
        <v>1865</v>
      </c>
      <c r="H867" s="86" t="s">
        <v>1864</v>
      </c>
      <c r="I867" s="86">
        <v>81</v>
      </c>
      <c r="J867" s="87">
        <v>26.6</v>
      </c>
      <c r="K867" s="88"/>
      <c r="L867" s="86" t="s">
        <v>2913</v>
      </c>
      <c r="M867" s="86" t="s">
        <v>349</v>
      </c>
      <c r="N867" s="149" t="str">
        <f>IF(OR(J867="TBA",E867=0),"",E867*J867)</f>
        <v/>
      </c>
      <c r="O867" s="138"/>
      <c r="P867" s="139">
        <f>IF($B867="PA",$N867,0)</f>
        <v>0</v>
      </c>
      <c r="Q867" s="139">
        <f>IF($B867="PC",$N867,0)</f>
        <v>0</v>
      </c>
      <c r="R867" s="139">
        <f>IF($B867="LA",$N867,0)</f>
        <v>0</v>
      </c>
      <c r="S867" s="139" t="str">
        <f>IF($B867="LC",$N867,0)</f>
        <v/>
      </c>
      <c r="T867" s="139">
        <f>IF(P867&lt;&gt;"",(P867*(1-($N$2641))*(1-($O867+$N$2646))),0)</f>
        <v>0</v>
      </c>
      <c r="U867" s="139">
        <f>IF(Q867&lt;&gt;"",(Q867*(1-($N$2642))*(1-($O867+$N$2646))),0)</f>
        <v>0</v>
      </c>
      <c r="V867" s="139">
        <f>IF(R867&lt;&gt;"",(R867*(1-($N$2643))*(1-($O867+$N$2646))),0)</f>
        <v>0</v>
      </c>
      <c r="W867" s="139">
        <f>IF(S867&lt;&gt;"",(S867*(1-($N$2644))*(1-($O867+$N$2646))),0)</f>
        <v>0</v>
      </c>
      <c r="X867" s="150">
        <f>+SUM(T867:W867)</f>
        <v>0</v>
      </c>
      <c r="Y867" s="85"/>
      <c r="Z867" s="84"/>
      <c r="AA867" s="85"/>
    </row>
    <row r="868" spans="1:27" ht="14.1" customHeight="1" x14ac:dyDescent="0.3">
      <c r="A868" s="128" t="s">
        <v>1238</v>
      </c>
      <c r="B868" s="86" t="s">
        <v>40</v>
      </c>
      <c r="C868" s="86">
        <v>18</v>
      </c>
      <c r="D868" s="86">
        <v>9</v>
      </c>
      <c r="E868" s="137"/>
      <c r="F868" s="86" t="s">
        <v>4805</v>
      </c>
      <c r="G868" s="86" t="s">
        <v>1686</v>
      </c>
      <c r="H868" s="86" t="s">
        <v>6014</v>
      </c>
      <c r="I868" s="86">
        <v>34</v>
      </c>
      <c r="J868" s="87">
        <v>20.45</v>
      </c>
      <c r="K868" s="88"/>
      <c r="L868" s="86" t="s">
        <v>2914</v>
      </c>
      <c r="M868" s="86" t="s">
        <v>349</v>
      </c>
      <c r="N868" s="149" t="str">
        <f>IF(OR(J868="TBA",E868=0),"",E868*J868)</f>
        <v/>
      </c>
      <c r="O868" s="138"/>
      <c r="P868" s="139">
        <f>IF($B868="PA",$N868,0)</f>
        <v>0</v>
      </c>
      <c r="Q868" s="139">
        <f>IF($B868="PC",$N868,0)</f>
        <v>0</v>
      </c>
      <c r="R868" s="139">
        <f>IF($B868="LA",$N868,0)</f>
        <v>0</v>
      </c>
      <c r="S868" s="139" t="str">
        <f>IF($B868="LC",$N868,0)</f>
        <v/>
      </c>
      <c r="T868" s="139">
        <f>IF(P868&lt;&gt;"",(P868*(1-($N$2641))*(1-($O868+$N$2646))),0)</f>
        <v>0</v>
      </c>
      <c r="U868" s="139">
        <f>IF(Q868&lt;&gt;"",(Q868*(1-($N$2642))*(1-($O868+$N$2646))),0)</f>
        <v>0</v>
      </c>
      <c r="V868" s="139">
        <f>IF(R868&lt;&gt;"",(R868*(1-($N$2643))*(1-($O868+$N$2646))),0)</f>
        <v>0</v>
      </c>
      <c r="W868" s="139">
        <f>IF(S868&lt;&gt;"",(S868*(1-($N$2644))*(1-($O868+$N$2646))),0)</f>
        <v>0</v>
      </c>
      <c r="X868" s="150">
        <f>+SUM(T868:W868)</f>
        <v>0</v>
      </c>
      <c r="Y868" s="85"/>
      <c r="Z868" s="84"/>
      <c r="AA868" s="85"/>
    </row>
    <row r="869" spans="1:27" ht="14.1" customHeight="1" x14ac:dyDescent="0.3">
      <c r="A869" s="128" t="s">
        <v>1237</v>
      </c>
      <c r="B869" s="86" t="s">
        <v>40</v>
      </c>
      <c r="C869" s="86">
        <v>18</v>
      </c>
      <c r="D869" s="86">
        <v>9</v>
      </c>
      <c r="E869" s="137"/>
      <c r="F869" s="86" t="s">
        <v>1698</v>
      </c>
      <c r="G869" s="86" t="s">
        <v>1700</v>
      </c>
      <c r="H869" s="86" t="s">
        <v>6014</v>
      </c>
      <c r="I869" s="86">
        <v>34</v>
      </c>
      <c r="J869" s="87">
        <v>20.45</v>
      </c>
      <c r="K869" s="88"/>
      <c r="L869" s="86" t="s">
        <v>2915</v>
      </c>
      <c r="M869" s="86" t="s">
        <v>349</v>
      </c>
      <c r="N869" s="149" t="str">
        <f>IF(OR(J869="TBA",E869=0),"",E869*J869)</f>
        <v/>
      </c>
      <c r="O869" s="138"/>
      <c r="P869" s="139">
        <f>IF($B869="PA",$N869,0)</f>
        <v>0</v>
      </c>
      <c r="Q869" s="139">
        <f>IF($B869="PC",$N869,0)</f>
        <v>0</v>
      </c>
      <c r="R869" s="139">
        <f>IF($B869="LA",$N869,0)</f>
        <v>0</v>
      </c>
      <c r="S869" s="139" t="str">
        <f>IF($B869="LC",$N869,0)</f>
        <v/>
      </c>
      <c r="T869" s="139">
        <f>IF(P869&lt;&gt;"",(P869*(1-($N$2641))*(1-($O869+$N$2646))),0)</f>
        <v>0</v>
      </c>
      <c r="U869" s="139">
        <f>IF(Q869&lt;&gt;"",(Q869*(1-($N$2642))*(1-($O869+$N$2646))),0)</f>
        <v>0</v>
      </c>
      <c r="V869" s="139">
        <f>IF(R869&lt;&gt;"",(R869*(1-($N$2643))*(1-($O869+$N$2646))),0)</f>
        <v>0</v>
      </c>
      <c r="W869" s="139">
        <f>IF(S869&lt;&gt;"",(S869*(1-($N$2644))*(1-($O869+$N$2646))),0)</f>
        <v>0</v>
      </c>
      <c r="X869" s="150">
        <f>+SUM(T869:W869)</f>
        <v>0</v>
      </c>
      <c r="Y869" s="85"/>
      <c r="Z869" s="84"/>
      <c r="AA869" s="85"/>
    </row>
    <row r="870" spans="1:27" ht="14.1" customHeight="1" x14ac:dyDescent="0.3">
      <c r="A870" s="128" t="s">
        <v>1241</v>
      </c>
      <c r="B870" s="86" t="s">
        <v>40</v>
      </c>
      <c r="C870" s="86">
        <v>20</v>
      </c>
      <c r="D870" s="86">
        <v>5</v>
      </c>
      <c r="E870" s="137"/>
      <c r="F870" s="86" t="s">
        <v>114</v>
      </c>
      <c r="G870" s="86" t="s">
        <v>1690</v>
      </c>
      <c r="H870" s="86" t="s">
        <v>1866</v>
      </c>
      <c r="I870" s="86">
        <v>34</v>
      </c>
      <c r="J870" s="87">
        <v>30.150000000000002</v>
      </c>
      <c r="K870" s="88"/>
      <c r="L870" s="86" t="s">
        <v>2916</v>
      </c>
      <c r="M870" s="86" t="s">
        <v>349</v>
      </c>
      <c r="N870" s="149" t="str">
        <f>IF(OR(J870="TBA",E870=0),"",E870*J870)</f>
        <v/>
      </c>
      <c r="O870" s="138"/>
      <c r="P870" s="139">
        <f>IF($B870="PA",$N870,0)</f>
        <v>0</v>
      </c>
      <c r="Q870" s="139">
        <f>IF($B870="PC",$N870,0)</f>
        <v>0</v>
      </c>
      <c r="R870" s="139">
        <f>IF($B870="LA",$N870,0)</f>
        <v>0</v>
      </c>
      <c r="S870" s="139" t="str">
        <f>IF($B870="LC",$N870,0)</f>
        <v/>
      </c>
      <c r="T870" s="139">
        <f>IF(P870&lt;&gt;"",(P870*(1-($N$2641))*(1-($O870+$N$2646))),0)</f>
        <v>0</v>
      </c>
      <c r="U870" s="139">
        <f>IF(Q870&lt;&gt;"",(Q870*(1-($N$2642))*(1-($O870+$N$2646))),0)</f>
        <v>0</v>
      </c>
      <c r="V870" s="139">
        <f>IF(R870&lt;&gt;"",(R870*(1-($N$2643))*(1-($O870+$N$2646))),0)</f>
        <v>0</v>
      </c>
      <c r="W870" s="139">
        <f>IF(S870&lt;&gt;"",(S870*(1-($N$2644))*(1-($O870+$N$2646))),0)</f>
        <v>0</v>
      </c>
      <c r="X870" s="150">
        <f>+SUM(T870:W870)</f>
        <v>0</v>
      </c>
      <c r="Y870" s="85"/>
      <c r="Z870" s="84"/>
      <c r="AA870" s="85"/>
    </row>
    <row r="871" spans="1:27" ht="14.1" customHeight="1" x14ac:dyDescent="0.3">
      <c r="A871" s="128" t="s">
        <v>1240</v>
      </c>
      <c r="B871" s="86" t="s">
        <v>40</v>
      </c>
      <c r="C871" s="86">
        <v>20</v>
      </c>
      <c r="D871" s="86">
        <v>5</v>
      </c>
      <c r="E871" s="137"/>
      <c r="F871" s="86" t="s">
        <v>114</v>
      </c>
      <c r="G871" s="86" t="s">
        <v>1691</v>
      </c>
      <c r="H871" s="86" t="s">
        <v>1866</v>
      </c>
      <c r="I871" s="86">
        <v>34</v>
      </c>
      <c r="J871" s="87">
        <v>30.150000000000002</v>
      </c>
      <c r="K871" s="88"/>
      <c r="L871" s="86" t="s">
        <v>2917</v>
      </c>
      <c r="M871" s="86" t="s">
        <v>349</v>
      </c>
      <c r="N871" s="149" t="str">
        <f>IF(OR(J871="TBA",E871=0),"",E871*J871)</f>
        <v/>
      </c>
      <c r="O871" s="138"/>
      <c r="P871" s="139">
        <f>IF($B871="PA",$N871,0)</f>
        <v>0</v>
      </c>
      <c r="Q871" s="139">
        <f>IF($B871="PC",$N871,0)</f>
        <v>0</v>
      </c>
      <c r="R871" s="139">
        <f>IF($B871="LA",$N871,0)</f>
        <v>0</v>
      </c>
      <c r="S871" s="139" t="str">
        <f>IF($B871="LC",$N871,0)</f>
        <v/>
      </c>
      <c r="T871" s="139">
        <f>IF(P871&lt;&gt;"",(P871*(1-($N$2641))*(1-($O871+$N$2646))),0)</f>
        <v>0</v>
      </c>
      <c r="U871" s="139">
        <f>IF(Q871&lt;&gt;"",(Q871*(1-($N$2642))*(1-($O871+$N$2646))),0)</f>
        <v>0</v>
      </c>
      <c r="V871" s="139">
        <f>IF(R871&lt;&gt;"",(R871*(1-($N$2643))*(1-($O871+$N$2646))),0)</f>
        <v>0</v>
      </c>
      <c r="W871" s="139">
        <f>IF(S871&lt;&gt;"",(S871*(1-($N$2644))*(1-($O871+$N$2646))),0)</f>
        <v>0</v>
      </c>
      <c r="X871" s="150">
        <f>+SUM(T871:W871)</f>
        <v>0</v>
      </c>
      <c r="Y871" s="85"/>
      <c r="Z871" s="84"/>
      <c r="AA871" s="85"/>
    </row>
    <row r="872" spans="1:27" s="167" customFormat="1" ht="14.1" customHeight="1" x14ac:dyDescent="0.3">
      <c r="A872" s="128" t="s">
        <v>1239</v>
      </c>
      <c r="B872" s="86" t="s">
        <v>40</v>
      </c>
      <c r="C872" s="86">
        <v>20</v>
      </c>
      <c r="D872" s="86">
        <v>5</v>
      </c>
      <c r="E872" s="137"/>
      <c r="F872" s="86" t="s">
        <v>114</v>
      </c>
      <c r="G872" s="86" t="s">
        <v>1692</v>
      </c>
      <c r="H872" s="86" t="s">
        <v>1866</v>
      </c>
      <c r="I872" s="86">
        <v>34</v>
      </c>
      <c r="J872" s="87">
        <v>30.150000000000002</v>
      </c>
      <c r="K872" s="88"/>
      <c r="L872" s="86" t="s">
        <v>2918</v>
      </c>
      <c r="M872" s="86" t="s">
        <v>349</v>
      </c>
      <c r="N872" s="149" t="str">
        <f>IF(OR(J872="TBA",E872=0),"",E872*J872)</f>
        <v/>
      </c>
      <c r="O872" s="138"/>
      <c r="P872" s="139">
        <f>IF($B872="PA",$N872,0)</f>
        <v>0</v>
      </c>
      <c r="Q872" s="139">
        <f>IF($B872="PC",$N872,0)</f>
        <v>0</v>
      </c>
      <c r="R872" s="139">
        <f>IF($B872="LA",$N872,0)</f>
        <v>0</v>
      </c>
      <c r="S872" s="139" t="str">
        <f>IF($B872="LC",$N872,0)</f>
        <v/>
      </c>
      <c r="T872" s="139">
        <f>IF(P872&lt;&gt;"",(P872*(1-($N$2641))*(1-($O872+$N$2646))),0)</f>
        <v>0</v>
      </c>
      <c r="U872" s="139">
        <f>IF(Q872&lt;&gt;"",(Q872*(1-($N$2642))*(1-($O872+$N$2646))),0)</f>
        <v>0</v>
      </c>
      <c r="V872" s="139">
        <f>IF(R872&lt;&gt;"",(R872*(1-($N$2643))*(1-($O872+$N$2646))),0)</f>
        <v>0</v>
      </c>
      <c r="W872" s="139">
        <f>IF(S872&lt;&gt;"",(S872*(1-($N$2644))*(1-($O872+$N$2646))),0)</f>
        <v>0</v>
      </c>
      <c r="X872" s="150">
        <f>+SUM(T872:W872)</f>
        <v>0</v>
      </c>
      <c r="Y872" s="154"/>
      <c r="Z872" s="153"/>
      <c r="AA872" s="154"/>
    </row>
    <row r="873" spans="1:27" ht="14.1" customHeight="1" x14ac:dyDescent="0.3">
      <c r="A873" s="128" t="s">
        <v>1244</v>
      </c>
      <c r="B873" s="86" t="s">
        <v>40</v>
      </c>
      <c r="C873" s="86">
        <v>8</v>
      </c>
      <c r="D873" s="86">
        <v>0</v>
      </c>
      <c r="E873" s="137"/>
      <c r="F873" s="86" t="s">
        <v>100</v>
      </c>
      <c r="G873" s="86" t="s">
        <v>1724</v>
      </c>
      <c r="H873" s="86" t="s">
        <v>1867</v>
      </c>
      <c r="I873" s="86">
        <v>34</v>
      </c>
      <c r="J873" s="87">
        <v>42.65</v>
      </c>
      <c r="K873" s="88"/>
      <c r="L873" s="86" t="s">
        <v>2919</v>
      </c>
      <c r="M873" s="86" t="s">
        <v>349</v>
      </c>
      <c r="N873" s="149" t="str">
        <f>IF(OR(J873="TBA",E873=0),"",E873*J873)</f>
        <v/>
      </c>
      <c r="O873" s="138"/>
      <c r="P873" s="139">
        <f>IF($B873="PA",$N873,0)</f>
        <v>0</v>
      </c>
      <c r="Q873" s="139">
        <f>IF($B873="PC",$N873,0)</f>
        <v>0</v>
      </c>
      <c r="R873" s="139">
        <f>IF($B873="LA",$N873,0)</f>
        <v>0</v>
      </c>
      <c r="S873" s="139" t="str">
        <f>IF($B873="LC",$N873,0)</f>
        <v/>
      </c>
      <c r="T873" s="139">
        <f>IF(P873&lt;&gt;"",(P873*(1-($N$2641))*(1-($O873+$N$2646))),0)</f>
        <v>0</v>
      </c>
      <c r="U873" s="139">
        <f>IF(Q873&lt;&gt;"",(Q873*(1-($N$2642))*(1-($O873+$N$2646))),0)</f>
        <v>0</v>
      </c>
      <c r="V873" s="139">
        <f>IF(R873&lt;&gt;"",(R873*(1-($N$2643))*(1-($O873+$N$2646))),0)</f>
        <v>0</v>
      </c>
      <c r="W873" s="139">
        <f>IF(S873&lt;&gt;"",(S873*(1-($N$2644))*(1-($O873+$N$2646))),0)</f>
        <v>0</v>
      </c>
      <c r="X873" s="150">
        <f>+SUM(T873:W873)</f>
        <v>0</v>
      </c>
      <c r="Y873" s="85"/>
      <c r="Z873" s="84"/>
      <c r="AA873" s="85"/>
    </row>
    <row r="874" spans="1:27" ht="14.1" customHeight="1" x14ac:dyDescent="0.3">
      <c r="A874" s="128" t="s">
        <v>1243</v>
      </c>
      <c r="B874" s="86" t="s">
        <v>40</v>
      </c>
      <c r="C874" s="86">
        <v>8</v>
      </c>
      <c r="D874" s="86">
        <v>0</v>
      </c>
      <c r="E874" s="137"/>
      <c r="F874" s="86" t="s">
        <v>100</v>
      </c>
      <c r="G874" s="86" t="s">
        <v>1719</v>
      </c>
      <c r="H874" s="86" t="s">
        <v>1867</v>
      </c>
      <c r="I874" s="86">
        <v>34</v>
      </c>
      <c r="J874" s="87">
        <v>42.65</v>
      </c>
      <c r="K874" s="88"/>
      <c r="L874" s="86" t="s">
        <v>2920</v>
      </c>
      <c r="M874" s="86" t="s">
        <v>349</v>
      </c>
      <c r="N874" s="149" t="str">
        <f>IF(OR(J874="TBA",E874=0),"",E874*J874)</f>
        <v/>
      </c>
      <c r="O874" s="138"/>
      <c r="P874" s="139">
        <f>IF($B874="PA",$N874,0)</f>
        <v>0</v>
      </c>
      <c r="Q874" s="139">
        <f>IF($B874="PC",$N874,0)</f>
        <v>0</v>
      </c>
      <c r="R874" s="139">
        <f>IF($B874="LA",$N874,0)</f>
        <v>0</v>
      </c>
      <c r="S874" s="139" t="str">
        <f>IF($B874="LC",$N874,0)</f>
        <v/>
      </c>
      <c r="T874" s="139">
        <f>IF(P874&lt;&gt;"",(P874*(1-($N$2641))*(1-($O874+$N$2646))),0)</f>
        <v>0</v>
      </c>
      <c r="U874" s="139">
        <f>IF(Q874&lt;&gt;"",(Q874*(1-($N$2642))*(1-($O874+$N$2646))),0)</f>
        <v>0</v>
      </c>
      <c r="V874" s="139">
        <f>IF(R874&lt;&gt;"",(R874*(1-($N$2643))*(1-($O874+$N$2646))),0)</f>
        <v>0</v>
      </c>
      <c r="W874" s="139">
        <f>IF(S874&lt;&gt;"",(S874*(1-($N$2644))*(1-($O874+$N$2646))),0)</f>
        <v>0</v>
      </c>
      <c r="X874" s="150">
        <f>+SUM(T874:W874)</f>
        <v>0</v>
      </c>
      <c r="Y874" s="85"/>
      <c r="Z874" s="84"/>
      <c r="AA874" s="85"/>
    </row>
    <row r="875" spans="1:27" ht="14.1" customHeight="1" x14ac:dyDescent="0.3">
      <c r="A875" s="128" t="s">
        <v>1242</v>
      </c>
      <c r="B875" s="86" t="s">
        <v>40</v>
      </c>
      <c r="C875" s="86">
        <v>8</v>
      </c>
      <c r="D875" s="86">
        <v>0</v>
      </c>
      <c r="E875" s="137"/>
      <c r="F875" s="86" t="s">
        <v>100</v>
      </c>
      <c r="G875" s="86" t="s">
        <v>1726</v>
      </c>
      <c r="H875" s="86" t="s">
        <v>1867</v>
      </c>
      <c r="I875" s="86">
        <v>34</v>
      </c>
      <c r="J875" s="87">
        <v>42.65</v>
      </c>
      <c r="K875" s="88"/>
      <c r="L875" s="86" t="s">
        <v>2921</v>
      </c>
      <c r="M875" s="86" t="s">
        <v>349</v>
      </c>
      <c r="N875" s="149" t="str">
        <f>IF(OR(J875="TBA",E875=0),"",E875*J875)</f>
        <v/>
      </c>
      <c r="O875" s="138"/>
      <c r="P875" s="139">
        <f>IF($B875="PA",$N875,0)</f>
        <v>0</v>
      </c>
      <c r="Q875" s="139">
        <f>IF($B875="PC",$N875,0)</f>
        <v>0</v>
      </c>
      <c r="R875" s="139">
        <f>IF($B875="LA",$N875,0)</f>
        <v>0</v>
      </c>
      <c r="S875" s="139" t="str">
        <f>IF($B875="LC",$N875,0)</f>
        <v/>
      </c>
      <c r="T875" s="139">
        <f>IF(P875&lt;&gt;"",(P875*(1-($N$2641))*(1-($O875+$N$2646))),0)</f>
        <v>0</v>
      </c>
      <c r="U875" s="139">
        <f>IF(Q875&lt;&gt;"",(Q875*(1-($N$2642))*(1-($O875+$N$2646))),0)</f>
        <v>0</v>
      </c>
      <c r="V875" s="139">
        <f>IF(R875&lt;&gt;"",(R875*(1-($N$2643))*(1-($O875+$N$2646))),0)</f>
        <v>0</v>
      </c>
      <c r="W875" s="139">
        <f>IF(S875&lt;&gt;"",(S875*(1-($N$2644))*(1-($O875+$N$2646))),0)</f>
        <v>0</v>
      </c>
      <c r="X875" s="150">
        <f>+SUM(T875:W875)</f>
        <v>0</v>
      </c>
      <c r="Y875" s="85"/>
      <c r="Z875" s="84"/>
      <c r="AA875" s="85"/>
    </row>
    <row r="876" spans="1:27" ht="14.1" customHeight="1" x14ac:dyDescent="0.3">
      <c r="A876" s="128" t="s">
        <v>3834</v>
      </c>
      <c r="B876" s="86" t="s">
        <v>40</v>
      </c>
      <c r="C876" s="86">
        <v>8</v>
      </c>
      <c r="D876" s="86">
        <v>0</v>
      </c>
      <c r="E876" s="137"/>
      <c r="F876" s="86" t="s">
        <v>99</v>
      </c>
      <c r="G876" s="86" t="s">
        <v>1690</v>
      </c>
      <c r="H876" s="86" t="s">
        <v>3835</v>
      </c>
      <c r="I876" s="86">
        <v>55</v>
      </c>
      <c r="J876" s="87">
        <v>24</v>
      </c>
      <c r="K876" s="88"/>
      <c r="L876" s="86" t="s">
        <v>3836</v>
      </c>
      <c r="M876" s="86" t="s">
        <v>349</v>
      </c>
      <c r="N876" s="149" t="str">
        <f>IF(OR(J876="TBA",E876=0),"",E876*J876)</f>
        <v/>
      </c>
      <c r="O876" s="138"/>
      <c r="P876" s="139">
        <f>IF($B876="PA",$N876,0)</f>
        <v>0</v>
      </c>
      <c r="Q876" s="139">
        <f>IF($B876="PC",$N876,0)</f>
        <v>0</v>
      </c>
      <c r="R876" s="139">
        <f>IF($B876="LA",$N876,0)</f>
        <v>0</v>
      </c>
      <c r="S876" s="139" t="str">
        <f>IF($B876="LC",$N876,0)</f>
        <v/>
      </c>
      <c r="T876" s="139">
        <f>IF(P876&lt;&gt;"",(P876*(1-($N$2641))*(1-($O876+$N$2646))),0)</f>
        <v>0</v>
      </c>
      <c r="U876" s="139">
        <f>IF(Q876&lt;&gt;"",(Q876*(1-($N$2642))*(1-($O876+$N$2646))),0)</f>
        <v>0</v>
      </c>
      <c r="V876" s="139">
        <f>IF(R876&lt;&gt;"",(R876*(1-($N$2643))*(1-($O876+$N$2646))),0)</f>
        <v>0</v>
      </c>
      <c r="W876" s="139">
        <f>IF(S876&lt;&gt;"",(S876*(1-($N$2644))*(1-($O876+$N$2646))),0)</f>
        <v>0</v>
      </c>
      <c r="X876" s="150">
        <f>+SUM(T876:W876)</f>
        <v>0</v>
      </c>
      <c r="Y876" s="85"/>
      <c r="Z876" s="84"/>
      <c r="AA876" s="85"/>
    </row>
    <row r="877" spans="1:27" ht="14.1" customHeight="1" x14ac:dyDescent="0.3">
      <c r="A877" s="128" t="s">
        <v>3837</v>
      </c>
      <c r="B877" s="86" t="s">
        <v>40</v>
      </c>
      <c r="C877" s="86">
        <v>8</v>
      </c>
      <c r="D877" s="86">
        <v>0</v>
      </c>
      <c r="E877" s="137"/>
      <c r="F877" s="86" t="s">
        <v>99</v>
      </c>
      <c r="G877" s="86" t="s">
        <v>1711</v>
      </c>
      <c r="H877" s="86" t="s">
        <v>3835</v>
      </c>
      <c r="I877" s="86">
        <v>55</v>
      </c>
      <c r="J877" s="87">
        <v>24</v>
      </c>
      <c r="K877" s="88"/>
      <c r="L877" s="86" t="s">
        <v>3838</v>
      </c>
      <c r="M877" s="86" t="s">
        <v>349</v>
      </c>
      <c r="N877" s="149" t="str">
        <f>IF(OR(J877="TBA",E877=0),"",E877*J877)</f>
        <v/>
      </c>
      <c r="O877" s="138"/>
      <c r="P877" s="139">
        <f>IF($B877="PA",$N877,0)</f>
        <v>0</v>
      </c>
      <c r="Q877" s="139">
        <f>IF($B877="PC",$N877,0)</f>
        <v>0</v>
      </c>
      <c r="R877" s="139">
        <f>IF($B877="LA",$N877,0)</f>
        <v>0</v>
      </c>
      <c r="S877" s="139" t="str">
        <f>IF($B877="LC",$N877,0)</f>
        <v/>
      </c>
      <c r="T877" s="139">
        <f>IF(P877&lt;&gt;"",(P877*(1-($N$2641))*(1-($O877+$N$2646))),0)</f>
        <v>0</v>
      </c>
      <c r="U877" s="139">
        <f>IF(Q877&lt;&gt;"",(Q877*(1-($N$2642))*(1-($O877+$N$2646))),0)</f>
        <v>0</v>
      </c>
      <c r="V877" s="139">
        <f>IF(R877&lt;&gt;"",(R877*(1-($N$2643))*(1-($O877+$N$2646))),0)</f>
        <v>0</v>
      </c>
      <c r="W877" s="139">
        <f>IF(S877&lt;&gt;"",(S877*(1-($N$2644))*(1-($O877+$N$2646))),0)</f>
        <v>0</v>
      </c>
      <c r="X877" s="150">
        <f>+SUM(T877:W877)</f>
        <v>0</v>
      </c>
      <c r="Y877" s="85"/>
      <c r="Z877" s="84"/>
      <c r="AA877" s="85"/>
    </row>
    <row r="878" spans="1:27" ht="14.1" customHeight="1" x14ac:dyDescent="0.3">
      <c r="A878" s="128" t="s">
        <v>3839</v>
      </c>
      <c r="B878" s="86" t="s">
        <v>40</v>
      </c>
      <c r="C878" s="86">
        <v>8</v>
      </c>
      <c r="D878" s="86">
        <v>0</v>
      </c>
      <c r="E878" s="137"/>
      <c r="F878" s="86" t="s">
        <v>99</v>
      </c>
      <c r="G878" s="86" t="s">
        <v>1691</v>
      </c>
      <c r="H878" s="86" t="s">
        <v>3835</v>
      </c>
      <c r="I878" s="86">
        <v>55</v>
      </c>
      <c r="J878" s="87">
        <v>24</v>
      </c>
      <c r="K878" s="88"/>
      <c r="L878" s="86" t="s">
        <v>3840</v>
      </c>
      <c r="M878" s="86" t="s">
        <v>349</v>
      </c>
      <c r="N878" s="149" t="str">
        <f>IF(OR(J878="TBA",E878=0),"",E878*J878)</f>
        <v/>
      </c>
      <c r="O878" s="138"/>
      <c r="P878" s="139">
        <f>IF($B878="PA",$N878,0)</f>
        <v>0</v>
      </c>
      <c r="Q878" s="139">
        <f>IF($B878="PC",$N878,0)</f>
        <v>0</v>
      </c>
      <c r="R878" s="139">
        <f>IF($B878="LA",$N878,0)</f>
        <v>0</v>
      </c>
      <c r="S878" s="139" t="str">
        <f>IF($B878="LC",$N878,0)</f>
        <v/>
      </c>
      <c r="T878" s="139">
        <f>IF(P878&lt;&gt;"",(P878*(1-($N$2641))*(1-($O878+$N$2646))),0)</f>
        <v>0</v>
      </c>
      <c r="U878" s="139">
        <f>IF(Q878&lt;&gt;"",(Q878*(1-($N$2642))*(1-($O878+$N$2646))),0)</f>
        <v>0</v>
      </c>
      <c r="V878" s="139">
        <f>IF(R878&lt;&gt;"",(R878*(1-($N$2643))*(1-($O878+$N$2646))),0)</f>
        <v>0</v>
      </c>
      <c r="W878" s="139">
        <f>IF(S878&lt;&gt;"",(S878*(1-($N$2644))*(1-($O878+$N$2646))),0)</f>
        <v>0</v>
      </c>
      <c r="X878" s="150">
        <f>+SUM(T878:W878)</f>
        <v>0</v>
      </c>
      <c r="Y878" s="85"/>
      <c r="Z878" s="84"/>
      <c r="AA878" s="85"/>
    </row>
    <row r="879" spans="1:27" ht="14.1" customHeight="1" x14ac:dyDescent="0.3">
      <c r="A879" s="128" t="s">
        <v>3841</v>
      </c>
      <c r="B879" s="86" t="s">
        <v>40</v>
      </c>
      <c r="C879" s="86">
        <v>8</v>
      </c>
      <c r="D879" s="86">
        <v>0</v>
      </c>
      <c r="E879" s="137"/>
      <c r="F879" s="86" t="s">
        <v>99</v>
      </c>
      <c r="G879" s="86" t="s">
        <v>1692</v>
      </c>
      <c r="H879" s="86" t="s">
        <v>3835</v>
      </c>
      <c r="I879" s="86">
        <v>55</v>
      </c>
      <c r="J879" s="87">
        <v>24</v>
      </c>
      <c r="K879" s="88"/>
      <c r="L879" s="86" t="s">
        <v>3842</v>
      </c>
      <c r="M879" s="86" t="s">
        <v>349</v>
      </c>
      <c r="N879" s="149" t="str">
        <f>IF(OR(J879="TBA",E879=0),"",E879*J879)</f>
        <v/>
      </c>
      <c r="O879" s="138"/>
      <c r="P879" s="139">
        <f>IF($B879="PA",$N879,0)</f>
        <v>0</v>
      </c>
      <c r="Q879" s="139">
        <f>IF($B879="PC",$N879,0)</f>
        <v>0</v>
      </c>
      <c r="R879" s="139">
        <f>IF($B879="LA",$N879,0)</f>
        <v>0</v>
      </c>
      <c r="S879" s="139" t="str">
        <f>IF($B879="LC",$N879,0)</f>
        <v/>
      </c>
      <c r="T879" s="139">
        <f>IF(P879&lt;&gt;"",(P879*(1-($N$2641))*(1-($O879+$N$2646))),0)</f>
        <v>0</v>
      </c>
      <c r="U879" s="139">
        <f>IF(Q879&lt;&gt;"",(Q879*(1-($N$2642))*(1-($O879+$N$2646))),0)</f>
        <v>0</v>
      </c>
      <c r="V879" s="139">
        <f>IF(R879&lt;&gt;"",(R879*(1-($N$2643))*(1-($O879+$N$2646))),0)</f>
        <v>0</v>
      </c>
      <c r="W879" s="139">
        <f>IF(S879&lt;&gt;"",(S879*(1-($N$2644))*(1-($O879+$N$2646))),0)</f>
        <v>0</v>
      </c>
      <c r="X879" s="150">
        <f>+SUM(T879:W879)</f>
        <v>0</v>
      </c>
      <c r="Y879" s="85"/>
      <c r="Z879" s="84"/>
      <c r="AA879" s="85"/>
    </row>
    <row r="880" spans="1:27" ht="14.1" customHeight="1" x14ac:dyDescent="0.3">
      <c r="A880" s="128" t="s">
        <v>1387</v>
      </c>
      <c r="B880" s="86" t="s">
        <v>40</v>
      </c>
      <c r="C880" s="86">
        <v>5</v>
      </c>
      <c r="D880" s="86">
        <v>0</v>
      </c>
      <c r="E880" s="137"/>
      <c r="F880" s="86" t="s">
        <v>100</v>
      </c>
      <c r="G880" s="86" t="s">
        <v>1703</v>
      </c>
      <c r="H880" s="86" t="s">
        <v>1868</v>
      </c>
      <c r="I880" s="86">
        <v>81</v>
      </c>
      <c r="J880" s="87">
        <v>33.15</v>
      </c>
      <c r="K880" s="88"/>
      <c r="L880" s="86" t="s">
        <v>2922</v>
      </c>
      <c r="M880" s="86" t="s">
        <v>349</v>
      </c>
      <c r="N880" s="149" t="str">
        <f>IF(OR(J880="TBA",E880=0),"",E880*J880)</f>
        <v/>
      </c>
      <c r="O880" s="138"/>
      <c r="P880" s="139">
        <f>IF($B880="PA",$N880,0)</f>
        <v>0</v>
      </c>
      <c r="Q880" s="139">
        <f>IF($B880="PC",$N880,0)</f>
        <v>0</v>
      </c>
      <c r="R880" s="139">
        <f>IF($B880="LA",$N880,0)</f>
        <v>0</v>
      </c>
      <c r="S880" s="139" t="str">
        <f>IF($B880="LC",$N880,0)</f>
        <v/>
      </c>
      <c r="T880" s="139">
        <f>IF(P880&lt;&gt;"",(P880*(1-($N$2641))*(1-($O880+$N$2646))),0)</f>
        <v>0</v>
      </c>
      <c r="U880" s="139">
        <f>IF(Q880&lt;&gt;"",(Q880*(1-($N$2642))*(1-($O880+$N$2646))),0)</f>
        <v>0</v>
      </c>
      <c r="V880" s="139">
        <f>IF(R880&lt;&gt;"",(R880*(1-($N$2643))*(1-($O880+$N$2646))),0)</f>
        <v>0</v>
      </c>
      <c r="W880" s="139">
        <f>IF(S880&lt;&gt;"",(S880*(1-($N$2644))*(1-($O880+$N$2646))),0)</f>
        <v>0</v>
      </c>
      <c r="X880" s="150">
        <f>+SUM(T880:W880)</f>
        <v>0</v>
      </c>
      <c r="Y880" s="85"/>
      <c r="Z880" s="84"/>
      <c r="AA880" s="85"/>
    </row>
    <row r="881" spans="1:27" ht="14.1" customHeight="1" x14ac:dyDescent="0.3">
      <c r="A881" s="128" t="s">
        <v>1388</v>
      </c>
      <c r="B881" s="86" t="s">
        <v>40</v>
      </c>
      <c r="C881" s="86">
        <v>5</v>
      </c>
      <c r="D881" s="86">
        <v>0</v>
      </c>
      <c r="E881" s="137"/>
      <c r="F881" s="86" t="s">
        <v>100</v>
      </c>
      <c r="G881" s="86" t="s">
        <v>1705</v>
      </c>
      <c r="H881" s="86" t="s">
        <v>1868</v>
      </c>
      <c r="I881" s="86">
        <v>81</v>
      </c>
      <c r="J881" s="87">
        <v>33.15</v>
      </c>
      <c r="K881" s="88"/>
      <c r="L881" s="86" t="s">
        <v>2923</v>
      </c>
      <c r="M881" s="86" t="s">
        <v>349</v>
      </c>
      <c r="N881" s="149" t="str">
        <f>IF(OR(J881="TBA",E881=0),"",E881*J881)</f>
        <v/>
      </c>
      <c r="O881" s="138"/>
      <c r="P881" s="139">
        <f>IF($B881="PA",$N881,0)</f>
        <v>0</v>
      </c>
      <c r="Q881" s="139">
        <f>IF($B881="PC",$N881,0)</f>
        <v>0</v>
      </c>
      <c r="R881" s="139">
        <f>IF($B881="LA",$N881,0)</f>
        <v>0</v>
      </c>
      <c r="S881" s="139" t="str">
        <f>IF($B881="LC",$N881,0)</f>
        <v/>
      </c>
      <c r="T881" s="139">
        <f>IF(P881&lt;&gt;"",(P881*(1-($N$2641))*(1-($O881+$N$2646))),0)</f>
        <v>0</v>
      </c>
      <c r="U881" s="139">
        <f>IF(Q881&lt;&gt;"",(Q881*(1-($N$2642))*(1-($O881+$N$2646))),0)</f>
        <v>0</v>
      </c>
      <c r="V881" s="139">
        <f>IF(R881&lt;&gt;"",(R881*(1-($N$2643))*(1-($O881+$N$2646))),0)</f>
        <v>0</v>
      </c>
      <c r="W881" s="139">
        <f>IF(S881&lt;&gt;"",(S881*(1-($N$2644))*(1-($O881+$N$2646))),0)</f>
        <v>0</v>
      </c>
      <c r="X881" s="150">
        <f>+SUM(T881:W881)</f>
        <v>0</v>
      </c>
      <c r="Y881" s="85"/>
      <c r="Z881" s="84"/>
      <c r="AA881" s="85"/>
    </row>
    <row r="882" spans="1:27" ht="14.1" customHeight="1" x14ac:dyDescent="0.3">
      <c r="A882" s="128" t="s">
        <v>1389</v>
      </c>
      <c r="B882" s="86" t="s">
        <v>40</v>
      </c>
      <c r="C882" s="86">
        <v>5</v>
      </c>
      <c r="D882" s="86">
        <v>0</v>
      </c>
      <c r="E882" s="137"/>
      <c r="F882" s="86" t="s">
        <v>100</v>
      </c>
      <c r="G882" s="86" t="s">
        <v>1706</v>
      </c>
      <c r="H882" s="86" t="s">
        <v>1868</v>
      </c>
      <c r="I882" s="86">
        <v>81</v>
      </c>
      <c r="J882" s="87">
        <v>34.800000000000004</v>
      </c>
      <c r="K882" s="88"/>
      <c r="L882" s="86" t="s">
        <v>2924</v>
      </c>
      <c r="M882" s="86" t="s">
        <v>349</v>
      </c>
      <c r="N882" s="149" t="str">
        <f>IF(OR(J882="TBA",E882=0),"",E882*J882)</f>
        <v/>
      </c>
      <c r="O882" s="138"/>
      <c r="P882" s="139">
        <f>IF($B882="PA",$N882,0)</f>
        <v>0</v>
      </c>
      <c r="Q882" s="139">
        <f>IF($B882="PC",$N882,0)</f>
        <v>0</v>
      </c>
      <c r="R882" s="139">
        <f>IF($B882="LA",$N882,0)</f>
        <v>0</v>
      </c>
      <c r="S882" s="139" t="str">
        <f>IF($B882="LC",$N882,0)</f>
        <v/>
      </c>
      <c r="T882" s="139">
        <f>IF(P882&lt;&gt;"",(P882*(1-($N$2641))*(1-($O882+$N$2646))),0)</f>
        <v>0</v>
      </c>
      <c r="U882" s="139">
        <f>IF(Q882&lt;&gt;"",(Q882*(1-($N$2642))*(1-($O882+$N$2646))),0)</f>
        <v>0</v>
      </c>
      <c r="V882" s="139">
        <f>IF(R882&lt;&gt;"",(R882*(1-($N$2643))*(1-($O882+$N$2646))),0)</f>
        <v>0</v>
      </c>
      <c r="W882" s="139">
        <f>IF(S882&lt;&gt;"",(S882*(1-($N$2644))*(1-($O882+$N$2646))),0)</f>
        <v>0</v>
      </c>
      <c r="X882" s="150">
        <f>+SUM(T882:W882)</f>
        <v>0</v>
      </c>
      <c r="Y882" s="85"/>
      <c r="Z882" s="84"/>
      <c r="AA882" s="85"/>
    </row>
    <row r="883" spans="1:27" ht="14.1" customHeight="1" x14ac:dyDescent="0.3">
      <c r="A883" s="128" t="s">
        <v>1386</v>
      </c>
      <c r="B883" s="86" t="s">
        <v>40</v>
      </c>
      <c r="C883" s="86">
        <v>5</v>
      </c>
      <c r="D883" s="86">
        <v>0</v>
      </c>
      <c r="E883" s="137"/>
      <c r="F883" s="86" t="s">
        <v>100</v>
      </c>
      <c r="G883" s="86" t="s">
        <v>1692</v>
      </c>
      <c r="H883" s="86" t="s">
        <v>1868</v>
      </c>
      <c r="I883" s="86">
        <v>81</v>
      </c>
      <c r="J883" s="87">
        <v>33.15</v>
      </c>
      <c r="K883" s="88"/>
      <c r="L883" s="86" t="s">
        <v>2925</v>
      </c>
      <c r="M883" s="86" t="s">
        <v>349</v>
      </c>
      <c r="N883" s="149" t="str">
        <f>IF(OR(J883="TBA",E883=0),"",E883*J883)</f>
        <v/>
      </c>
      <c r="O883" s="138"/>
      <c r="P883" s="139">
        <f>IF($B883="PA",$N883,0)</f>
        <v>0</v>
      </c>
      <c r="Q883" s="139">
        <f>IF($B883="PC",$N883,0)</f>
        <v>0</v>
      </c>
      <c r="R883" s="139">
        <f>IF($B883="LA",$N883,0)</f>
        <v>0</v>
      </c>
      <c r="S883" s="139" t="str">
        <f>IF($B883="LC",$N883,0)</f>
        <v/>
      </c>
      <c r="T883" s="139">
        <f>IF(P883&lt;&gt;"",(P883*(1-($N$2641))*(1-($O883+$N$2646))),0)</f>
        <v>0</v>
      </c>
      <c r="U883" s="139">
        <f>IF(Q883&lt;&gt;"",(Q883*(1-($N$2642))*(1-($O883+$N$2646))),0)</f>
        <v>0</v>
      </c>
      <c r="V883" s="139">
        <f>IF(R883&lt;&gt;"",(R883*(1-($N$2643))*(1-($O883+$N$2646))),0)</f>
        <v>0</v>
      </c>
      <c r="W883" s="139">
        <f>IF(S883&lt;&gt;"",(S883*(1-($N$2644))*(1-($O883+$N$2646))),0)</f>
        <v>0</v>
      </c>
      <c r="X883" s="150">
        <f>+SUM(T883:W883)</f>
        <v>0</v>
      </c>
      <c r="Y883" s="85"/>
      <c r="Z883" s="84"/>
      <c r="AA883" s="85"/>
    </row>
    <row r="884" spans="1:27" ht="14.1" customHeight="1" x14ac:dyDescent="0.3">
      <c r="A884" s="128" t="s">
        <v>1153</v>
      </c>
      <c r="B884" s="86" t="s">
        <v>40</v>
      </c>
      <c r="C884" s="86">
        <v>24</v>
      </c>
      <c r="D884" s="86">
        <v>8</v>
      </c>
      <c r="E884" s="137"/>
      <c r="F884" s="86" t="s">
        <v>101</v>
      </c>
      <c r="G884" s="86" t="s">
        <v>1691</v>
      </c>
      <c r="H884" s="86" t="s">
        <v>1869</v>
      </c>
      <c r="I884" s="86">
        <v>100</v>
      </c>
      <c r="J884" s="87">
        <v>27.25</v>
      </c>
      <c r="K884" s="88"/>
      <c r="L884" s="86" t="s">
        <v>2926</v>
      </c>
      <c r="M884" s="86" t="s">
        <v>349</v>
      </c>
      <c r="N884" s="149" t="str">
        <f>IF(OR(J884="TBA",E884=0),"",E884*J884)</f>
        <v/>
      </c>
      <c r="O884" s="138"/>
      <c r="P884" s="139">
        <f>IF($B884="PA",$N884,0)</f>
        <v>0</v>
      </c>
      <c r="Q884" s="139">
        <f>IF($B884="PC",$N884,0)</f>
        <v>0</v>
      </c>
      <c r="R884" s="139">
        <f>IF($B884="LA",$N884,0)</f>
        <v>0</v>
      </c>
      <c r="S884" s="139" t="str">
        <f>IF($B884="LC",$N884,0)</f>
        <v/>
      </c>
      <c r="T884" s="139">
        <f>IF(P884&lt;&gt;"",(P884*(1-($N$2641))*(1-($O884+$N$2646))),0)</f>
        <v>0</v>
      </c>
      <c r="U884" s="139">
        <f>IF(Q884&lt;&gt;"",(Q884*(1-($N$2642))*(1-($O884+$N$2646))),0)</f>
        <v>0</v>
      </c>
      <c r="V884" s="139">
        <f>IF(R884&lt;&gt;"",(R884*(1-($N$2643))*(1-($O884+$N$2646))),0)</f>
        <v>0</v>
      </c>
      <c r="W884" s="139">
        <f>IF(S884&lt;&gt;"",(S884*(1-($N$2644))*(1-($O884+$N$2646))),0)</f>
        <v>0</v>
      </c>
      <c r="X884" s="150">
        <f>+SUM(T884:W884)</f>
        <v>0</v>
      </c>
      <c r="Y884" s="85"/>
      <c r="Z884" s="84"/>
      <c r="AA884" s="85"/>
    </row>
    <row r="885" spans="1:27" ht="14.1" customHeight="1" x14ac:dyDescent="0.3">
      <c r="A885" s="128" t="s">
        <v>1154</v>
      </c>
      <c r="B885" s="86" t="s">
        <v>40</v>
      </c>
      <c r="C885" s="86">
        <v>24</v>
      </c>
      <c r="D885" s="86">
        <v>8</v>
      </c>
      <c r="E885" s="137"/>
      <c r="F885" s="86" t="s">
        <v>101</v>
      </c>
      <c r="G885" s="86" t="s">
        <v>1701</v>
      </c>
      <c r="H885" s="86" t="s">
        <v>1869</v>
      </c>
      <c r="I885" s="86">
        <v>100</v>
      </c>
      <c r="J885" s="87">
        <v>27.25</v>
      </c>
      <c r="K885" s="88"/>
      <c r="L885" s="86" t="s">
        <v>2927</v>
      </c>
      <c r="M885" s="86" t="s">
        <v>349</v>
      </c>
      <c r="N885" s="149" t="str">
        <f>IF(OR(J885="TBA",E885=0),"",E885*J885)</f>
        <v/>
      </c>
      <c r="O885" s="138"/>
      <c r="P885" s="139">
        <f>IF($B885="PA",$N885,0)</f>
        <v>0</v>
      </c>
      <c r="Q885" s="139">
        <f>IF($B885="PC",$N885,0)</f>
        <v>0</v>
      </c>
      <c r="R885" s="139">
        <f>IF($B885="LA",$N885,0)</f>
        <v>0</v>
      </c>
      <c r="S885" s="139" t="str">
        <f>IF($B885="LC",$N885,0)</f>
        <v/>
      </c>
      <c r="T885" s="139">
        <f>IF(P885&lt;&gt;"",(P885*(1-($N$2641))*(1-($O885+$N$2646))),0)</f>
        <v>0</v>
      </c>
      <c r="U885" s="139">
        <f>IF(Q885&lt;&gt;"",(Q885*(1-($N$2642))*(1-($O885+$N$2646))),0)</f>
        <v>0</v>
      </c>
      <c r="V885" s="139">
        <f>IF(R885&lt;&gt;"",(R885*(1-($N$2643))*(1-($O885+$N$2646))),0)</f>
        <v>0</v>
      </c>
      <c r="W885" s="139">
        <f>IF(S885&lt;&gt;"",(S885*(1-($N$2644))*(1-($O885+$N$2646))),0)</f>
        <v>0</v>
      </c>
      <c r="X885" s="150">
        <f>+SUM(T885:W885)</f>
        <v>0</v>
      </c>
      <c r="Y885" s="85"/>
      <c r="Z885" s="84"/>
      <c r="AA885" s="85"/>
    </row>
    <row r="886" spans="1:27" ht="14.1" customHeight="1" x14ac:dyDescent="0.3">
      <c r="A886" s="128" t="s">
        <v>1155</v>
      </c>
      <c r="B886" s="86" t="s">
        <v>40</v>
      </c>
      <c r="C886" s="86">
        <v>24</v>
      </c>
      <c r="D886" s="86">
        <v>8</v>
      </c>
      <c r="E886" s="137"/>
      <c r="F886" s="86" t="s">
        <v>101</v>
      </c>
      <c r="G886" s="86" t="s">
        <v>1709</v>
      </c>
      <c r="H886" s="86" t="s">
        <v>1869</v>
      </c>
      <c r="I886" s="86">
        <v>100</v>
      </c>
      <c r="J886" s="87">
        <v>27.25</v>
      </c>
      <c r="K886" s="88"/>
      <c r="L886" s="86" t="s">
        <v>2928</v>
      </c>
      <c r="M886" s="86" t="s">
        <v>349</v>
      </c>
      <c r="N886" s="149" t="str">
        <f>IF(OR(J886="TBA",E886=0),"",E886*J886)</f>
        <v/>
      </c>
      <c r="O886" s="138"/>
      <c r="P886" s="139">
        <f>IF($B886="PA",$N886,0)</f>
        <v>0</v>
      </c>
      <c r="Q886" s="139">
        <f>IF($B886="PC",$N886,0)</f>
        <v>0</v>
      </c>
      <c r="R886" s="139">
        <f>IF($B886="LA",$N886,0)</f>
        <v>0</v>
      </c>
      <c r="S886" s="139" t="str">
        <f>IF($B886="LC",$N886,0)</f>
        <v/>
      </c>
      <c r="T886" s="139">
        <f>IF(P886&lt;&gt;"",(P886*(1-($N$2641))*(1-($O886+$N$2646))),0)</f>
        <v>0</v>
      </c>
      <c r="U886" s="139">
        <f>IF(Q886&lt;&gt;"",(Q886*(1-($N$2642))*(1-($O886+$N$2646))),0)</f>
        <v>0</v>
      </c>
      <c r="V886" s="139">
        <f>IF(R886&lt;&gt;"",(R886*(1-($N$2643))*(1-($O886+$N$2646))),0)</f>
        <v>0</v>
      </c>
      <c r="W886" s="139">
        <f>IF(S886&lt;&gt;"",(S886*(1-($N$2644))*(1-($O886+$N$2646))),0)</f>
        <v>0</v>
      </c>
      <c r="X886" s="150">
        <f>+SUM(T886:W886)</f>
        <v>0</v>
      </c>
      <c r="Y886" s="85"/>
      <c r="Z886" s="84"/>
      <c r="AA886" s="85"/>
    </row>
    <row r="887" spans="1:27" ht="14.1" customHeight="1" x14ac:dyDescent="0.3">
      <c r="A887" s="128" t="s">
        <v>1054</v>
      </c>
      <c r="B887" s="86" t="s">
        <v>40</v>
      </c>
      <c r="C887" s="86">
        <v>24</v>
      </c>
      <c r="D887" s="86">
        <v>8</v>
      </c>
      <c r="E887" s="137"/>
      <c r="F887" s="86" t="s">
        <v>99</v>
      </c>
      <c r="G887" s="86" t="s">
        <v>1691</v>
      </c>
      <c r="H887" s="86" t="s">
        <v>1870</v>
      </c>
      <c r="I887" s="86">
        <v>24</v>
      </c>
      <c r="J887" s="87">
        <v>27.25</v>
      </c>
      <c r="K887" s="88"/>
      <c r="L887" s="86" t="s">
        <v>2929</v>
      </c>
      <c r="M887" s="86" t="s">
        <v>349</v>
      </c>
      <c r="N887" s="149" t="str">
        <f>IF(OR(J887="TBA",E887=0),"",E887*J887)</f>
        <v/>
      </c>
      <c r="O887" s="138"/>
      <c r="P887" s="139">
        <f>IF($B887="PA",$N887,0)</f>
        <v>0</v>
      </c>
      <c r="Q887" s="139">
        <f>IF($B887="PC",$N887,0)</f>
        <v>0</v>
      </c>
      <c r="R887" s="139">
        <f>IF($B887="LA",$N887,0)</f>
        <v>0</v>
      </c>
      <c r="S887" s="139" t="str">
        <f>IF($B887="LC",$N887,0)</f>
        <v/>
      </c>
      <c r="T887" s="139">
        <f>IF(P887&lt;&gt;"",(P887*(1-($N$2641))*(1-($O887+$N$2646))),0)</f>
        <v>0</v>
      </c>
      <c r="U887" s="139">
        <f>IF(Q887&lt;&gt;"",(Q887*(1-($N$2642))*(1-($O887+$N$2646))),0)</f>
        <v>0</v>
      </c>
      <c r="V887" s="139">
        <f>IF(R887&lt;&gt;"",(R887*(1-($N$2643))*(1-($O887+$N$2646))),0)</f>
        <v>0</v>
      </c>
      <c r="W887" s="139">
        <f>IF(S887&lt;&gt;"",(S887*(1-($N$2644))*(1-($O887+$N$2646))),0)</f>
        <v>0</v>
      </c>
      <c r="X887" s="150">
        <f>+SUM(T887:W887)</f>
        <v>0</v>
      </c>
      <c r="Y887" s="85"/>
      <c r="Z887" s="84"/>
      <c r="AA887" s="85"/>
    </row>
    <row r="888" spans="1:27" ht="14.1" customHeight="1" x14ac:dyDescent="0.3">
      <c r="A888" s="128" t="s">
        <v>1055</v>
      </c>
      <c r="B888" s="86" t="s">
        <v>40</v>
      </c>
      <c r="C888" s="86">
        <v>24</v>
      </c>
      <c r="D888" s="86">
        <v>8</v>
      </c>
      <c r="E888" s="137"/>
      <c r="F888" s="86" t="s">
        <v>99</v>
      </c>
      <c r="G888" s="86" t="s">
        <v>1692</v>
      </c>
      <c r="H888" s="86" t="s">
        <v>1870</v>
      </c>
      <c r="I888" s="86">
        <v>24</v>
      </c>
      <c r="J888" s="87">
        <v>27.25</v>
      </c>
      <c r="K888" s="88"/>
      <c r="L888" s="86" t="s">
        <v>2930</v>
      </c>
      <c r="M888" s="86" t="s">
        <v>349</v>
      </c>
      <c r="N888" s="149" t="str">
        <f>IF(OR(J888="TBA",E888=0),"",E888*J888)</f>
        <v/>
      </c>
      <c r="O888" s="138"/>
      <c r="P888" s="139">
        <f>IF($B888="PA",$N888,0)</f>
        <v>0</v>
      </c>
      <c r="Q888" s="139">
        <f>IF($B888="PC",$N888,0)</f>
        <v>0</v>
      </c>
      <c r="R888" s="139">
        <f>IF($B888="LA",$N888,0)</f>
        <v>0</v>
      </c>
      <c r="S888" s="139" t="str">
        <f>IF($B888="LC",$N888,0)</f>
        <v/>
      </c>
      <c r="T888" s="139">
        <f>IF(P888&lt;&gt;"",(P888*(1-($N$2641))*(1-($O888+$N$2646))),0)</f>
        <v>0</v>
      </c>
      <c r="U888" s="139">
        <f>IF(Q888&lt;&gt;"",(Q888*(1-($N$2642))*(1-($O888+$N$2646))),0)</f>
        <v>0</v>
      </c>
      <c r="V888" s="139">
        <f>IF(R888&lt;&gt;"",(R888*(1-($N$2643))*(1-($O888+$N$2646))),0)</f>
        <v>0</v>
      </c>
      <c r="W888" s="139">
        <f>IF(S888&lt;&gt;"",(S888*(1-($N$2644))*(1-($O888+$N$2646))),0)</f>
        <v>0</v>
      </c>
      <c r="X888" s="150">
        <f>+SUM(T888:W888)</f>
        <v>0</v>
      </c>
      <c r="Y888" s="85"/>
      <c r="Z888" s="84"/>
      <c r="AA888" s="85"/>
    </row>
    <row r="889" spans="1:27" ht="14.1" customHeight="1" x14ac:dyDescent="0.3">
      <c r="A889" s="128" t="s">
        <v>1056</v>
      </c>
      <c r="B889" s="86" t="s">
        <v>40</v>
      </c>
      <c r="C889" s="86">
        <v>24</v>
      </c>
      <c r="D889" s="86">
        <v>8</v>
      </c>
      <c r="E889" s="137"/>
      <c r="F889" s="86" t="s">
        <v>99</v>
      </c>
      <c r="G889" s="86" t="s">
        <v>1709</v>
      </c>
      <c r="H889" s="86" t="s">
        <v>1870</v>
      </c>
      <c r="I889" s="86">
        <v>24</v>
      </c>
      <c r="J889" s="87">
        <v>27.25</v>
      </c>
      <c r="K889" s="88"/>
      <c r="L889" s="86" t="s">
        <v>2931</v>
      </c>
      <c r="M889" s="86" t="s">
        <v>349</v>
      </c>
      <c r="N889" s="149" t="str">
        <f>IF(OR(J889="TBA",E889=0),"",E889*J889)</f>
        <v/>
      </c>
      <c r="O889" s="138"/>
      <c r="P889" s="139">
        <f>IF($B889="PA",$N889,0)</f>
        <v>0</v>
      </c>
      <c r="Q889" s="139">
        <f>IF($B889="PC",$N889,0)</f>
        <v>0</v>
      </c>
      <c r="R889" s="139">
        <f>IF($B889="LA",$N889,0)</f>
        <v>0</v>
      </c>
      <c r="S889" s="139" t="str">
        <f>IF($B889="LC",$N889,0)</f>
        <v/>
      </c>
      <c r="T889" s="139">
        <f>IF(P889&lt;&gt;"",(P889*(1-($N$2641))*(1-($O889+$N$2646))),0)</f>
        <v>0</v>
      </c>
      <c r="U889" s="139">
        <f>IF(Q889&lt;&gt;"",(Q889*(1-($N$2642))*(1-($O889+$N$2646))),0)</f>
        <v>0</v>
      </c>
      <c r="V889" s="139">
        <f>IF(R889&lt;&gt;"",(R889*(1-($N$2643))*(1-($O889+$N$2646))),0)</f>
        <v>0</v>
      </c>
      <c r="W889" s="139">
        <f>IF(S889&lt;&gt;"",(S889*(1-($N$2644))*(1-($O889+$N$2646))),0)</f>
        <v>0</v>
      </c>
      <c r="X889" s="150">
        <f>+SUM(T889:W889)</f>
        <v>0</v>
      </c>
      <c r="Y889" s="85"/>
      <c r="Z889" s="84"/>
      <c r="AA889" s="85"/>
    </row>
    <row r="890" spans="1:27" ht="14.1" customHeight="1" x14ac:dyDescent="0.3">
      <c r="A890" s="128" t="s">
        <v>1126</v>
      </c>
      <c r="B890" s="86" t="s">
        <v>40</v>
      </c>
      <c r="C890" s="86">
        <v>12</v>
      </c>
      <c r="D890" s="86">
        <v>0</v>
      </c>
      <c r="E890" s="137"/>
      <c r="F890" s="86" t="s">
        <v>99</v>
      </c>
      <c r="G890" s="86" t="s">
        <v>1691</v>
      </c>
      <c r="H890" s="86" t="s">
        <v>1871</v>
      </c>
      <c r="I890" s="86">
        <v>28</v>
      </c>
      <c r="J890" s="87">
        <v>27.25</v>
      </c>
      <c r="K890" s="88"/>
      <c r="L890" s="86" t="s">
        <v>2932</v>
      </c>
      <c r="M890" s="86" t="s">
        <v>349</v>
      </c>
      <c r="N890" s="149" t="str">
        <f>IF(OR(J890="TBA",E890=0),"",E890*J890)</f>
        <v/>
      </c>
      <c r="O890" s="138"/>
      <c r="P890" s="139">
        <f>IF($B890="PA",$N890,0)</f>
        <v>0</v>
      </c>
      <c r="Q890" s="139">
        <f>IF($B890="PC",$N890,0)</f>
        <v>0</v>
      </c>
      <c r="R890" s="139">
        <f>IF($B890="LA",$N890,0)</f>
        <v>0</v>
      </c>
      <c r="S890" s="139" t="str">
        <f>IF($B890="LC",$N890,0)</f>
        <v/>
      </c>
      <c r="T890" s="139">
        <f>IF(P890&lt;&gt;"",(P890*(1-($N$2641))*(1-($O890+$N$2646))),0)</f>
        <v>0</v>
      </c>
      <c r="U890" s="139">
        <f>IF(Q890&lt;&gt;"",(Q890*(1-($N$2642))*(1-($O890+$N$2646))),0)</f>
        <v>0</v>
      </c>
      <c r="V890" s="139">
        <f>IF(R890&lt;&gt;"",(R890*(1-($N$2643))*(1-($O890+$N$2646))),0)</f>
        <v>0</v>
      </c>
      <c r="W890" s="139">
        <f>IF(S890&lt;&gt;"",(S890*(1-($N$2644))*(1-($O890+$N$2646))),0)</f>
        <v>0</v>
      </c>
      <c r="X890" s="150">
        <f>+SUM(T890:W890)</f>
        <v>0</v>
      </c>
      <c r="Y890" s="85"/>
      <c r="Z890" s="84"/>
      <c r="AA890" s="85"/>
    </row>
    <row r="891" spans="1:27" ht="14.1" customHeight="1" x14ac:dyDescent="0.3">
      <c r="A891" s="128" t="s">
        <v>1127</v>
      </c>
      <c r="B891" s="86" t="s">
        <v>40</v>
      </c>
      <c r="C891" s="86">
        <v>12</v>
      </c>
      <c r="D891" s="86">
        <v>0</v>
      </c>
      <c r="E891" s="137"/>
      <c r="F891" s="86" t="s">
        <v>99</v>
      </c>
      <c r="G891" s="86" t="s">
        <v>1692</v>
      </c>
      <c r="H891" s="86" t="s">
        <v>1871</v>
      </c>
      <c r="I891" s="86">
        <v>28</v>
      </c>
      <c r="J891" s="87">
        <v>27.25</v>
      </c>
      <c r="K891" s="88"/>
      <c r="L891" s="86" t="s">
        <v>2933</v>
      </c>
      <c r="M891" s="86" t="s">
        <v>349</v>
      </c>
      <c r="N891" s="149" t="str">
        <f>IF(OR(J891="TBA",E891=0),"",E891*J891)</f>
        <v/>
      </c>
      <c r="O891" s="138"/>
      <c r="P891" s="139">
        <f>IF($B891="PA",$N891,0)</f>
        <v>0</v>
      </c>
      <c r="Q891" s="139">
        <f>IF($B891="PC",$N891,0)</f>
        <v>0</v>
      </c>
      <c r="R891" s="139">
        <f>IF($B891="LA",$N891,0)</f>
        <v>0</v>
      </c>
      <c r="S891" s="139" t="str">
        <f>IF($B891="LC",$N891,0)</f>
        <v/>
      </c>
      <c r="T891" s="139">
        <f>IF(P891&lt;&gt;"",(P891*(1-($N$2641))*(1-($O891+$N$2646))),0)</f>
        <v>0</v>
      </c>
      <c r="U891" s="139">
        <f>IF(Q891&lt;&gt;"",(Q891*(1-($N$2642))*(1-($O891+$N$2646))),0)</f>
        <v>0</v>
      </c>
      <c r="V891" s="139">
        <f>IF(R891&lt;&gt;"",(R891*(1-($N$2643))*(1-($O891+$N$2646))),0)</f>
        <v>0</v>
      </c>
      <c r="W891" s="139">
        <f>IF(S891&lt;&gt;"",(S891*(1-($N$2644))*(1-($O891+$N$2646))),0)</f>
        <v>0</v>
      </c>
      <c r="X891" s="150">
        <f>+SUM(T891:W891)</f>
        <v>0</v>
      </c>
      <c r="Y891" s="85"/>
      <c r="Z891" s="84"/>
      <c r="AA891" s="85"/>
    </row>
    <row r="892" spans="1:27" ht="14.1" customHeight="1" x14ac:dyDescent="0.3">
      <c r="A892" s="128" t="s">
        <v>1128</v>
      </c>
      <c r="B892" s="86" t="s">
        <v>40</v>
      </c>
      <c r="C892" s="86">
        <v>12</v>
      </c>
      <c r="D892" s="86">
        <v>0</v>
      </c>
      <c r="E892" s="137"/>
      <c r="F892" s="86" t="s">
        <v>99</v>
      </c>
      <c r="G892" s="86" t="s">
        <v>1709</v>
      </c>
      <c r="H892" s="86" t="s">
        <v>1871</v>
      </c>
      <c r="I892" s="86">
        <v>28</v>
      </c>
      <c r="J892" s="87">
        <v>27.25</v>
      </c>
      <c r="K892" s="88"/>
      <c r="L892" s="86" t="s">
        <v>2934</v>
      </c>
      <c r="M892" s="86" t="s">
        <v>349</v>
      </c>
      <c r="N892" s="149" t="str">
        <f>IF(OR(J892="TBA",E892=0),"",E892*J892)</f>
        <v/>
      </c>
      <c r="O892" s="138"/>
      <c r="P892" s="139">
        <f>IF($B892="PA",$N892,0)</f>
        <v>0</v>
      </c>
      <c r="Q892" s="139">
        <f>IF($B892="PC",$N892,0)</f>
        <v>0</v>
      </c>
      <c r="R892" s="139">
        <f>IF($B892="LA",$N892,0)</f>
        <v>0</v>
      </c>
      <c r="S892" s="139" t="str">
        <f>IF($B892="LC",$N892,0)</f>
        <v/>
      </c>
      <c r="T892" s="139">
        <f>IF(P892&lt;&gt;"",(P892*(1-($N$2641))*(1-($O892+$N$2646))),0)</f>
        <v>0</v>
      </c>
      <c r="U892" s="139">
        <f>IF(Q892&lt;&gt;"",(Q892*(1-($N$2642))*(1-($O892+$N$2646))),0)</f>
        <v>0</v>
      </c>
      <c r="V892" s="139">
        <f>IF(R892&lt;&gt;"",(R892*(1-($N$2643))*(1-($O892+$N$2646))),0)</f>
        <v>0</v>
      </c>
      <c r="W892" s="139">
        <f>IF(S892&lt;&gt;"",(S892*(1-($N$2644))*(1-($O892+$N$2646))),0)</f>
        <v>0</v>
      </c>
      <c r="X892" s="150">
        <f>+SUM(T892:W892)</f>
        <v>0</v>
      </c>
      <c r="Y892" s="85"/>
      <c r="Z892" s="84"/>
      <c r="AA892" s="85"/>
    </row>
    <row r="893" spans="1:27" ht="14.1" customHeight="1" x14ac:dyDescent="0.3">
      <c r="A893" s="128" t="s">
        <v>1144</v>
      </c>
      <c r="B893" s="86" t="s">
        <v>40</v>
      </c>
      <c r="C893" s="86">
        <v>24</v>
      </c>
      <c r="D893" s="86">
        <v>8</v>
      </c>
      <c r="E893" s="137"/>
      <c r="F893" s="86" t="s">
        <v>101</v>
      </c>
      <c r="G893" s="86" t="s">
        <v>1691</v>
      </c>
      <c r="H893" s="86" t="s">
        <v>1872</v>
      </c>
      <c r="I893" s="86">
        <v>88</v>
      </c>
      <c r="J893" s="87">
        <v>27.25</v>
      </c>
      <c r="K893" s="88"/>
      <c r="L893" s="86" t="s">
        <v>2935</v>
      </c>
      <c r="M893" s="86" t="s">
        <v>349</v>
      </c>
      <c r="N893" s="149" t="str">
        <f>IF(OR(J893="TBA",E893=0),"",E893*J893)</f>
        <v/>
      </c>
      <c r="O893" s="138"/>
      <c r="P893" s="139">
        <f>IF($B893="PA",$N893,0)</f>
        <v>0</v>
      </c>
      <c r="Q893" s="139">
        <f>IF($B893="PC",$N893,0)</f>
        <v>0</v>
      </c>
      <c r="R893" s="139">
        <f>IF($B893="LA",$N893,0)</f>
        <v>0</v>
      </c>
      <c r="S893" s="139" t="str">
        <f>IF($B893="LC",$N893,0)</f>
        <v/>
      </c>
      <c r="T893" s="139">
        <f>IF(P893&lt;&gt;"",(P893*(1-($N$2641))*(1-($O893+$N$2646))),0)</f>
        <v>0</v>
      </c>
      <c r="U893" s="139">
        <f>IF(Q893&lt;&gt;"",(Q893*(1-($N$2642))*(1-($O893+$N$2646))),0)</f>
        <v>0</v>
      </c>
      <c r="V893" s="139">
        <f>IF(R893&lt;&gt;"",(R893*(1-($N$2643))*(1-($O893+$N$2646))),0)</f>
        <v>0</v>
      </c>
      <c r="W893" s="139">
        <f>IF(S893&lt;&gt;"",(S893*(1-($N$2644))*(1-($O893+$N$2646))),0)</f>
        <v>0</v>
      </c>
      <c r="X893" s="150">
        <f>+SUM(T893:W893)</f>
        <v>0</v>
      </c>
      <c r="Y893" s="85"/>
      <c r="Z893" s="84"/>
      <c r="AA893" s="85"/>
    </row>
    <row r="894" spans="1:27" ht="14.1" customHeight="1" x14ac:dyDescent="0.3">
      <c r="A894" s="128" t="s">
        <v>1145</v>
      </c>
      <c r="B894" s="86" t="s">
        <v>40</v>
      </c>
      <c r="C894" s="86">
        <v>24</v>
      </c>
      <c r="D894" s="86">
        <v>8</v>
      </c>
      <c r="E894" s="137"/>
      <c r="F894" s="86" t="s">
        <v>101</v>
      </c>
      <c r="G894" s="86" t="s">
        <v>1701</v>
      </c>
      <c r="H894" s="86" t="s">
        <v>1872</v>
      </c>
      <c r="I894" s="86">
        <v>88</v>
      </c>
      <c r="J894" s="87">
        <v>27.25</v>
      </c>
      <c r="K894" s="88"/>
      <c r="L894" s="86" t="s">
        <v>2936</v>
      </c>
      <c r="M894" s="86" t="s">
        <v>349</v>
      </c>
      <c r="N894" s="149" t="str">
        <f>IF(OR(J894="TBA",E894=0),"",E894*J894)</f>
        <v/>
      </c>
      <c r="O894" s="138"/>
      <c r="P894" s="139">
        <f>IF($B894="PA",$N894,0)</f>
        <v>0</v>
      </c>
      <c r="Q894" s="139">
        <f>IF($B894="PC",$N894,0)</f>
        <v>0</v>
      </c>
      <c r="R894" s="139">
        <f>IF($B894="LA",$N894,0)</f>
        <v>0</v>
      </c>
      <c r="S894" s="139" t="str">
        <f>IF($B894="LC",$N894,0)</f>
        <v/>
      </c>
      <c r="T894" s="139">
        <f>IF(P894&lt;&gt;"",(P894*(1-($N$2641))*(1-($O894+$N$2646))),0)</f>
        <v>0</v>
      </c>
      <c r="U894" s="139">
        <f>IF(Q894&lt;&gt;"",(Q894*(1-($N$2642))*(1-($O894+$N$2646))),0)</f>
        <v>0</v>
      </c>
      <c r="V894" s="139">
        <f>IF(R894&lt;&gt;"",(R894*(1-($N$2643))*(1-($O894+$N$2646))),0)</f>
        <v>0</v>
      </c>
      <c r="W894" s="139">
        <f>IF(S894&lt;&gt;"",(S894*(1-($N$2644))*(1-($O894+$N$2646))),0)</f>
        <v>0</v>
      </c>
      <c r="X894" s="150">
        <f>+SUM(T894:W894)</f>
        <v>0</v>
      </c>
      <c r="Y894" s="85"/>
      <c r="Z894" s="84"/>
      <c r="AA894" s="85"/>
    </row>
    <row r="895" spans="1:27" ht="14.1" customHeight="1" x14ac:dyDescent="0.3">
      <c r="A895" s="128" t="s">
        <v>1146</v>
      </c>
      <c r="B895" s="86" t="s">
        <v>40</v>
      </c>
      <c r="C895" s="86">
        <v>24</v>
      </c>
      <c r="D895" s="86">
        <v>8</v>
      </c>
      <c r="E895" s="137"/>
      <c r="F895" s="86" t="s">
        <v>101</v>
      </c>
      <c r="G895" s="86" t="s">
        <v>1709</v>
      </c>
      <c r="H895" s="86" t="s">
        <v>1872</v>
      </c>
      <c r="I895" s="86">
        <v>88</v>
      </c>
      <c r="J895" s="87">
        <v>27.25</v>
      </c>
      <c r="K895" s="88"/>
      <c r="L895" s="86" t="s">
        <v>2937</v>
      </c>
      <c r="M895" s="86" t="s">
        <v>349</v>
      </c>
      <c r="N895" s="149" t="str">
        <f>IF(OR(J895="TBA",E895=0),"",E895*J895)</f>
        <v/>
      </c>
      <c r="O895" s="138"/>
      <c r="P895" s="139">
        <f>IF($B895="PA",$N895,0)</f>
        <v>0</v>
      </c>
      <c r="Q895" s="139">
        <f>IF($B895="PC",$N895,0)</f>
        <v>0</v>
      </c>
      <c r="R895" s="139">
        <f>IF($B895="LA",$N895,0)</f>
        <v>0</v>
      </c>
      <c r="S895" s="139" t="str">
        <f>IF($B895="LC",$N895,0)</f>
        <v/>
      </c>
      <c r="T895" s="139">
        <f>IF(P895&lt;&gt;"",(P895*(1-($N$2641))*(1-($O895+$N$2646))),0)</f>
        <v>0</v>
      </c>
      <c r="U895" s="139">
        <f>IF(Q895&lt;&gt;"",(Q895*(1-($N$2642))*(1-($O895+$N$2646))),0)</f>
        <v>0</v>
      </c>
      <c r="V895" s="139">
        <f>IF(R895&lt;&gt;"",(R895*(1-($N$2643))*(1-($O895+$N$2646))),0)</f>
        <v>0</v>
      </c>
      <c r="W895" s="139">
        <f>IF(S895&lt;&gt;"",(S895*(1-($N$2644))*(1-($O895+$N$2646))),0)</f>
        <v>0</v>
      </c>
      <c r="X895" s="150">
        <f>+SUM(T895:W895)</f>
        <v>0</v>
      </c>
      <c r="Y895" s="85"/>
      <c r="Z895" s="84"/>
      <c r="AA895" s="85"/>
    </row>
    <row r="896" spans="1:27" ht="14.1" customHeight="1" x14ac:dyDescent="0.3">
      <c r="A896" s="128" t="s">
        <v>1041</v>
      </c>
      <c r="B896" s="86" t="s">
        <v>40</v>
      </c>
      <c r="C896" s="86">
        <v>24</v>
      </c>
      <c r="D896" s="86">
        <v>8</v>
      </c>
      <c r="E896" s="137"/>
      <c r="F896" s="86" t="s">
        <v>4805</v>
      </c>
      <c r="G896" s="86" t="s">
        <v>1685</v>
      </c>
      <c r="H896" s="86" t="s">
        <v>1873</v>
      </c>
      <c r="I896" s="86">
        <v>12</v>
      </c>
      <c r="J896" s="87">
        <v>27.25</v>
      </c>
      <c r="K896" s="88"/>
      <c r="L896" s="86" t="s">
        <v>2938</v>
      </c>
      <c r="M896" s="86" t="s">
        <v>349</v>
      </c>
      <c r="N896" s="149" t="str">
        <f>IF(OR(J896="TBA",E896=0),"",E896*J896)</f>
        <v/>
      </c>
      <c r="O896" s="138"/>
      <c r="P896" s="139">
        <f>IF($B896="PA",$N896,0)</f>
        <v>0</v>
      </c>
      <c r="Q896" s="139">
        <f>IF($B896="PC",$N896,0)</f>
        <v>0</v>
      </c>
      <c r="R896" s="139">
        <f>IF($B896="LA",$N896,0)</f>
        <v>0</v>
      </c>
      <c r="S896" s="139" t="str">
        <f>IF($B896="LC",$N896,0)</f>
        <v/>
      </c>
      <c r="T896" s="139">
        <f>IF(P896&lt;&gt;"",(P896*(1-($N$2641))*(1-($O896+$N$2646))),0)</f>
        <v>0</v>
      </c>
      <c r="U896" s="139">
        <f>IF(Q896&lt;&gt;"",(Q896*(1-($N$2642))*(1-($O896+$N$2646))),0)</f>
        <v>0</v>
      </c>
      <c r="V896" s="139">
        <f>IF(R896&lt;&gt;"",(R896*(1-($N$2643))*(1-($O896+$N$2646))),0)</f>
        <v>0</v>
      </c>
      <c r="W896" s="139">
        <f>IF(S896&lt;&gt;"",(S896*(1-($N$2644))*(1-($O896+$N$2646))),0)</f>
        <v>0</v>
      </c>
      <c r="X896" s="150">
        <f>+SUM(T896:W896)</f>
        <v>0</v>
      </c>
      <c r="Y896" s="85"/>
      <c r="Z896" s="84"/>
      <c r="AA896" s="85"/>
    </row>
    <row r="897" spans="1:27" ht="14.1" customHeight="1" x14ac:dyDescent="0.3">
      <c r="A897" s="128" t="s">
        <v>1042</v>
      </c>
      <c r="B897" s="86" t="s">
        <v>40</v>
      </c>
      <c r="C897" s="86">
        <v>24</v>
      </c>
      <c r="D897" s="86">
        <v>8</v>
      </c>
      <c r="E897" s="137"/>
      <c r="F897" s="86" t="s">
        <v>4805</v>
      </c>
      <c r="G897" s="86" t="s">
        <v>1686</v>
      </c>
      <c r="H897" s="86" t="s">
        <v>1873</v>
      </c>
      <c r="I897" s="86">
        <v>12</v>
      </c>
      <c r="J897" s="87">
        <v>27.25</v>
      </c>
      <c r="K897" s="88"/>
      <c r="L897" s="86" t="s">
        <v>2939</v>
      </c>
      <c r="M897" s="86" t="s">
        <v>349</v>
      </c>
      <c r="N897" s="149" t="str">
        <f>IF(OR(J897="TBA",E897=0),"",E897*J897)</f>
        <v/>
      </c>
      <c r="O897" s="138"/>
      <c r="P897" s="139">
        <f>IF($B897="PA",$N897,0)</f>
        <v>0</v>
      </c>
      <c r="Q897" s="139">
        <f>IF($B897="PC",$N897,0)</f>
        <v>0</v>
      </c>
      <c r="R897" s="139">
        <f>IF($B897="LA",$N897,0)</f>
        <v>0</v>
      </c>
      <c r="S897" s="139" t="str">
        <f>IF($B897="LC",$N897,0)</f>
        <v/>
      </c>
      <c r="T897" s="139">
        <f>IF(P897&lt;&gt;"",(P897*(1-($N$2641))*(1-($O897+$N$2646))),0)</f>
        <v>0</v>
      </c>
      <c r="U897" s="139">
        <f>IF(Q897&lt;&gt;"",(Q897*(1-($N$2642))*(1-($O897+$N$2646))),0)</f>
        <v>0</v>
      </c>
      <c r="V897" s="139">
        <f>IF(R897&lt;&gt;"",(R897*(1-($N$2643))*(1-($O897+$N$2646))),0)</f>
        <v>0</v>
      </c>
      <c r="W897" s="139">
        <f>IF(S897&lt;&gt;"",(S897*(1-($N$2644))*(1-($O897+$N$2646))),0)</f>
        <v>0</v>
      </c>
      <c r="X897" s="150">
        <f>+SUM(T897:W897)</f>
        <v>0</v>
      </c>
      <c r="Y897" s="85"/>
      <c r="Z897" s="84"/>
      <c r="AA897" s="85"/>
    </row>
    <row r="898" spans="1:27" ht="14.1" customHeight="1" x14ac:dyDescent="0.3">
      <c r="A898" s="128" t="s">
        <v>1043</v>
      </c>
      <c r="B898" s="86" t="s">
        <v>40</v>
      </c>
      <c r="C898" s="86">
        <v>24</v>
      </c>
      <c r="D898" s="86">
        <v>8</v>
      </c>
      <c r="E898" s="137"/>
      <c r="F898" s="86" t="s">
        <v>4805</v>
      </c>
      <c r="G898" s="86" t="s">
        <v>1687</v>
      </c>
      <c r="H898" s="86" t="s">
        <v>1873</v>
      </c>
      <c r="I898" s="86">
        <v>12</v>
      </c>
      <c r="J898" s="87">
        <v>27.25</v>
      </c>
      <c r="K898" s="88"/>
      <c r="L898" s="86" t="s">
        <v>2940</v>
      </c>
      <c r="M898" s="86" t="s">
        <v>349</v>
      </c>
      <c r="N898" s="149" t="str">
        <f>IF(OR(J898="TBA",E898=0),"",E898*J898)</f>
        <v/>
      </c>
      <c r="O898" s="138"/>
      <c r="P898" s="139">
        <f>IF($B898="PA",$N898,0)</f>
        <v>0</v>
      </c>
      <c r="Q898" s="139">
        <f>IF($B898="PC",$N898,0)</f>
        <v>0</v>
      </c>
      <c r="R898" s="139">
        <f>IF($B898="LA",$N898,0)</f>
        <v>0</v>
      </c>
      <c r="S898" s="139" t="str">
        <f>IF($B898="LC",$N898,0)</f>
        <v/>
      </c>
      <c r="T898" s="139">
        <f>IF(P898&lt;&gt;"",(P898*(1-($N$2641))*(1-($O898+$N$2646))),0)</f>
        <v>0</v>
      </c>
      <c r="U898" s="139">
        <f>IF(Q898&lt;&gt;"",(Q898*(1-($N$2642))*(1-($O898+$N$2646))),0)</f>
        <v>0</v>
      </c>
      <c r="V898" s="139">
        <f>IF(R898&lt;&gt;"",(R898*(1-($N$2643))*(1-($O898+$N$2646))),0)</f>
        <v>0</v>
      </c>
      <c r="W898" s="139">
        <f>IF(S898&lt;&gt;"",(S898*(1-($N$2644))*(1-($O898+$N$2646))),0)</f>
        <v>0</v>
      </c>
      <c r="X898" s="150">
        <f>+SUM(T898:W898)</f>
        <v>0</v>
      </c>
      <c r="Y898" s="85"/>
      <c r="Z898" s="84"/>
      <c r="AA898" s="85"/>
    </row>
    <row r="899" spans="1:27" ht="14.1" customHeight="1" x14ac:dyDescent="0.3">
      <c r="A899" s="128" t="s">
        <v>1233</v>
      </c>
      <c r="B899" s="86" t="s">
        <v>40</v>
      </c>
      <c r="C899" s="86">
        <v>18</v>
      </c>
      <c r="D899" s="86">
        <v>9</v>
      </c>
      <c r="E899" s="137"/>
      <c r="F899" s="86" t="s">
        <v>114</v>
      </c>
      <c r="G899" s="86" t="s">
        <v>1690</v>
      </c>
      <c r="H899" s="86" t="s">
        <v>1874</v>
      </c>
      <c r="I899" s="86">
        <v>45</v>
      </c>
      <c r="J899" s="87">
        <v>27.25</v>
      </c>
      <c r="K899" s="88"/>
      <c r="L899" s="86" t="s">
        <v>2941</v>
      </c>
      <c r="M899" s="86" t="s">
        <v>349</v>
      </c>
      <c r="N899" s="149" t="str">
        <f>IF(OR(J899="TBA",E899=0),"",E899*J899)</f>
        <v/>
      </c>
      <c r="O899" s="138"/>
      <c r="P899" s="139">
        <f>IF($B899="PA",$N899,0)</f>
        <v>0</v>
      </c>
      <c r="Q899" s="139">
        <f>IF($B899="PC",$N899,0)</f>
        <v>0</v>
      </c>
      <c r="R899" s="139">
        <f>IF($B899="LA",$N899,0)</f>
        <v>0</v>
      </c>
      <c r="S899" s="139" t="str">
        <f>IF($B899="LC",$N899,0)</f>
        <v/>
      </c>
      <c r="T899" s="139">
        <f>IF(P899&lt;&gt;"",(P899*(1-($N$2641))*(1-($O899+$N$2646))),0)</f>
        <v>0</v>
      </c>
      <c r="U899" s="139">
        <f>IF(Q899&lt;&gt;"",(Q899*(1-($N$2642))*(1-($O899+$N$2646))),0)</f>
        <v>0</v>
      </c>
      <c r="V899" s="139">
        <f>IF(R899&lt;&gt;"",(R899*(1-($N$2643))*(1-($O899+$N$2646))),0)</f>
        <v>0</v>
      </c>
      <c r="W899" s="139">
        <f>IF(S899&lt;&gt;"",(S899*(1-($N$2644))*(1-($O899+$N$2646))),0)</f>
        <v>0</v>
      </c>
      <c r="X899" s="150">
        <f>+SUM(T899:W899)</f>
        <v>0</v>
      </c>
      <c r="Y899" s="85"/>
      <c r="Z899" s="84"/>
      <c r="AA899" s="85"/>
    </row>
    <row r="900" spans="1:27" ht="14.1" customHeight="1" x14ac:dyDescent="0.3">
      <c r="A900" s="128" t="s">
        <v>1232</v>
      </c>
      <c r="B900" s="86" t="s">
        <v>40</v>
      </c>
      <c r="C900" s="86">
        <v>18</v>
      </c>
      <c r="D900" s="86">
        <v>9</v>
      </c>
      <c r="E900" s="137"/>
      <c r="F900" s="86" t="s">
        <v>114</v>
      </c>
      <c r="G900" s="86" t="s">
        <v>1691</v>
      </c>
      <c r="H900" s="86" t="s">
        <v>1874</v>
      </c>
      <c r="I900" s="86">
        <v>45</v>
      </c>
      <c r="J900" s="87">
        <v>27.25</v>
      </c>
      <c r="K900" s="88"/>
      <c r="L900" s="86" t="s">
        <v>2942</v>
      </c>
      <c r="M900" s="86" t="s">
        <v>349</v>
      </c>
      <c r="N900" s="149" t="str">
        <f>IF(OR(J900="TBA",E900=0),"",E900*J900)</f>
        <v/>
      </c>
      <c r="O900" s="138"/>
      <c r="P900" s="139">
        <f>IF($B900="PA",$N900,0)</f>
        <v>0</v>
      </c>
      <c r="Q900" s="139">
        <f>IF($B900="PC",$N900,0)</f>
        <v>0</v>
      </c>
      <c r="R900" s="139">
        <f>IF($B900="LA",$N900,0)</f>
        <v>0</v>
      </c>
      <c r="S900" s="139" t="str">
        <f>IF($B900="LC",$N900,0)</f>
        <v/>
      </c>
      <c r="T900" s="139">
        <f>IF(P900&lt;&gt;"",(P900*(1-($N$2641))*(1-($O900+$N$2646))),0)</f>
        <v>0</v>
      </c>
      <c r="U900" s="139">
        <f>IF(Q900&lt;&gt;"",(Q900*(1-($N$2642))*(1-($O900+$N$2646))),0)</f>
        <v>0</v>
      </c>
      <c r="V900" s="139">
        <f>IF(R900&lt;&gt;"",(R900*(1-($N$2643))*(1-($O900+$N$2646))),0)</f>
        <v>0</v>
      </c>
      <c r="W900" s="139">
        <f>IF(S900&lt;&gt;"",(S900*(1-($N$2644))*(1-($O900+$N$2646))),0)</f>
        <v>0</v>
      </c>
      <c r="X900" s="150">
        <f>+SUM(T900:W900)</f>
        <v>0</v>
      </c>
      <c r="Y900" s="85"/>
      <c r="Z900" s="84"/>
      <c r="AA900" s="85"/>
    </row>
    <row r="901" spans="1:27" ht="14.1" customHeight="1" x14ac:dyDescent="0.3">
      <c r="A901" s="128" t="s">
        <v>1231</v>
      </c>
      <c r="B901" s="86" t="s">
        <v>40</v>
      </c>
      <c r="C901" s="86">
        <v>18</v>
      </c>
      <c r="D901" s="86">
        <v>9</v>
      </c>
      <c r="E901" s="137"/>
      <c r="F901" s="86" t="s">
        <v>114</v>
      </c>
      <c r="G901" s="86" t="s">
        <v>1692</v>
      </c>
      <c r="H901" s="86" t="s">
        <v>1874</v>
      </c>
      <c r="I901" s="86">
        <v>45</v>
      </c>
      <c r="J901" s="87">
        <v>27.25</v>
      </c>
      <c r="K901" s="88"/>
      <c r="L901" s="86" t="s">
        <v>2943</v>
      </c>
      <c r="M901" s="86" t="s">
        <v>349</v>
      </c>
      <c r="N901" s="149" t="str">
        <f>IF(OR(J901="TBA",E901=0),"",E901*J901)</f>
        <v/>
      </c>
      <c r="O901" s="138"/>
      <c r="P901" s="139">
        <f>IF($B901="PA",$N901,0)</f>
        <v>0</v>
      </c>
      <c r="Q901" s="139">
        <f>IF($B901="PC",$N901,0)</f>
        <v>0</v>
      </c>
      <c r="R901" s="139">
        <f>IF($B901="LA",$N901,0)</f>
        <v>0</v>
      </c>
      <c r="S901" s="139" t="str">
        <f>IF($B901="LC",$N901,0)</f>
        <v/>
      </c>
      <c r="T901" s="139">
        <f>IF(P901&lt;&gt;"",(P901*(1-($N$2641))*(1-($O901+$N$2646))),0)</f>
        <v>0</v>
      </c>
      <c r="U901" s="139">
        <f>IF(Q901&lt;&gt;"",(Q901*(1-($N$2642))*(1-($O901+$N$2646))),0)</f>
        <v>0</v>
      </c>
      <c r="V901" s="139">
        <f>IF(R901&lt;&gt;"",(R901*(1-($N$2643))*(1-($O901+$N$2646))),0)</f>
        <v>0</v>
      </c>
      <c r="W901" s="139">
        <f>IF(S901&lt;&gt;"",(S901*(1-($N$2644))*(1-($O901+$N$2646))),0)</f>
        <v>0</v>
      </c>
      <c r="X901" s="150">
        <f>+SUM(T901:W901)</f>
        <v>0</v>
      </c>
      <c r="Y901" s="85"/>
      <c r="Z901" s="84"/>
      <c r="AA901" s="85"/>
    </row>
    <row r="902" spans="1:27" ht="14.1" customHeight="1" x14ac:dyDescent="0.3">
      <c r="A902" s="128" t="s">
        <v>1051</v>
      </c>
      <c r="B902" s="86" t="s">
        <v>40</v>
      </c>
      <c r="C902" s="86">
        <v>24</v>
      </c>
      <c r="D902" s="86">
        <v>8</v>
      </c>
      <c r="E902" s="137"/>
      <c r="F902" s="86" t="s">
        <v>101</v>
      </c>
      <c r="G902" s="86" t="s">
        <v>1691</v>
      </c>
      <c r="H902" s="86" t="s">
        <v>1875</v>
      </c>
      <c r="I902" s="86">
        <v>21</v>
      </c>
      <c r="J902" s="87">
        <v>27.25</v>
      </c>
      <c r="K902" s="88"/>
      <c r="L902" s="86" t="s">
        <v>2944</v>
      </c>
      <c r="M902" s="86" t="s">
        <v>349</v>
      </c>
      <c r="N902" s="149" t="str">
        <f>IF(OR(J902="TBA",E902=0),"",E902*J902)</f>
        <v/>
      </c>
      <c r="O902" s="138"/>
      <c r="P902" s="139">
        <f>IF($B902="PA",$N902,0)</f>
        <v>0</v>
      </c>
      <c r="Q902" s="139">
        <f>IF($B902="PC",$N902,0)</f>
        <v>0</v>
      </c>
      <c r="R902" s="139">
        <f>IF($B902="LA",$N902,0)</f>
        <v>0</v>
      </c>
      <c r="S902" s="139" t="str">
        <f>IF($B902="LC",$N902,0)</f>
        <v/>
      </c>
      <c r="T902" s="139">
        <f>IF(P902&lt;&gt;"",(P902*(1-($N$2641))*(1-($O902+$N$2646))),0)</f>
        <v>0</v>
      </c>
      <c r="U902" s="139">
        <f>IF(Q902&lt;&gt;"",(Q902*(1-($N$2642))*(1-($O902+$N$2646))),0)</f>
        <v>0</v>
      </c>
      <c r="V902" s="139">
        <f>IF(R902&lt;&gt;"",(R902*(1-($N$2643))*(1-($O902+$N$2646))),0)</f>
        <v>0</v>
      </c>
      <c r="W902" s="139">
        <f>IF(S902&lt;&gt;"",(S902*(1-($N$2644))*(1-($O902+$N$2646))),0)</f>
        <v>0</v>
      </c>
      <c r="X902" s="150">
        <f>+SUM(T902:W902)</f>
        <v>0</v>
      </c>
      <c r="Y902" s="85"/>
      <c r="Z902" s="84"/>
      <c r="AA902" s="85"/>
    </row>
    <row r="903" spans="1:27" ht="14.1" customHeight="1" x14ac:dyDescent="0.3">
      <c r="A903" s="128" t="s">
        <v>1052</v>
      </c>
      <c r="B903" s="86" t="s">
        <v>40</v>
      </c>
      <c r="C903" s="86">
        <v>24</v>
      </c>
      <c r="D903" s="86">
        <v>8</v>
      </c>
      <c r="E903" s="137"/>
      <c r="F903" s="86" t="s">
        <v>101</v>
      </c>
      <c r="G903" s="86" t="s">
        <v>1701</v>
      </c>
      <c r="H903" s="86" t="s">
        <v>1875</v>
      </c>
      <c r="I903" s="86">
        <v>21</v>
      </c>
      <c r="J903" s="87">
        <v>27.25</v>
      </c>
      <c r="K903" s="88"/>
      <c r="L903" s="86" t="s">
        <v>2945</v>
      </c>
      <c r="M903" s="86" t="s">
        <v>349</v>
      </c>
      <c r="N903" s="149" t="str">
        <f>IF(OR(J903="TBA",E903=0),"",E903*J903)</f>
        <v/>
      </c>
      <c r="O903" s="138"/>
      <c r="P903" s="139">
        <f>IF($B903="PA",$N903,0)</f>
        <v>0</v>
      </c>
      <c r="Q903" s="139">
        <f>IF($B903="PC",$N903,0)</f>
        <v>0</v>
      </c>
      <c r="R903" s="139">
        <f>IF($B903="LA",$N903,0)</f>
        <v>0</v>
      </c>
      <c r="S903" s="139" t="str">
        <f>IF($B903="LC",$N903,0)</f>
        <v/>
      </c>
      <c r="T903" s="139">
        <f>IF(P903&lt;&gt;"",(P903*(1-($N$2641))*(1-($O903+$N$2646))),0)</f>
        <v>0</v>
      </c>
      <c r="U903" s="139">
        <f>IF(Q903&lt;&gt;"",(Q903*(1-($N$2642))*(1-($O903+$N$2646))),0)</f>
        <v>0</v>
      </c>
      <c r="V903" s="139">
        <f>IF(R903&lt;&gt;"",(R903*(1-($N$2643))*(1-($O903+$N$2646))),0)</f>
        <v>0</v>
      </c>
      <c r="W903" s="139">
        <f>IF(S903&lt;&gt;"",(S903*(1-($N$2644))*(1-($O903+$N$2646))),0)</f>
        <v>0</v>
      </c>
      <c r="X903" s="150">
        <f>+SUM(T903:W903)</f>
        <v>0</v>
      </c>
      <c r="Y903" s="85"/>
      <c r="Z903" s="84"/>
      <c r="AA903" s="85"/>
    </row>
    <row r="904" spans="1:27" ht="14.1" customHeight="1" x14ac:dyDescent="0.3">
      <c r="A904" s="128" t="s">
        <v>1053</v>
      </c>
      <c r="B904" s="86" t="s">
        <v>40</v>
      </c>
      <c r="C904" s="86">
        <v>24</v>
      </c>
      <c r="D904" s="86">
        <v>8</v>
      </c>
      <c r="E904" s="137"/>
      <c r="F904" s="86" t="s">
        <v>101</v>
      </c>
      <c r="G904" s="86" t="s">
        <v>1709</v>
      </c>
      <c r="H904" s="86" t="s">
        <v>1875</v>
      </c>
      <c r="I904" s="86">
        <v>21</v>
      </c>
      <c r="J904" s="87">
        <v>27.25</v>
      </c>
      <c r="K904" s="88"/>
      <c r="L904" s="86" t="s">
        <v>2946</v>
      </c>
      <c r="M904" s="86" t="s">
        <v>349</v>
      </c>
      <c r="N904" s="149" t="str">
        <f>IF(OR(J904="TBA",E904=0),"",E904*J904)</f>
        <v/>
      </c>
      <c r="O904" s="138"/>
      <c r="P904" s="139">
        <f>IF($B904="PA",$N904,0)</f>
        <v>0</v>
      </c>
      <c r="Q904" s="139">
        <f>IF($B904="PC",$N904,0)</f>
        <v>0</v>
      </c>
      <c r="R904" s="139">
        <f>IF($B904="LA",$N904,0)</f>
        <v>0</v>
      </c>
      <c r="S904" s="139" t="str">
        <f>IF($B904="LC",$N904,0)</f>
        <v/>
      </c>
      <c r="T904" s="139">
        <f>IF(P904&lt;&gt;"",(P904*(1-($N$2641))*(1-($O904+$N$2646))),0)</f>
        <v>0</v>
      </c>
      <c r="U904" s="139">
        <f>IF(Q904&lt;&gt;"",(Q904*(1-($N$2642))*(1-($O904+$N$2646))),0)</f>
        <v>0</v>
      </c>
      <c r="V904" s="139">
        <f>IF(R904&lt;&gt;"",(R904*(1-($N$2643))*(1-($O904+$N$2646))),0)</f>
        <v>0</v>
      </c>
      <c r="W904" s="139">
        <f>IF(S904&lt;&gt;"",(S904*(1-($N$2644))*(1-($O904+$N$2646))),0)</f>
        <v>0</v>
      </c>
      <c r="X904" s="150">
        <f>+SUM(T904:W904)</f>
        <v>0</v>
      </c>
      <c r="Y904" s="85"/>
      <c r="Z904" s="84"/>
      <c r="AA904" s="85"/>
    </row>
    <row r="905" spans="1:27" ht="14.1" customHeight="1" x14ac:dyDescent="0.3">
      <c r="A905" s="128" t="s">
        <v>4959</v>
      </c>
      <c r="B905" s="86" t="s">
        <v>40</v>
      </c>
      <c r="C905" s="86">
        <v>12</v>
      </c>
      <c r="D905" s="86">
        <v>0</v>
      </c>
      <c r="E905" s="137"/>
      <c r="F905" s="86" t="s">
        <v>4805</v>
      </c>
      <c r="G905" s="86" t="s">
        <v>1686</v>
      </c>
      <c r="H905" s="86" t="s">
        <v>4960</v>
      </c>
      <c r="I905" s="86">
        <v>14</v>
      </c>
      <c r="J905" s="87">
        <v>20.05</v>
      </c>
      <c r="K905" s="88"/>
      <c r="L905" s="86" t="s">
        <v>4180</v>
      </c>
      <c r="M905" s="86" t="s">
        <v>349</v>
      </c>
      <c r="N905" s="149" t="str">
        <f>IF(OR(J905="TBA",E905=0),"",E905*J905)</f>
        <v/>
      </c>
      <c r="O905" s="138"/>
      <c r="P905" s="139">
        <f>IF($B905="PA",$N905,0)</f>
        <v>0</v>
      </c>
      <c r="Q905" s="139">
        <f>IF($B905="PC",$N905,0)</f>
        <v>0</v>
      </c>
      <c r="R905" s="139">
        <f>IF($B905="LA",$N905,0)</f>
        <v>0</v>
      </c>
      <c r="S905" s="139" t="str">
        <f>IF($B905="LC",$N905,0)</f>
        <v/>
      </c>
      <c r="T905" s="139">
        <f>IF(P905&lt;&gt;"",(P905*(1-($N$2641))*(1-($O905+$N$2646))),0)</f>
        <v>0</v>
      </c>
      <c r="U905" s="139">
        <f>IF(Q905&lt;&gt;"",(Q905*(1-($N$2642))*(1-($O905+$N$2646))),0)</f>
        <v>0</v>
      </c>
      <c r="V905" s="139">
        <f>IF(R905&lt;&gt;"",(R905*(1-($N$2643))*(1-($O905+$N$2646))),0)</f>
        <v>0</v>
      </c>
      <c r="W905" s="139">
        <f>IF(S905&lt;&gt;"",(S905*(1-($N$2644))*(1-($O905+$N$2646))),0)</f>
        <v>0</v>
      </c>
      <c r="X905" s="150">
        <f>+SUM(T905:W905)</f>
        <v>0</v>
      </c>
      <c r="Y905" s="85"/>
      <c r="Z905" s="84"/>
      <c r="AA905" s="85"/>
    </row>
    <row r="906" spans="1:27" ht="14.1" customHeight="1" x14ac:dyDescent="0.3">
      <c r="A906" s="128" t="s">
        <v>4961</v>
      </c>
      <c r="B906" s="86" t="s">
        <v>40</v>
      </c>
      <c r="C906" s="86">
        <v>12</v>
      </c>
      <c r="D906" s="86">
        <v>0</v>
      </c>
      <c r="E906" s="137"/>
      <c r="F906" s="86" t="s">
        <v>4805</v>
      </c>
      <c r="G906" s="86" t="s">
        <v>1687</v>
      </c>
      <c r="H906" s="86" t="s">
        <v>4960</v>
      </c>
      <c r="I906" s="86">
        <v>14</v>
      </c>
      <c r="J906" s="87">
        <v>20.05</v>
      </c>
      <c r="K906" s="88"/>
      <c r="L906" s="86" t="s">
        <v>4181</v>
      </c>
      <c r="M906" s="86" t="s">
        <v>349</v>
      </c>
      <c r="N906" s="149" t="str">
        <f>IF(OR(J906="TBA",E906=0),"",E906*J906)</f>
        <v/>
      </c>
      <c r="O906" s="138"/>
      <c r="P906" s="139">
        <f>IF($B906="PA",$N906,0)</f>
        <v>0</v>
      </c>
      <c r="Q906" s="139">
        <f>IF($B906="PC",$N906,0)</f>
        <v>0</v>
      </c>
      <c r="R906" s="139">
        <f>IF($B906="LA",$N906,0)</f>
        <v>0</v>
      </c>
      <c r="S906" s="139" t="str">
        <f>IF($B906="LC",$N906,0)</f>
        <v/>
      </c>
      <c r="T906" s="139">
        <f>IF(P906&lt;&gt;"",(P906*(1-($N$2641))*(1-($O906+$N$2646))),0)</f>
        <v>0</v>
      </c>
      <c r="U906" s="139">
        <f>IF(Q906&lt;&gt;"",(Q906*(1-($N$2642))*(1-($O906+$N$2646))),0)</f>
        <v>0</v>
      </c>
      <c r="V906" s="139">
        <f>IF(R906&lt;&gt;"",(R906*(1-($N$2643))*(1-($O906+$N$2646))),0)</f>
        <v>0</v>
      </c>
      <c r="W906" s="139">
        <f>IF(S906&lt;&gt;"",(S906*(1-($N$2644))*(1-($O906+$N$2646))),0)</f>
        <v>0</v>
      </c>
      <c r="X906" s="150">
        <f>+SUM(T906:W906)</f>
        <v>0</v>
      </c>
      <c r="Y906" s="85"/>
      <c r="Z906" s="84"/>
      <c r="AA906" s="85"/>
    </row>
    <row r="907" spans="1:27" ht="14.1" customHeight="1" x14ac:dyDescent="0.3">
      <c r="A907" s="128" t="s">
        <v>1177</v>
      </c>
      <c r="B907" s="86" t="s">
        <v>40</v>
      </c>
      <c r="C907" s="86">
        <v>16</v>
      </c>
      <c r="D907" s="86">
        <v>8</v>
      </c>
      <c r="E907" s="137"/>
      <c r="F907" s="86" t="s">
        <v>4805</v>
      </c>
      <c r="G907" s="86" t="s">
        <v>1688</v>
      </c>
      <c r="H907" s="86" t="s">
        <v>1876</v>
      </c>
      <c r="I907" s="86">
        <v>5</v>
      </c>
      <c r="J907" s="87">
        <v>21.85</v>
      </c>
      <c r="K907" s="88"/>
      <c r="L907" s="86" t="s">
        <v>2947</v>
      </c>
      <c r="M907" s="86" t="s">
        <v>349</v>
      </c>
      <c r="N907" s="149" t="str">
        <f>IF(OR(J907="TBA",E907=0),"",E907*J907)</f>
        <v/>
      </c>
      <c r="O907" s="138"/>
      <c r="P907" s="139">
        <f>IF($B907="PA",$N907,0)</f>
        <v>0</v>
      </c>
      <c r="Q907" s="139">
        <f>IF($B907="PC",$N907,0)</f>
        <v>0</v>
      </c>
      <c r="R907" s="139">
        <f>IF($B907="LA",$N907,0)</f>
        <v>0</v>
      </c>
      <c r="S907" s="139" t="str">
        <f>IF($B907="LC",$N907,0)</f>
        <v/>
      </c>
      <c r="T907" s="139">
        <f>IF(P907&lt;&gt;"",(P907*(1-($N$2641))*(1-($O907+$N$2646))),0)</f>
        <v>0</v>
      </c>
      <c r="U907" s="139">
        <f>IF(Q907&lt;&gt;"",(Q907*(1-($N$2642))*(1-($O907+$N$2646))),0)</f>
        <v>0</v>
      </c>
      <c r="V907" s="139">
        <f>IF(R907&lt;&gt;"",(R907*(1-($N$2643))*(1-($O907+$N$2646))),0)</f>
        <v>0</v>
      </c>
      <c r="W907" s="139">
        <f>IF(S907&lt;&gt;"",(S907*(1-($N$2644))*(1-($O907+$N$2646))),0)</f>
        <v>0</v>
      </c>
      <c r="X907" s="150">
        <f>+SUM(T907:W907)</f>
        <v>0</v>
      </c>
      <c r="Y907" s="85"/>
      <c r="Z907" s="84"/>
      <c r="AA907" s="85"/>
    </row>
    <row r="908" spans="1:27" ht="14.1" customHeight="1" x14ac:dyDescent="0.3">
      <c r="A908" s="128" t="s">
        <v>1176</v>
      </c>
      <c r="B908" s="86" t="s">
        <v>40</v>
      </c>
      <c r="C908" s="86">
        <v>16</v>
      </c>
      <c r="D908" s="86">
        <v>8</v>
      </c>
      <c r="E908" s="137"/>
      <c r="F908" s="86" t="s">
        <v>4805</v>
      </c>
      <c r="G908" s="86" t="s">
        <v>1686</v>
      </c>
      <c r="H908" s="86" t="s">
        <v>1876</v>
      </c>
      <c r="I908" s="86">
        <v>5</v>
      </c>
      <c r="J908" s="87">
        <v>21.85</v>
      </c>
      <c r="K908" s="88"/>
      <c r="L908" s="86" t="s">
        <v>2948</v>
      </c>
      <c r="M908" s="86" t="s">
        <v>349</v>
      </c>
      <c r="N908" s="149" t="str">
        <f>IF(OR(J908="TBA",E908=0),"",E908*J908)</f>
        <v/>
      </c>
      <c r="O908" s="138"/>
      <c r="P908" s="139">
        <f>IF($B908="PA",$N908,0)</f>
        <v>0</v>
      </c>
      <c r="Q908" s="139">
        <f>IF($B908="PC",$N908,0)</f>
        <v>0</v>
      </c>
      <c r="R908" s="139">
        <f>IF($B908="LA",$N908,0)</f>
        <v>0</v>
      </c>
      <c r="S908" s="139" t="str">
        <f>IF($B908="LC",$N908,0)</f>
        <v/>
      </c>
      <c r="T908" s="139">
        <f>IF(P908&lt;&gt;"",(P908*(1-($N$2641))*(1-($O908+$N$2646))),0)</f>
        <v>0</v>
      </c>
      <c r="U908" s="139">
        <f>IF(Q908&lt;&gt;"",(Q908*(1-($N$2642))*(1-($O908+$N$2646))),0)</f>
        <v>0</v>
      </c>
      <c r="V908" s="139">
        <f>IF(R908&lt;&gt;"",(R908*(1-($N$2643))*(1-($O908+$N$2646))),0)</f>
        <v>0</v>
      </c>
      <c r="W908" s="139">
        <f>IF(S908&lt;&gt;"",(S908*(1-($N$2644))*(1-($O908+$N$2646))),0)</f>
        <v>0</v>
      </c>
      <c r="X908" s="150">
        <f>+SUM(T908:W908)</f>
        <v>0</v>
      </c>
      <c r="Y908" s="85"/>
      <c r="Z908" s="84"/>
      <c r="AA908" s="85"/>
    </row>
    <row r="909" spans="1:27" ht="14.1" customHeight="1" x14ac:dyDescent="0.3">
      <c r="A909" s="128" t="s">
        <v>1175</v>
      </c>
      <c r="B909" s="86" t="s">
        <v>40</v>
      </c>
      <c r="C909" s="86">
        <v>16</v>
      </c>
      <c r="D909" s="86">
        <v>8</v>
      </c>
      <c r="E909" s="137"/>
      <c r="F909" s="86" t="s">
        <v>4805</v>
      </c>
      <c r="G909" s="86" t="s">
        <v>1687</v>
      </c>
      <c r="H909" s="86" t="s">
        <v>1876</v>
      </c>
      <c r="I909" s="86">
        <v>5</v>
      </c>
      <c r="J909" s="87">
        <v>21.85</v>
      </c>
      <c r="K909" s="88"/>
      <c r="L909" s="86" t="s">
        <v>2949</v>
      </c>
      <c r="M909" s="86" t="s">
        <v>349</v>
      </c>
      <c r="N909" s="149" t="str">
        <f>IF(OR(J909="TBA",E909=0),"",E909*J909)</f>
        <v/>
      </c>
      <c r="O909" s="138"/>
      <c r="P909" s="139">
        <f>IF($B909="PA",$N909,0)</f>
        <v>0</v>
      </c>
      <c r="Q909" s="139">
        <f>IF($B909="PC",$N909,0)</f>
        <v>0</v>
      </c>
      <c r="R909" s="139">
        <f>IF($B909="LA",$N909,0)</f>
        <v>0</v>
      </c>
      <c r="S909" s="139" t="str">
        <f>IF($B909="LC",$N909,0)</f>
        <v/>
      </c>
      <c r="T909" s="139">
        <f>IF(P909&lt;&gt;"",(P909*(1-($N$2641))*(1-($O909+$N$2646))),0)</f>
        <v>0</v>
      </c>
      <c r="U909" s="139">
        <f>IF(Q909&lt;&gt;"",(Q909*(1-($N$2642))*(1-($O909+$N$2646))),0)</f>
        <v>0</v>
      </c>
      <c r="V909" s="139">
        <f>IF(R909&lt;&gt;"",(R909*(1-($N$2643))*(1-($O909+$N$2646))),0)</f>
        <v>0</v>
      </c>
      <c r="W909" s="139">
        <f>IF(S909&lt;&gt;"",(S909*(1-($N$2644))*(1-($O909+$N$2646))),0)</f>
        <v>0</v>
      </c>
      <c r="X909" s="150">
        <f>+SUM(T909:W909)</f>
        <v>0</v>
      </c>
      <c r="Y909" s="85"/>
      <c r="Z909" s="84"/>
      <c r="AA909" s="85"/>
    </row>
    <row r="910" spans="1:27" ht="14.1" customHeight="1" x14ac:dyDescent="0.3">
      <c r="A910" s="128" t="s">
        <v>4541</v>
      </c>
      <c r="B910" s="86" t="s">
        <v>40</v>
      </c>
      <c r="C910" s="86">
        <v>16</v>
      </c>
      <c r="D910" s="86">
        <v>8</v>
      </c>
      <c r="E910" s="137"/>
      <c r="F910" s="86" t="s">
        <v>1698</v>
      </c>
      <c r="G910" s="86" t="s">
        <v>1700</v>
      </c>
      <c r="H910" s="86" t="s">
        <v>4542</v>
      </c>
      <c r="I910" s="86">
        <v>5</v>
      </c>
      <c r="J910" s="87">
        <v>21.85</v>
      </c>
      <c r="K910" s="88"/>
      <c r="L910" s="86" t="s">
        <v>4543</v>
      </c>
      <c r="M910" s="86" t="s">
        <v>349</v>
      </c>
      <c r="N910" s="149" t="str">
        <f>IF(OR(J910="TBA",E910=0),"",E910*J910)</f>
        <v/>
      </c>
      <c r="O910" s="138"/>
      <c r="P910" s="139">
        <f>IF($B910="PA",$N910,0)</f>
        <v>0</v>
      </c>
      <c r="Q910" s="139">
        <f>IF($B910="PC",$N910,0)</f>
        <v>0</v>
      </c>
      <c r="R910" s="139">
        <f>IF($B910="LA",$N910,0)</f>
        <v>0</v>
      </c>
      <c r="S910" s="139" t="str">
        <f>IF($B910="LC",$N910,0)</f>
        <v/>
      </c>
      <c r="T910" s="139">
        <f>IF(P910&lt;&gt;"",(P910*(1-($N$2641))*(1-($O910+$N$2646))),0)</f>
        <v>0</v>
      </c>
      <c r="U910" s="139">
        <f>IF(Q910&lt;&gt;"",(Q910*(1-($N$2642))*(1-($O910+$N$2646))),0)</f>
        <v>0</v>
      </c>
      <c r="V910" s="139">
        <f>IF(R910&lt;&gt;"",(R910*(1-($N$2643))*(1-($O910+$N$2646))),0)</f>
        <v>0</v>
      </c>
      <c r="W910" s="139">
        <f>IF(S910&lt;&gt;"",(S910*(1-($N$2644))*(1-($O910+$N$2646))),0)</f>
        <v>0</v>
      </c>
      <c r="X910" s="150">
        <f>+SUM(T910:W910)</f>
        <v>0</v>
      </c>
      <c r="Y910" s="85"/>
      <c r="Z910" s="84"/>
      <c r="AA910" s="85"/>
    </row>
    <row r="911" spans="1:27" ht="14.1" customHeight="1" x14ac:dyDescent="0.3">
      <c r="A911" s="128" t="s">
        <v>1180</v>
      </c>
      <c r="B911" s="86" t="s">
        <v>40</v>
      </c>
      <c r="C911" s="86">
        <v>16</v>
      </c>
      <c r="D911" s="86">
        <v>8</v>
      </c>
      <c r="E911" s="137"/>
      <c r="F911" s="86" t="s">
        <v>4805</v>
      </c>
      <c r="G911" s="86" t="s">
        <v>1688</v>
      </c>
      <c r="H911" s="86" t="s">
        <v>1694</v>
      </c>
      <c r="I911" s="86">
        <v>5</v>
      </c>
      <c r="J911" s="87">
        <v>21.85</v>
      </c>
      <c r="K911" s="88"/>
      <c r="L911" s="86" t="s">
        <v>2950</v>
      </c>
      <c r="M911" s="86" t="s">
        <v>349</v>
      </c>
      <c r="N911" s="149" t="str">
        <f>IF(OR(J911="TBA",E911=0),"",E911*J911)</f>
        <v/>
      </c>
      <c r="O911" s="138"/>
      <c r="P911" s="139">
        <f>IF($B911="PA",$N911,0)</f>
        <v>0</v>
      </c>
      <c r="Q911" s="139">
        <f>IF($B911="PC",$N911,0)</f>
        <v>0</v>
      </c>
      <c r="R911" s="139">
        <f>IF($B911="LA",$N911,0)</f>
        <v>0</v>
      </c>
      <c r="S911" s="139" t="str">
        <f>IF($B911="LC",$N911,0)</f>
        <v/>
      </c>
      <c r="T911" s="139">
        <f>IF(P911&lt;&gt;"",(P911*(1-($N$2641))*(1-($O911+$N$2646))),0)</f>
        <v>0</v>
      </c>
      <c r="U911" s="139">
        <f>IF(Q911&lt;&gt;"",(Q911*(1-($N$2642))*(1-($O911+$N$2646))),0)</f>
        <v>0</v>
      </c>
      <c r="V911" s="139">
        <f>IF(R911&lt;&gt;"",(R911*(1-($N$2643))*(1-($O911+$N$2646))),0)</f>
        <v>0</v>
      </c>
      <c r="W911" s="139">
        <f>IF(S911&lt;&gt;"",(S911*(1-($N$2644))*(1-($O911+$N$2646))),0)</f>
        <v>0</v>
      </c>
      <c r="X911" s="150">
        <f>+SUM(T911:W911)</f>
        <v>0</v>
      </c>
      <c r="Y911" s="85"/>
      <c r="Z911" s="84"/>
      <c r="AA911" s="85"/>
    </row>
    <row r="912" spans="1:27" ht="14.1" customHeight="1" x14ac:dyDescent="0.3">
      <c r="A912" s="128" t="s">
        <v>1179</v>
      </c>
      <c r="B912" s="86" t="s">
        <v>40</v>
      </c>
      <c r="C912" s="86">
        <v>16</v>
      </c>
      <c r="D912" s="86">
        <v>8</v>
      </c>
      <c r="E912" s="137"/>
      <c r="F912" s="86" t="s">
        <v>4805</v>
      </c>
      <c r="G912" s="86" t="s">
        <v>1686</v>
      </c>
      <c r="H912" s="86" t="s">
        <v>1694</v>
      </c>
      <c r="I912" s="86">
        <v>5</v>
      </c>
      <c r="J912" s="87">
        <v>21.85</v>
      </c>
      <c r="K912" s="88"/>
      <c r="L912" s="86" t="s">
        <v>2951</v>
      </c>
      <c r="M912" s="86" t="s">
        <v>349</v>
      </c>
      <c r="N912" s="149" t="str">
        <f>IF(OR(J912="TBA",E912=0),"",E912*J912)</f>
        <v/>
      </c>
      <c r="O912" s="138"/>
      <c r="P912" s="139">
        <f>IF($B912="PA",$N912,0)</f>
        <v>0</v>
      </c>
      <c r="Q912" s="139">
        <f>IF($B912="PC",$N912,0)</f>
        <v>0</v>
      </c>
      <c r="R912" s="139">
        <f>IF($B912="LA",$N912,0)</f>
        <v>0</v>
      </c>
      <c r="S912" s="139" t="str">
        <f>IF($B912="LC",$N912,0)</f>
        <v/>
      </c>
      <c r="T912" s="139">
        <f>IF(P912&lt;&gt;"",(P912*(1-($N$2641))*(1-($O912+$N$2646))),0)</f>
        <v>0</v>
      </c>
      <c r="U912" s="139">
        <f>IF(Q912&lt;&gt;"",(Q912*(1-($N$2642))*(1-($O912+$N$2646))),0)</f>
        <v>0</v>
      </c>
      <c r="V912" s="139">
        <f>IF(R912&lt;&gt;"",(R912*(1-($N$2643))*(1-($O912+$N$2646))),0)</f>
        <v>0</v>
      </c>
      <c r="W912" s="139">
        <f>IF(S912&lt;&gt;"",(S912*(1-($N$2644))*(1-($O912+$N$2646))),0)</f>
        <v>0</v>
      </c>
      <c r="X912" s="150">
        <f>+SUM(T912:W912)</f>
        <v>0</v>
      </c>
      <c r="Y912" s="85"/>
      <c r="Z912" s="84"/>
      <c r="AA912" s="85"/>
    </row>
    <row r="913" spans="1:27" ht="14.1" customHeight="1" x14ac:dyDescent="0.3">
      <c r="A913" s="128" t="s">
        <v>1178</v>
      </c>
      <c r="B913" s="86" t="s">
        <v>40</v>
      </c>
      <c r="C913" s="86">
        <v>16</v>
      </c>
      <c r="D913" s="86">
        <v>8</v>
      </c>
      <c r="E913" s="137"/>
      <c r="F913" s="86" t="s">
        <v>4805</v>
      </c>
      <c r="G913" s="86" t="s">
        <v>1687</v>
      </c>
      <c r="H913" s="86" t="s">
        <v>1694</v>
      </c>
      <c r="I913" s="86">
        <v>5</v>
      </c>
      <c r="J913" s="87">
        <v>20.75</v>
      </c>
      <c r="K913" s="88"/>
      <c r="L913" s="86" t="s">
        <v>2952</v>
      </c>
      <c r="M913" s="86" t="s">
        <v>349</v>
      </c>
      <c r="N913" s="149" t="str">
        <f>IF(OR(J913="TBA",E913=0),"",E913*J913)</f>
        <v/>
      </c>
      <c r="O913" s="138"/>
      <c r="P913" s="139">
        <f>IF($B913="PA",$N913,0)</f>
        <v>0</v>
      </c>
      <c r="Q913" s="139">
        <f>IF($B913="PC",$N913,0)</f>
        <v>0</v>
      </c>
      <c r="R913" s="139">
        <f>IF($B913="LA",$N913,0)</f>
        <v>0</v>
      </c>
      <c r="S913" s="139" t="str">
        <f>IF($B913="LC",$N913,0)</f>
        <v/>
      </c>
      <c r="T913" s="139">
        <f>IF(P913&lt;&gt;"",(P913*(1-($N$2641))*(1-($O913+$N$2646))),0)</f>
        <v>0</v>
      </c>
      <c r="U913" s="139">
        <f>IF(Q913&lt;&gt;"",(Q913*(1-($N$2642))*(1-($O913+$N$2646))),0)</f>
        <v>0</v>
      </c>
      <c r="V913" s="139">
        <f>IF(R913&lt;&gt;"",(R913*(1-($N$2643))*(1-($O913+$N$2646))),0)</f>
        <v>0</v>
      </c>
      <c r="W913" s="139">
        <f>IF(S913&lt;&gt;"",(S913*(1-($N$2644))*(1-($O913+$N$2646))),0)</f>
        <v>0</v>
      </c>
      <c r="X913" s="150">
        <f>+SUM(T913:W913)</f>
        <v>0</v>
      </c>
      <c r="Y913" s="85"/>
      <c r="Z913" s="84"/>
      <c r="AA913" s="85"/>
    </row>
    <row r="914" spans="1:27" ht="14.1" customHeight="1" x14ac:dyDescent="0.3">
      <c r="A914" s="128" t="s">
        <v>4544</v>
      </c>
      <c r="B914" s="86" t="s">
        <v>40</v>
      </c>
      <c r="C914" s="86">
        <v>16</v>
      </c>
      <c r="D914" s="86">
        <v>8</v>
      </c>
      <c r="E914" s="137"/>
      <c r="F914" s="86" t="s">
        <v>1698</v>
      </c>
      <c r="G914" s="86" t="s">
        <v>1700</v>
      </c>
      <c r="H914" s="86" t="s">
        <v>4545</v>
      </c>
      <c r="I914" s="86">
        <v>5</v>
      </c>
      <c r="J914" s="87">
        <v>21.85</v>
      </c>
      <c r="K914" s="88"/>
      <c r="L914" s="86" t="s">
        <v>4546</v>
      </c>
      <c r="M914" s="86" t="s">
        <v>349</v>
      </c>
      <c r="N914" s="149" t="str">
        <f>IF(OR(J914="TBA",E914=0),"",E914*J914)</f>
        <v/>
      </c>
      <c r="O914" s="138"/>
      <c r="P914" s="139">
        <f>IF($B914="PA",$N914,0)</f>
        <v>0</v>
      </c>
      <c r="Q914" s="139">
        <f>IF($B914="PC",$N914,0)</f>
        <v>0</v>
      </c>
      <c r="R914" s="139">
        <f>IF($B914="LA",$N914,0)</f>
        <v>0</v>
      </c>
      <c r="S914" s="139" t="str">
        <f>IF($B914="LC",$N914,0)</f>
        <v/>
      </c>
      <c r="T914" s="139">
        <f>IF(P914&lt;&gt;"",(P914*(1-($N$2641))*(1-($O914+$N$2646))),0)</f>
        <v>0</v>
      </c>
      <c r="U914" s="139">
        <f>IF(Q914&lt;&gt;"",(Q914*(1-($N$2642))*(1-($O914+$N$2646))),0)</f>
        <v>0</v>
      </c>
      <c r="V914" s="139">
        <f>IF(R914&lt;&gt;"",(R914*(1-($N$2643))*(1-($O914+$N$2646))),0)</f>
        <v>0</v>
      </c>
      <c r="W914" s="139">
        <f>IF(S914&lt;&gt;"",(S914*(1-($N$2644))*(1-($O914+$N$2646))),0)</f>
        <v>0</v>
      </c>
      <c r="X914" s="150">
        <f>+SUM(T914:W914)</f>
        <v>0</v>
      </c>
      <c r="Y914" s="85"/>
      <c r="Z914" s="84"/>
      <c r="AA914" s="85"/>
    </row>
    <row r="915" spans="1:27" ht="14.1" customHeight="1" x14ac:dyDescent="0.3">
      <c r="A915" s="128" t="s">
        <v>1380</v>
      </c>
      <c r="B915" s="86" t="s">
        <v>40</v>
      </c>
      <c r="C915" s="86">
        <v>10</v>
      </c>
      <c r="D915" s="86">
        <v>0</v>
      </c>
      <c r="E915" s="137"/>
      <c r="F915" s="86" t="s">
        <v>100</v>
      </c>
      <c r="G915" s="86" t="s">
        <v>1863</v>
      </c>
      <c r="H915" s="86" t="s">
        <v>1877</v>
      </c>
      <c r="I915" s="86">
        <v>81</v>
      </c>
      <c r="J915" s="87">
        <v>42.15</v>
      </c>
      <c r="K915" s="88"/>
      <c r="L915" s="86" t="s">
        <v>2953</v>
      </c>
      <c r="M915" s="86" t="s">
        <v>349</v>
      </c>
      <c r="N915" s="149" t="str">
        <f>IF(OR(J915="TBA",E915=0),"",E915*J915)</f>
        <v/>
      </c>
      <c r="O915" s="138"/>
      <c r="P915" s="139">
        <f>IF($B915="PA",$N915,0)</f>
        <v>0</v>
      </c>
      <c r="Q915" s="139">
        <f>IF($B915="PC",$N915,0)</f>
        <v>0</v>
      </c>
      <c r="R915" s="139">
        <f>IF($B915="LA",$N915,0)</f>
        <v>0</v>
      </c>
      <c r="S915" s="139" t="str">
        <f>IF($B915="LC",$N915,0)</f>
        <v/>
      </c>
      <c r="T915" s="139">
        <f>IF(P915&lt;&gt;"",(P915*(1-($N$2641))*(1-($O915+$N$2646))),0)</f>
        <v>0</v>
      </c>
      <c r="U915" s="139">
        <f>IF(Q915&lt;&gt;"",(Q915*(1-($N$2642))*(1-($O915+$N$2646))),0)</f>
        <v>0</v>
      </c>
      <c r="V915" s="139">
        <f>IF(R915&lt;&gt;"",(R915*(1-($N$2643))*(1-($O915+$N$2646))),0)</f>
        <v>0</v>
      </c>
      <c r="W915" s="139">
        <f>IF(S915&lt;&gt;"",(S915*(1-($N$2644))*(1-($O915+$N$2646))),0)</f>
        <v>0</v>
      </c>
      <c r="X915" s="150">
        <f>+SUM(T915:W915)</f>
        <v>0</v>
      </c>
      <c r="Y915" s="85"/>
      <c r="Z915" s="84"/>
      <c r="AA915" s="85"/>
    </row>
    <row r="916" spans="1:27" ht="14.1" customHeight="1" x14ac:dyDescent="0.3">
      <c r="A916" s="128" t="s">
        <v>1381</v>
      </c>
      <c r="B916" s="86" t="s">
        <v>40</v>
      </c>
      <c r="C916" s="86">
        <v>10</v>
      </c>
      <c r="D916" s="86">
        <v>0</v>
      </c>
      <c r="E916" s="137"/>
      <c r="F916" s="86" t="s">
        <v>100</v>
      </c>
      <c r="G916" s="86" t="s">
        <v>1865</v>
      </c>
      <c r="H916" s="86" t="s">
        <v>1877</v>
      </c>
      <c r="I916" s="86">
        <v>81</v>
      </c>
      <c r="J916" s="87">
        <v>42.15</v>
      </c>
      <c r="K916" s="88"/>
      <c r="L916" s="86" t="s">
        <v>2954</v>
      </c>
      <c r="M916" s="86" t="s">
        <v>349</v>
      </c>
      <c r="N916" s="149" t="str">
        <f>IF(OR(J916="TBA",E916=0),"",E916*J916)</f>
        <v/>
      </c>
      <c r="O916" s="138"/>
      <c r="P916" s="139">
        <f>IF($B916="PA",$N916,0)</f>
        <v>0</v>
      </c>
      <c r="Q916" s="139">
        <f>IF($B916="PC",$N916,0)</f>
        <v>0</v>
      </c>
      <c r="R916" s="139">
        <f>IF($B916="LA",$N916,0)</f>
        <v>0</v>
      </c>
      <c r="S916" s="139" t="str">
        <f>IF($B916="LC",$N916,0)</f>
        <v/>
      </c>
      <c r="T916" s="139">
        <f>IF(P916&lt;&gt;"",(P916*(1-($N$2641))*(1-($O916+$N$2646))),0)</f>
        <v>0</v>
      </c>
      <c r="U916" s="139">
        <f>IF(Q916&lt;&gt;"",(Q916*(1-($N$2642))*(1-($O916+$N$2646))),0)</f>
        <v>0</v>
      </c>
      <c r="V916" s="139">
        <f>IF(R916&lt;&gt;"",(R916*(1-($N$2643))*(1-($O916+$N$2646))),0)</f>
        <v>0</v>
      </c>
      <c r="W916" s="139">
        <f>IF(S916&lt;&gt;"",(S916*(1-($N$2644))*(1-($O916+$N$2646))),0)</f>
        <v>0</v>
      </c>
      <c r="X916" s="150">
        <f>+SUM(T916:W916)</f>
        <v>0</v>
      </c>
      <c r="Y916" s="85"/>
      <c r="Z916" s="84"/>
      <c r="AA916" s="85"/>
    </row>
    <row r="917" spans="1:27" ht="14.1" customHeight="1" x14ac:dyDescent="0.3">
      <c r="A917" s="128" t="s">
        <v>4641</v>
      </c>
      <c r="B917" s="86" t="s">
        <v>40</v>
      </c>
      <c r="C917" s="86">
        <v>10</v>
      </c>
      <c r="D917" s="86">
        <v>0</v>
      </c>
      <c r="E917" s="137"/>
      <c r="F917" s="86" t="s">
        <v>100</v>
      </c>
      <c r="G917" s="86" t="s">
        <v>4552</v>
      </c>
      <c r="H917" s="86" t="s">
        <v>1877</v>
      </c>
      <c r="I917" s="86">
        <v>81</v>
      </c>
      <c r="J917" s="87">
        <v>42.15</v>
      </c>
      <c r="K917" s="88"/>
      <c r="L917" s="86" t="s">
        <v>4642</v>
      </c>
      <c r="M917" s="86" t="s">
        <v>349</v>
      </c>
      <c r="N917" s="149" t="str">
        <f>IF(OR(J917="TBA",E917=0),"",E917*J917)</f>
        <v/>
      </c>
      <c r="O917" s="138"/>
      <c r="P917" s="139">
        <f>IF($B917="PA",$N917,0)</f>
        <v>0</v>
      </c>
      <c r="Q917" s="139">
        <f>IF($B917="PC",$N917,0)</f>
        <v>0</v>
      </c>
      <c r="R917" s="139">
        <f>IF($B917="LA",$N917,0)</f>
        <v>0</v>
      </c>
      <c r="S917" s="139" t="str">
        <f>IF($B917="LC",$N917,0)</f>
        <v/>
      </c>
      <c r="T917" s="139">
        <f>IF(P917&lt;&gt;"",(P917*(1-($N$2641))*(1-($O917+$N$2646))),0)</f>
        <v>0</v>
      </c>
      <c r="U917" s="139">
        <f>IF(Q917&lt;&gt;"",(Q917*(1-($N$2642))*(1-($O917+$N$2646))),0)</f>
        <v>0</v>
      </c>
      <c r="V917" s="139">
        <f>IF(R917&lt;&gt;"",(R917*(1-($N$2643))*(1-($O917+$N$2646))),0)</f>
        <v>0</v>
      </c>
      <c r="W917" s="139">
        <f>IF(S917&lt;&gt;"",(S917*(1-($N$2644))*(1-($O917+$N$2646))),0)</f>
        <v>0</v>
      </c>
      <c r="X917" s="150">
        <f>+SUM(T917:W917)</f>
        <v>0</v>
      </c>
      <c r="Y917" s="85"/>
      <c r="Z917" s="84"/>
      <c r="AA917" s="85"/>
    </row>
    <row r="918" spans="1:27" ht="14.1" customHeight="1" x14ac:dyDescent="0.3">
      <c r="A918" s="128" t="s">
        <v>1150</v>
      </c>
      <c r="B918" s="86" t="s">
        <v>40</v>
      </c>
      <c r="C918" s="86">
        <v>24</v>
      </c>
      <c r="D918" s="86">
        <v>8</v>
      </c>
      <c r="E918" s="137"/>
      <c r="F918" s="86" t="s">
        <v>101</v>
      </c>
      <c r="G918" s="86" t="s">
        <v>1691</v>
      </c>
      <c r="H918" s="86" t="s">
        <v>1878</v>
      </c>
      <c r="I918" s="86">
        <v>94</v>
      </c>
      <c r="J918" s="87">
        <v>27.25</v>
      </c>
      <c r="K918" s="88"/>
      <c r="L918" s="86" t="s">
        <v>2955</v>
      </c>
      <c r="M918" s="86" t="s">
        <v>349</v>
      </c>
      <c r="N918" s="149" t="str">
        <f>IF(OR(J918="TBA",E918=0),"",E918*J918)</f>
        <v/>
      </c>
      <c r="O918" s="138"/>
      <c r="P918" s="139">
        <f>IF($B918="PA",$N918,0)</f>
        <v>0</v>
      </c>
      <c r="Q918" s="139">
        <f>IF($B918="PC",$N918,0)</f>
        <v>0</v>
      </c>
      <c r="R918" s="139">
        <f>IF($B918="LA",$N918,0)</f>
        <v>0</v>
      </c>
      <c r="S918" s="139" t="str">
        <f>IF($B918="LC",$N918,0)</f>
        <v/>
      </c>
      <c r="T918" s="139">
        <f>IF(P918&lt;&gt;"",(P918*(1-($N$2641))*(1-($O918+$N$2646))),0)</f>
        <v>0</v>
      </c>
      <c r="U918" s="139">
        <f>IF(Q918&lt;&gt;"",(Q918*(1-($N$2642))*(1-($O918+$N$2646))),0)</f>
        <v>0</v>
      </c>
      <c r="V918" s="139">
        <f>IF(R918&lt;&gt;"",(R918*(1-($N$2643))*(1-($O918+$N$2646))),0)</f>
        <v>0</v>
      </c>
      <c r="W918" s="139">
        <f>IF(S918&lt;&gt;"",(S918*(1-($N$2644))*(1-($O918+$N$2646))),0)</f>
        <v>0</v>
      </c>
      <c r="X918" s="150">
        <f>+SUM(T918:W918)</f>
        <v>0</v>
      </c>
      <c r="Y918" s="85"/>
      <c r="Z918" s="84"/>
      <c r="AA918" s="85"/>
    </row>
    <row r="919" spans="1:27" ht="14.1" customHeight="1" x14ac:dyDescent="0.3">
      <c r="A919" s="128" t="s">
        <v>1151</v>
      </c>
      <c r="B919" s="86" t="s">
        <v>40</v>
      </c>
      <c r="C919" s="86">
        <v>24</v>
      </c>
      <c r="D919" s="86">
        <v>8</v>
      </c>
      <c r="E919" s="137"/>
      <c r="F919" s="86" t="s">
        <v>101</v>
      </c>
      <c r="G919" s="86" t="s">
        <v>1701</v>
      </c>
      <c r="H919" s="86" t="s">
        <v>1878</v>
      </c>
      <c r="I919" s="86">
        <v>94</v>
      </c>
      <c r="J919" s="87">
        <v>27.25</v>
      </c>
      <c r="K919" s="88"/>
      <c r="L919" s="86" t="s">
        <v>2956</v>
      </c>
      <c r="M919" s="86" t="s">
        <v>349</v>
      </c>
      <c r="N919" s="149" t="str">
        <f>IF(OR(J919="TBA",E919=0),"",E919*J919)</f>
        <v/>
      </c>
      <c r="O919" s="138"/>
      <c r="P919" s="139">
        <f>IF($B919="PA",$N919,0)</f>
        <v>0</v>
      </c>
      <c r="Q919" s="139">
        <f>IF($B919="PC",$N919,0)</f>
        <v>0</v>
      </c>
      <c r="R919" s="139">
        <f>IF($B919="LA",$N919,0)</f>
        <v>0</v>
      </c>
      <c r="S919" s="139" t="str">
        <f>IF($B919="LC",$N919,0)</f>
        <v/>
      </c>
      <c r="T919" s="139">
        <f>IF(P919&lt;&gt;"",(P919*(1-($N$2641))*(1-($O919+$N$2646))),0)</f>
        <v>0</v>
      </c>
      <c r="U919" s="139">
        <f>IF(Q919&lt;&gt;"",(Q919*(1-($N$2642))*(1-($O919+$N$2646))),0)</f>
        <v>0</v>
      </c>
      <c r="V919" s="139">
        <f>IF(R919&lt;&gt;"",(R919*(1-($N$2643))*(1-($O919+$N$2646))),0)</f>
        <v>0</v>
      </c>
      <c r="W919" s="139">
        <f>IF(S919&lt;&gt;"",(S919*(1-($N$2644))*(1-($O919+$N$2646))),0)</f>
        <v>0</v>
      </c>
      <c r="X919" s="150">
        <f>+SUM(T919:W919)</f>
        <v>0</v>
      </c>
      <c r="Y919" s="85"/>
      <c r="Z919" s="84"/>
      <c r="AA919" s="85"/>
    </row>
    <row r="920" spans="1:27" ht="14.1" customHeight="1" x14ac:dyDescent="0.3">
      <c r="A920" s="128" t="s">
        <v>1152</v>
      </c>
      <c r="B920" s="86" t="s">
        <v>40</v>
      </c>
      <c r="C920" s="86">
        <v>24</v>
      </c>
      <c r="D920" s="86">
        <v>8</v>
      </c>
      <c r="E920" s="137"/>
      <c r="F920" s="86" t="s">
        <v>101</v>
      </c>
      <c r="G920" s="86" t="s">
        <v>1709</v>
      </c>
      <c r="H920" s="86" t="s">
        <v>1878</v>
      </c>
      <c r="I920" s="86">
        <v>94</v>
      </c>
      <c r="J920" s="87">
        <v>27.25</v>
      </c>
      <c r="K920" s="88"/>
      <c r="L920" s="86" t="s">
        <v>2957</v>
      </c>
      <c r="M920" s="86" t="s">
        <v>349</v>
      </c>
      <c r="N920" s="149" t="str">
        <f>IF(OR(J920="TBA",E920=0),"",E920*J920)</f>
        <v/>
      </c>
      <c r="O920" s="138"/>
      <c r="P920" s="139">
        <f>IF($B920="PA",$N920,0)</f>
        <v>0</v>
      </c>
      <c r="Q920" s="139">
        <f>IF($B920="PC",$N920,0)</f>
        <v>0</v>
      </c>
      <c r="R920" s="139">
        <f>IF($B920="LA",$N920,0)</f>
        <v>0</v>
      </c>
      <c r="S920" s="139" t="str">
        <f>IF($B920="LC",$N920,0)</f>
        <v/>
      </c>
      <c r="T920" s="139">
        <f>IF(P920&lt;&gt;"",(P920*(1-($N$2641))*(1-($O920+$N$2646))),0)</f>
        <v>0</v>
      </c>
      <c r="U920" s="139">
        <f>IF(Q920&lt;&gt;"",(Q920*(1-($N$2642))*(1-($O920+$N$2646))),0)</f>
        <v>0</v>
      </c>
      <c r="V920" s="139">
        <f>IF(R920&lt;&gt;"",(R920*(1-($N$2643))*(1-($O920+$N$2646))),0)</f>
        <v>0</v>
      </c>
      <c r="W920" s="139">
        <f>IF(S920&lt;&gt;"",(S920*(1-($N$2644))*(1-($O920+$N$2646))),0)</f>
        <v>0</v>
      </c>
      <c r="X920" s="150">
        <f>+SUM(T920:W920)</f>
        <v>0</v>
      </c>
      <c r="Y920" s="85"/>
      <c r="Z920" s="84"/>
      <c r="AA920" s="85"/>
    </row>
    <row r="921" spans="1:27" ht="14.1" customHeight="1" x14ac:dyDescent="0.3">
      <c r="A921" s="128" t="s">
        <v>1245</v>
      </c>
      <c r="B921" s="86" t="s">
        <v>40</v>
      </c>
      <c r="C921" s="86">
        <v>10</v>
      </c>
      <c r="D921" s="86">
        <v>0</v>
      </c>
      <c r="E921" s="137"/>
      <c r="F921" s="86" t="s">
        <v>114</v>
      </c>
      <c r="G921" s="86" t="s">
        <v>1690</v>
      </c>
      <c r="H921" s="86" t="s">
        <v>1879</v>
      </c>
      <c r="I921" s="86">
        <v>80</v>
      </c>
      <c r="J921" s="87">
        <v>33.799999999999997</v>
      </c>
      <c r="K921" s="88"/>
      <c r="L921" s="86" t="s">
        <v>2958</v>
      </c>
      <c r="M921" s="86" t="s">
        <v>349</v>
      </c>
      <c r="N921" s="149" t="str">
        <f>IF(OR(J921="TBA",E921=0),"",E921*J921)</f>
        <v/>
      </c>
      <c r="O921" s="138"/>
      <c r="P921" s="139">
        <f>IF($B921="PA",$N921,0)</f>
        <v>0</v>
      </c>
      <c r="Q921" s="139">
        <f>IF($B921="PC",$N921,0)</f>
        <v>0</v>
      </c>
      <c r="R921" s="139">
        <f>IF($B921="LA",$N921,0)</f>
        <v>0</v>
      </c>
      <c r="S921" s="139" t="str">
        <f>IF($B921="LC",$N921,0)</f>
        <v/>
      </c>
      <c r="T921" s="139">
        <f>IF(P921&lt;&gt;"",(P921*(1-($N$2641))*(1-($O921+$N$2646))),0)</f>
        <v>0</v>
      </c>
      <c r="U921" s="139">
        <f>IF(Q921&lt;&gt;"",(Q921*(1-($N$2642))*(1-($O921+$N$2646))),0)</f>
        <v>0</v>
      </c>
      <c r="V921" s="139">
        <f>IF(R921&lt;&gt;"",(R921*(1-($N$2643))*(1-($O921+$N$2646))),0)</f>
        <v>0</v>
      </c>
      <c r="W921" s="139">
        <f>IF(S921&lt;&gt;"",(S921*(1-($N$2644))*(1-($O921+$N$2646))),0)</f>
        <v>0</v>
      </c>
      <c r="X921" s="150">
        <f>+SUM(T921:W921)</f>
        <v>0</v>
      </c>
      <c r="Y921" s="85"/>
      <c r="Z921" s="84"/>
      <c r="AA921" s="85"/>
    </row>
    <row r="922" spans="1:27" ht="14.1" customHeight="1" x14ac:dyDescent="0.3">
      <c r="A922" s="128" t="s">
        <v>1246</v>
      </c>
      <c r="B922" s="86" t="s">
        <v>40</v>
      </c>
      <c r="C922" s="86">
        <v>10</v>
      </c>
      <c r="D922" s="86">
        <v>0</v>
      </c>
      <c r="E922" s="137"/>
      <c r="F922" s="86" t="s">
        <v>114</v>
      </c>
      <c r="G922" s="86" t="s">
        <v>1691</v>
      </c>
      <c r="H922" s="86" t="s">
        <v>1879</v>
      </c>
      <c r="I922" s="86">
        <v>80</v>
      </c>
      <c r="J922" s="87">
        <v>33.799999999999997</v>
      </c>
      <c r="K922" s="88"/>
      <c r="L922" s="86" t="s">
        <v>2959</v>
      </c>
      <c r="M922" s="86" t="s">
        <v>349</v>
      </c>
      <c r="N922" s="149" t="str">
        <f>IF(OR(J922="TBA",E922=0),"",E922*J922)</f>
        <v/>
      </c>
      <c r="O922" s="138"/>
      <c r="P922" s="139">
        <f>IF($B922="PA",$N922,0)</f>
        <v>0</v>
      </c>
      <c r="Q922" s="139">
        <f>IF($B922="PC",$N922,0)</f>
        <v>0</v>
      </c>
      <c r="R922" s="139">
        <f>IF($B922="LA",$N922,0)</f>
        <v>0</v>
      </c>
      <c r="S922" s="139" t="str">
        <f>IF($B922="LC",$N922,0)</f>
        <v/>
      </c>
      <c r="T922" s="139">
        <f>IF(P922&lt;&gt;"",(P922*(1-($N$2641))*(1-($O922+$N$2646))),0)</f>
        <v>0</v>
      </c>
      <c r="U922" s="139">
        <f>IF(Q922&lt;&gt;"",(Q922*(1-($N$2642))*(1-($O922+$N$2646))),0)</f>
        <v>0</v>
      </c>
      <c r="V922" s="139">
        <f>IF(R922&lt;&gt;"",(R922*(1-($N$2643))*(1-($O922+$N$2646))),0)</f>
        <v>0</v>
      </c>
      <c r="W922" s="139">
        <f>IF(S922&lt;&gt;"",(S922*(1-($N$2644))*(1-($O922+$N$2646))),0)</f>
        <v>0</v>
      </c>
      <c r="X922" s="150">
        <f>+SUM(T922:W922)</f>
        <v>0</v>
      </c>
      <c r="Y922" s="85"/>
      <c r="Z922" s="84"/>
      <c r="AA922" s="85"/>
    </row>
    <row r="923" spans="1:27" ht="14.1" customHeight="1" x14ac:dyDescent="0.3">
      <c r="A923" s="128" t="s">
        <v>1247</v>
      </c>
      <c r="B923" s="86" t="s">
        <v>40</v>
      </c>
      <c r="C923" s="86">
        <v>10</v>
      </c>
      <c r="D923" s="86">
        <v>0</v>
      </c>
      <c r="E923" s="137"/>
      <c r="F923" s="86" t="s">
        <v>114</v>
      </c>
      <c r="G923" s="86" t="s">
        <v>1692</v>
      </c>
      <c r="H923" s="86" t="s">
        <v>1879</v>
      </c>
      <c r="I923" s="86">
        <v>80</v>
      </c>
      <c r="J923" s="87">
        <v>33.799999999999997</v>
      </c>
      <c r="K923" s="88"/>
      <c r="L923" s="86" t="s">
        <v>2960</v>
      </c>
      <c r="M923" s="86" t="s">
        <v>349</v>
      </c>
      <c r="N923" s="149" t="str">
        <f>IF(OR(J923="TBA",E923=0),"",E923*J923)</f>
        <v/>
      </c>
      <c r="O923" s="138"/>
      <c r="P923" s="139">
        <f>IF($B923="PA",$N923,0)</f>
        <v>0</v>
      </c>
      <c r="Q923" s="139">
        <f>IF($B923="PC",$N923,0)</f>
        <v>0</v>
      </c>
      <c r="R923" s="139">
        <f>IF($B923="LA",$N923,0)</f>
        <v>0</v>
      </c>
      <c r="S923" s="139" t="str">
        <f>IF($B923="LC",$N923,0)</f>
        <v/>
      </c>
      <c r="T923" s="139">
        <f>IF(P923&lt;&gt;"",(P923*(1-($N$2641))*(1-($O923+$N$2646))),0)</f>
        <v>0</v>
      </c>
      <c r="U923" s="139">
        <f>IF(Q923&lt;&gt;"",(Q923*(1-($N$2642))*(1-($O923+$N$2646))),0)</f>
        <v>0</v>
      </c>
      <c r="V923" s="139">
        <f>IF(R923&lt;&gt;"",(R923*(1-($N$2643))*(1-($O923+$N$2646))),0)</f>
        <v>0</v>
      </c>
      <c r="W923" s="139">
        <f>IF(S923&lt;&gt;"",(S923*(1-($N$2644))*(1-($O923+$N$2646))),0)</f>
        <v>0</v>
      </c>
      <c r="X923" s="150">
        <f>+SUM(T923:W923)</f>
        <v>0</v>
      </c>
      <c r="Y923" s="85"/>
      <c r="Z923" s="84"/>
      <c r="AA923" s="85"/>
    </row>
    <row r="924" spans="1:27" ht="14.1" customHeight="1" x14ac:dyDescent="0.3">
      <c r="A924" s="128" t="s">
        <v>122</v>
      </c>
      <c r="B924" s="86" t="s">
        <v>40</v>
      </c>
      <c r="C924" s="86">
        <v>30</v>
      </c>
      <c r="D924" s="86">
        <v>5</v>
      </c>
      <c r="E924" s="137"/>
      <c r="F924" s="86" t="s">
        <v>101</v>
      </c>
      <c r="G924" s="86" t="s">
        <v>1691</v>
      </c>
      <c r="H924" s="86" t="s">
        <v>1880</v>
      </c>
      <c r="I924" s="86">
        <v>112</v>
      </c>
      <c r="J924" s="87">
        <v>19.7</v>
      </c>
      <c r="K924" s="88"/>
      <c r="L924" s="86" t="s">
        <v>2961</v>
      </c>
      <c r="M924" s="86" t="s">
        <v>349</v>
      </c>
      <c r="N924" s="149" t="str">
        <f>IF(OR(J924="TBA",E924=0),"",E924*J924)</f>
        <v/>
      </c>
      <c r="O924" s="138"/>
      <c r="P924" s="139">
        <f>IF($B924="PA",$N924,0)</f>
        <v>0</v>
      </c>
      <c r="Q924" s="139">
        <f>IF($B924="PC",$N924,0)</f>
        <v>0</v>
      </c>
      <c r="R924" s="139">
        <f>IF($B924="LA",$N924,0)</f>
        <v>0</v>
      </c>
      <c r="S924" s="139" t="str">
        <f>IF($B924="LC",$N924,0)</f>
        <v/>
      </c>
      <c r="T924" s="139">
        <f>IF(P924&lt;&gt;"",(P924*(1-($N$2641))*(1-($O924+$N$2646))),0)</f>
        <v>0</v>
      </c>
      <c r="U924" s="139">
        <f>IF(Q924&lt;&gt;"",(Q924*(1-($N$2642))*(1-($O924+$N$2646))),0)</f>
        <v>0</v>
      </c>
      <c r="V924" s="139">
        <f>IF(R924&lt;&gt;"",(R924*(1-($N$2643))*(1-($O924+$N$2646))),0)</f>
        <v>0</v>
      </c>
      <c r="W924" s="139">
        <f>IF(S924&lt;&gt;"",(S924*(1-($N$2644))*(1-($O924+$N$2646))),0)</f>
        <v>0</v>
      </c>
      <c r="X924" s="150">
        <f>+SUM(T924:W924)</f>
        <v>0</v>
      </c>
      <c r="Y924" s="85"/>
      <c r="Z924" s="84"/>
      <c r="AA924" s="85"/>
    </row>
    <row r="925" spans="1:27" ht="14.1" customHeight="1" x14ac:dyDescent="0.3">
      <c r="A925" s="128" t="s">
        <v>123</v>
      </c>
      <c r="B925" s="86" t="s">
        <v>40</v>
      </c>
      <c r="C925" s="86">
        <v>30</v>
      </c>
      <c r="D925" s="86">
        <v>5</v>
      </c>
      <c r="E925" s="137"/>
      <c r="F925" s="86" t="s">
        <v>101</v>
      </c>
      <c r="G925" s="86" t="s">
        <v>1701</v>
      </c>
      <c r="H925" s="86" t="s">
        <v>1880</v>
      </c>
      <c r="I925" s="86">
        <v>112</v>
      </c>
      <c r="J925" s="87">
        <v>19.7</v>
      </c>
      <c r="K925" s="88"/>
      <c r="L925" s="86" t="s">
        <v>2962</v>
      </c>
      <c r="M925" s="86" t="s">
        <v>349</v>
      </c>
      <c r="N925" s="149" t="str">
        <f>IF(OR(J925="TBA",E925=0),"",E925*J925)</f>
        <v/>
      </c>
      <c r="O925" s="138"/>
      <c r="P925" s="139">
        <f>IF($B925="PA",$N925,0)</f>
        <v>0</v>
      </c>
      <c r="Q925" s="139">
        <f>IF($B925="PC",$N925,0)</f>
        <v>0</v>
      </c>
      <c r="R925" s="139">
        <f>IF($B925="LA",$N925,0)</f>
        <v>0</v>
      </c>
      <c r="S925" s="139" t="str">
        <f>IF($B925="LC",$N925,0)</f>
        <v/>
      </c>
      <c r="T925" s="139">
        <f>IF(P925&lt;&gt;"",(P925*(1-($N$2641))*(1-($O925+$N$2646))),0)</f>
        <v>0</v>
      </c>
      <c r="U925" s="139">
        <f>IF(Q925&lt;&gt;"",(Q925*(1-($N$2642))*(1-($O925+$N$2646))),0)</f>
        <v>0</v>
      </c>
      <c r="V925" s="139">
        <f>IF(R925&lt;&gt;"",(R925*(1-($N$2643))*(1-($O925+$N$2646))),0)</f>
        <v>0</v>
      </c>
      <c r="W925" s="139">
        <f>IF(S925&lt;&gt;"",(S925*(1-($N$2644))*(1-($O925+$N$2646))),0)</f>
        <v>0</v>
      </c>
      <c r="X925" s="150">
        <f>+SUM(T925:W925)</f>
        <v>0</v>
      </c>
      <c r="Y925" s="85"/>
      <c r="Z925" s="84"/>
      <c r="AA925" s="85"/>
    </row>
    <row r="926" spans="1:27" ht="14.1" customHeight="1" x14ac:dyDescent="0.3">
      <c r="A926" s="128" t="s">
        <v>124</v>
      </c>
      <c r="B926" s="86" t="s">
        <v>40</v>
      </c>
      <c r="C926" s="86">
        <v>30</v>
      </c>
      <c r="D926" s="86">
        <v>5</v>
      </c>
      <c r="E926" s="137"/>
      <c r="F926" s="86" t="s">
        <v>101</v>
      </c>
      <c r="G926" s="86" t="s">
        <v>1709</v>
      </c>
      <c r="H926" s="86" t="s">
        <v>1880</v>
      </c>
      <c r="I926" s="86">
        <v>112</v>
      </c>
      <c r="J926" s="87">
        <v>19.7</v>
      </c>
      <c r="K926" s="88"/>
      <c r="L926" s="86" t="s">
        <v>2963</v>
      </c>
      <c r="M926" s="86" t="s">
        <v>349</v>
      </c>
      <c r="N926" s="149" t="str">
        <f>IF(OR(J926="TBA",E926=0),"",E926*J926)</f>
        <v/>
      </c>
      <c r="O926" s="138"/>
      <c r="P926" s="139">
        <f>IF($B926="PA",$N926,0)</f>
        <v>0</v>
      </c>
      <c r="Q926" s="139">
        <f>IF($B926="PC",$N926,0)</f>
        <v>0</v>
      </c>
      <c r="R926" s="139">
        <f>IF($B926="LA",$N926,0)</f>
        <v>0</v>
      </c>
      <c r="S926" s="139" t="str">
        <f>IF($B926="LC",$N926,0)</f>
        <v/>
      </c>
      <c r="T926" s="139">
        <f>IF(P926&lt;&gt;"",(P926*(1-($N$2641))*(1-($O926+$N$2646))),0)</f>
        <v>0</v>
      </c>
      <c r="U926" s="139">
        <f>IF(Q926&lt;&gt;"",(Q926*(1-($N$2642))*(1-($O926+$N$2646))),0)</f>
        <v>0</v>
      </c>
      <c r="V926" s="139">
        <f>IF(R926&lt;&gt;"",(R926*(1-($N$2643))*(1-($O926+$N$2646))),0)</f>
        <v>0</v>
      </c>
      <c r="W926" s="139">
        <f>IF(S926&lt;&gt;"",(S926*(1-($N$2644))*(1-($O926+$N$2646))),0)</f>
        <v>0</v>
      </c>
      <c r="X926" s="150">
        <f>+SUM(T926:W926)</f>
        <v>0</v>
      </c>
      <c r="Y926" s="85"/>
      <c r="Z926" s="84"/>
      <c r="AA926" s="85"/>
    </row>
    <row r="927" spans="1:27" ht="14.1" customHeight="1" x14ac:dyDescent="0.3">
      <c r="A927" s="128" t="s">
        <v>454</v>
      </c>
      <c r="B927" s="86" t="s">
        <v>40</v>
      </c>
      <c r="C927" s="86">
        <v>12</v>
      </c>
      <c r="D927" s="86">
        <v>0</v>
      </c>
      <c r="E927" s="137"/>
      <c r="F927" s="86" t="s">
        <v>99</v>
      </c>
      <c r="G927" s="86" t="s">
        <v>1690</v>
      </c>
      <c r="H927" s="86" t="s">
        <v>1881</v>
      </c>
      <c r="I927" s="86">
        <v>28</v>
      </c>
      <c r="J927" s="87">
        <v>22.95</v>
      </c>
      <c r="K927" s="88"/>
      <c r="L927" s="86" t="s">
        <v>2964</v>
      </c>
      <c r="M927" s="86" t="s">
        <v>349</v>
      </c>
      <c r="N927" s="149" t="str">
        <f>IF(OR(J927="TBA",E927=0),"",E927*J927)</f>
        <v/>
      </c>
      <c r="O927" s="138"/>
      <c r="P927" s="139">
        <f>IF($B927="PA",$N927,0)</f>
        <v>0</v>
      </c>
      <c r="Q927" s="139">
        <f>IF($B927="PC",$N927,0)</f>
        <v>0</v>
      </c>
      <c r="R927" s="139">
        <f>IF($B927="LA",$N927,0)</f>
        <v>0</v>
      </c>
      <c r="S927" s="139" t="str">
        <f>IF($B927="LC",$N927,0)</f>
        <v/>
      </c>
      <c r="T927" s="139">
        <f>IF(P927&lt;&gt;"",(P927*(1-($N$2641))*(1-($O927+$N$2646))),0)</f>
        <v>0</v>
      </c>
      <c r="U927" s="139">
        <f>IF(Q927&lt;&gt;"",(Q927*(1-($N$2642))*(1-($O927+$N$2646))),0)</f>
        <v>0</v>
      </c>
      <c r="V927" s="139">
        <f>IF(R927&lt;&gt;"",(R927*(1-($N$2643))*(1-($O927+$N$2646))),0)</f>
        <v>0</v>
      </c>
      <c r="W927" s="139">
        <f>IF(S927&lt;&gt;"",(S927*(1-($N$2644))*(1-($O927+$N$2646))),0)</f>
        <v>0</v>
      </c>
      <c r="X927" s="150">
        <f>+SUM(T927:W927)</f>
        <v>0</v>
      </c>
      <c r="Y927" s="85"/>
      <c r="Z927" s="84"/>
      <c r="AA927" s="85"/>
    </row>
    <row r="928" spans="1:27" ht="14.1" customHeight="1" x14ac:dyDescent="0.3">
      <c r="A928" s="128" t="s">
        <v>453</v>
      </c>
      <c r="B928" s="86" t="s">
        <v>40</v>
      </c>
      <c r="C928" s="86">
        <v>12</v>
      </c>
      <c r="D928" s="86">
        <v>0</v>
      </c>
      <c r="E928" s="137"/>
      <c r="F928" s="86" t="s">
        <v>99</v>
      </c>
      <c r="G928" s="86" t="s">
        <v>1691</v>
      </c>
      <c r="H928" s="86" t="s">
        <v>1881</v>
      </c>
      <c r="I928" s="86">
        <v>28</v>
      </c>
      <c r="J928" s="87">
        <v>22.95</v>
      </c>
      <c r="K928" s="88"/>
      <c r="L928" s="86" t="s">
        <v>2965</v>
      </c>
      <c r="M928" s="86" t="s">
        <v>349</v>
      </c>
      <c r="N928" s="149" t="str">
        <f>IF(OR(J928="TBA",E928=0),"",E928*J928)</f>
        <v/>
      </c>
      <c r="O928" s="138"/>
      <c r="P928" s="139">
        <f>IF($B928="PA",$N928,0)</f>
        <v>0</v>
      </c>
      <c r="Q928" s="139">
        <f>IF($B928="PC",$N928,0)</f>
        <v>0</v>
      </c>
      <c r="R928" s="139">
        <f>IF($B928="LA",$N928,0)</f>
        <v>0</v>
      </c>
      <c r="S928" s="139" t="str">
        <f>IF($B928="LC",$N928,0)</f>
        <v/>
      </c>
      <c r="T928" s="139">
        <f>IF(P928&lt;&gt;"",(P928*(1-($N$2641))*(1-($O928+$N$2646))),0)</f>
        <v>0</v>
      </c>
      <c r="U928" s="139">
        <f>IF(Q928&lt;&gt;"",(Q928*(1-($N$2642))*(1-($O928+$N$2646))),0)</f>
        <v>0</v>
      </c>
      <c r="V928" s="139">
        <f>IF(R928&lt;&gt;"",(R928*(1-($N$2643))*(1-($O928+$N$2646))),0)</f>
        <v>0</v>
      </c>
      <c r="W928" s="139">
        <f>IF(S928&lt;&gt;"",(S928*(1-($N$2644))*(1-($O928+$N$2646))),0)</f>
        <v>0</v>
      </c>
      <c r="X928" s="150">
        <f>+SUM(T928:W928)</f>
        <v>0</v>
      </c>
      <c r="Y928" s="85"/>
      <c r="Z928" s="84"/>
      <c r="AA928" s="85"/>
    </row>
    <row r="929" spans="1:27" ht="14.1" customHeight="1" x14ac:dyDescent="0.3">
      <c r="A929" s="128" t="s">
        <v>452</v>
      </c>
      <c r="B929" s="86" t="s">
        <v>40</v>
      </c>
      <c r="C929" s="86">
        <v>12</v>
      </c>
      <c r="D929" s="86">
        <v>0</v>
      </c>
      <c r="E929" s="137"/>
      <c r="F929" s="86" t="s">
        <v>99</v>
      </c>
      <c r="G929" s="86" t="s">
        <v>1692</v>
      </c>
      <c r="H929" s="86" t="s">
        <v>1881</v>
      </c>
      <c r="I929" s="86">
        <v>28</v>
      </c>
      <c r="J929" s="87">
        <v>22.95</v>
      </c>
      <c r="K929" s="88"/>
      <c r="L929" s="86" t="s">
        <v>2966</v>
      </c>
      <c r="M929" s="86" t="s">
        <v>349</v>
      </c>
      <c r="N929" s="149" t="str">
        <f>IF(OR(J929="TBA",E929=0),"",E929*J929)</f>
        <v/>
      </c>
      <c r="O929" s="138"/>
      <c r="P929" s="139">
        <f>IF($B929="PA",$N929,0)</f>
        <v>0</v>
      </c>
      <c r="Q929" s="139">
        <f>IF($B929="PC",$N929,0)</f>
        <v>0</v>
      </c>
      <c r="R929" s="139">
        <f>IF($B929="LA",$N929,0)</f>
        <v>0</v>
      </c>
      <c r="S929" s="139" t="str">
        <f>IF($B929="LC",$N929,0)</f>
        <v/>
      </c>
      <c r="T929" s="139">
        <f>IF(P929&lt;&gt;"",(P929*(1-($N$2641))*(1-($O929+$N$2646))),0)</f>
        <v>0</v>
      </c>
      <c r="U929" s="139">
        <f>IF(Q929&lt;&gt;"",(Q929*(1-($N$2642))*(1-($O929+$N$2646))),0)</f>
        <v>0</v>
      </c>
      <c r="V929" s="139">
        <f>IF(R929&lt;&gt;"",(R929*(1-($N$2643))*(1-($O929+$N$2646))),0)</f>
        <v>0</v>
      </c>
      <c r="W929" s="139">
        <f>IF(S929&lt;&gt;"",(S929*(1-($N$2644))*(1-($O929+$N$2646))),0)</f>
        <v>0</v>
      </c>
      <c r="X929" s="150">
        <f>+SUM(T929:W929)</f>
        <v>0</v>
      </c>
      <c r="Y929" s="85"/>
      <c r="Z929" s="84"/>
      <c r="AA929" s="85"/>
    </row>
    <row r="930" spans="1:27" ht="14.1" customHeight="1" x14ac:dyDescent="0.3">
      <c r="A930" s="128" t="s">
        <v>1306</v>
      </c>
      <c r="B930" s="86" t="s">
        <v>40</v>
      </c>
      <c r="C930" s="86">
        <v>24</v>
      </c>
      <c r="D930" s="86">
        <v>6</v>
      </c>
      <c r="E930" s="137"/>
      <c r="F930" s="86" t="s">
        <v>101</v>
      </c>
      <c r="G930" s="86" t="s">
        <v>1690</v>
      </c>
      <c r="H930" s="86" t="s">
        <v>1882</v>
      </c>
      <c r="I930" s="86">
        <v>124</v>
      </c>
      <c r="J930" s="87">
        <v>25.900000000000002</v>
      </c>
      <c r="K930" s="88"/>
      <c r="L930" s="86" t="s">
        <v>2967</v>
      </c>
      <c r="M930" s="86" t="s">
        <v>349</v>
      </c>
      <c r="N930" s="149" t="str">
        <f>IF(OR(J930="TBA",E930=0),"",E930*J930)</f>
        <v/>
      </c>
      <c r="O930" s="138"/>
      <c r="P930" s="139">
        <f>IF($B930="PA",$N930,0)</f>
        <v>0</v>
      </c>
      <c r="Q930" s="139">
        <f>IF($B930="PC",$N930,0)</f>
        <v>0</v>
      </c>
      <c r="R930" s="139">
        <f>IF($B930="LA",$N930,0)</f>
        <v>0</v>
      </c>
      <c r="S930" s="139" t="str">
        <f>IF($B930="LC",$N930,0)</f>
        <v/>
      </c>
      <c r="T930" s="139">
        <f>IF(P930&lt;&gt;"",(P930*(1-($N$2641))*(1-($O930+$N$2646))),0)</f>
        <v>0</v>
      </c>
      <c r="U930" s="139">
        <f>IF(Q930&lt;&gt;"",(Q930*(1-($N$2642))*(1-($O930+$N$2646))),0)</f>
        <v>0</v>
      </c>
      <c r="V930" s="139">
        <f>IF(R930&lt;&gt;"",(R930*(1-($N$2643))*(1-($O930+$N$2646))),0)</f>
        <v>0</v>
      </c>
      <c r="W930" s="139">
        <f>IF(S930&lt;&gt;"",(S930*(1-($N$2644))*(1-($O930+$N$2646))),0)</f>
        <v>0</v>
      </c>
      <c r="X930" s="150">
        <f>+SUM(T930:W930)</f>
        <v>0</v>
      </c>
      <c r="Y930" s="85"/>
      <c r="Z930" s="84"/>
      <c r="AA930" s="85"/>
    </row>
    <row r="931" spans="1:27" ht="14.1" customHeight="1" x14ac:dyDescent="0.3">
      <c r="A931" s="128" t="s">
        <v>1307</v>
      </c>
      <c r="B931" s="86" t="s">
        <v>40</v>
      </c>
      <c r="C931" s="86">
        <v>24</v>
      </c>
      <c r="D931" s="86">
        <v>6</v>
      </c>
      <c r="E931" s="137"/>
      <c r="F931" s="86" t="s">
        <v>101</v>
      </c>
      <c r="G931" s="86" t="s">
        <v>1711</v>
      </c>
      <c r="H931" s="86" t="s">
        <v>1882</v>
      </c>
      <c r="I931" s="86">
        <v>124</v>
      </c>
      <c r="J931" s="87">
        <v>25.900000000000002</v>
      </c>
      <c r="K931" s="88"/>
      <c r="L931" s="86" t="s">
        <v>2968</v>
      </c>
      <c r="M931" s="86" t="s">
        <v>349</v>
      </c>
      <c r="N931" s="149" t="str">
        <f>IF(OR(J931="TBA",E931=0),"",E931*J931)</f>
        <v/>
      </c>
      <c r="O931" s="138"/>
      <c r="P931" s="139">
        <f>IF($B931="PA",$N931,0)</f>
        <v>0</v>
      </c>
      <c r="Q931" s="139">
        <f>IF($B931="PC",$N931,0)</f>
        <v>0</v>
      </c>
      <c r="R931" s="139">
        <f>IF($B931="LA",$N931,0)</f>
        <v>0</v>
      </c>
      <c r="S931" s="139" t="str">
        <f>IF($B931="LC",$N931,0)</f>
        <v/>
      </c>
      <c r="T931" s="139">
        <f>IF(P931&lt;&gt;"",(P931*(1-($N$2641))*(1-($O931+$N$2646))),0)</f>
        <v>0</v>
      </c>
      <c r="U931" s="139">
        <f>IF(Q931&lt;&gt;"",(Q931*(1-($N$2642))*(1-($O931+$N$2646))),0)</f>
        <v>0</v>
      </c>
      <c r="V931" s="139">
        <f>IF(R931&lt;&gt;"",(R931*(1-($N$2643))*(1-($O931+$N$2646))),0)</f>
        <v>0</v>
      </c>
      <c r="W931" s="139">
        <f>IF(S931&lt;&gt;"",(S931*(1-($N$2644))*(1-($O931+$N$2646))),0)</f>
        <v>0</v>
      </c>
      <c r="X931" s="150">
        <f>+SUM(T931:W931)</f>
        <v>0</v>
      </c>
      <c r="Y931" s="85"/>
      <c r="Z931" s="84"/>
      <c r="AA931" s="85"/>
    </row>
    <row r="932" spans="1:27" ht="14.1" customHeight="1" x14ac:dyDescent="0.3">
      <c r="A932" s="128" t="s">
        <v>1308</v>
      </c>
      <c r="B932" s="86" t="s">
        <v>40</v>
      </c>
      <c r="C932" s="86">
        <v>24</v>
      </c>
      <c r="D932" s="86">
        <v>6</v>
      </c>
      <c r="E932" s="137"/>
      <c r="F932" s="86" t="s">
        <v>101</v>
      </c>
      <c r="G932" s="86" t="s">
        <v>1883</v>
      </c>
      <c r="H932" s="86" t="s">
        <v>1882</v>
      </c>
      <c r="I932" s="86">
        <v>124</v>
      </c>
      <c r="J932" s="87">
        <v>25.900000000000002</v>
      </c>
      <c r="K932" s="88"/>
      <c r="L932" s="86" t="s">
        <v>2969</v>
      </c>
      <c r="M932" s="86" t="s">
        <v>349</v>
      </c>
      <c r="N932" s="149" t="str">
        <f>IF(OR(J932="TBA",E932=0),"",E932*J932)</f>
        <v/>
      </c>
      <c r="O932" s="138"/>
      <c r="P932" s="139">
        <f>IF($B932="PA",$N932,0)</f>
        <v>0</v>
      </c>
      <c r="Q932" s="139">
        <f>IF($B932="PC",$N932,0)</f>
        <v>0</v>
      </c>
      <c r="R932" s="139">
        <f>IF($B932="LA",$N932,0)</f>
        <v>0</v>
      </c>
      <c r="S932" s="139" t="str">
        <f>IF($B932="LC",$N932,0)</f>
        <v/>
      </c>
      <c r="T932" s="139">
        <f>IF(P932&lt;&gt;"",(P932*(1-($N$2641))*(1-($O932+$N$2646))),0)</f>
        <v>0</v>
      </c>
      <c r="U932" s="139">
        <f>IF(Q932&lt;&gt;"",(Q932*(1-($N$2642))*(1-($O932+$N$2646))),0)</f>
        <v>0</v>
      </c>
      <c r="V932" s="139">
        <f>IF(R932&lt;&gt;"",(R932*(1-($N$2643))*(1-($O932+$N$2646))),0)</f>
        <v>0</v>
      </c>
      <c r="W932" s="139">
        <f>IF(S932&lt;&gt;"",(S932*(1-($N$2644))*(1-($O932+$N$2646))),0)</f>
        <v>0</v>
      </c>
      <c r="X932" s="150">
        <f>+SUM(T932:W932)</f>
        <v>0</v>
      </c>
      <c r="Y932" s="85"/>
      <c r="Z932" s="84"/>
      <c r="AA932" s="85"/>
    </row>
    <row r="933" spans="1:27" ht="14.1" customHeight="1" x14ac:dyDescent="0.3">
      <c r="A933" s="128" t="s">
        <v>1309</v>
      </c>
      <c r="B933" s="86" t="s">
        <v>40</v>
      </c>
      <c r="C933" s="86">
        <v>16</v>
      </c>
      <c r="D933" s="86">
        <v>4</v>
      </c>
      <c r="E933" s="137"/>
      <c r="F933" s="86" t="s">
        <v>100</v>
      </c>
      <c r="G933" s="86" t="s">
        <v>1703</v>
      </c>
      <c r="H933" s="86" t="s">
        <v>1884</v>
      </c>
      <c r="I933" s="86">
        <v>124</v>
      </c>
      <c r="J933" s="87">
        <v>34.1</v>
      </c>
      <c r="K933" s="88"/>
      <c r="L933" s="86" t="s">
        <v>2970</v>
      </c>
      <c r="M933" s="86" t="s">
        <v>349</v>
      </c>
      <c r="N933" s="149" t="str">
        <f>IF(OR(J933="TBA",E933=0),"",E933*J933)</f>
        <v/>
      </c>
      <c r="O933" s="138"/>
      <c r="P933" s="139">
        <f>IF($B933="PA",$N933,0)</f>
        <v>0</v>
      </c>
      <c r="Q933" s="139">
        <f>IF($B933="PC",$N933,0)</f>
        <v>0</v>
      </c>
      <c r="R933" s="139">
        <f>IF($B933="LA",$N933,0)</f>
        <v>0</v>
      </c>
      <c r="S933" s="139" t="str">
        <f>IF($B933="LC",$N933,0)</f>
        <v/>
      </c>
      <c r="T933" s="139">
        <f>IF(P933&lt;&gt;"",(P933*(1-($N$2641))*(1-($O933+$N$2646))),0)</f>
        <v>0</v>
      </c>
      <c r="U933" s="139">
        <f>IF(Q933&lt;&gt;"",(Q933*(1-($N$2642))*(1-($O933+$N$2646))),0)</f>
        <v>0</v>
      </c>
      <c r="V933" s="139">
        <f>IF(R933&lt;&gt;"",(R933*(1-($N$2643))*(1-($O933+$N$2646))),0)</f>
        <v>0</v>
      </c>
      <c r="W933" s="139">
        <f>IF(S933&lt;&gt;"",(S933*(1-($N$2644))*(1-($O933+$N$2646))),0)</f>
        <v>0</v>
      </c>
      <c r="X933" s="150">
        <f>+SUM(T933:W933)</f>
        <v>0</v>
      </c>
      <c r="Y933" s="85"/>
      <c r="Z933" s="84"/>
      <c r="AA933" s="85"/>
    </row>
    <row r="934" spans="1:27" ht="14.1" customHeight="1" x14ac:dyDescent="0.3">
      <c r="A934" s="128" t="s">
        <v>1310</v>
      </c>
      <c r="B934" s="86" t="s">
        <v>40</v>
      </c>
      <c r="C934" s="86">
        <v>16</v>
      </c>
      <c r="D934" s="86">
        <v>4</v>
      </c>
      <c r="E934" s="137"/>
      <c r="F934" s="86" t="s">
        <v>100</v>
      </c>
      <c r="G934" s="86" t="s">
        <v>1705</v>
      </c>
      <c r="H934" s="86" t="s">
        <v>1884</v>
      </c>
      <c r="I934" s="86">
        <v>124</v>
      </c>
      <c r="J934" s="87">
        <v>34.1</v>
      </c>
      <c r="K934" s="88"/>
      <c r="L934" s="86" t="s">
        <v>2971</v>
      </c>
      <c r="M934" s="86" t="s">
        <v>349</v>
      </c>
      <c r="N934" s="149" t="str">
        <f>IF(OR(J934="TBA",E934=0),"",E934*J934)</f>
        <v/>
      </c>
      <c r="O934" s="138"/>
      <c r="P934" s="139">
        <f>IF($B934="PA",$N934,0)</f>
        <v>0</v>
      </c>
      <c r="Q934" s="139">
        <f>IF($B934="PC",$N934,0)</f>
        <v>0</v>
      </c>
      <c r="R934" s="139">
        <f>IF($B934="LA",$N934,0)</f>
        <v>0</v>
      </c>
      <c r="S934" s="139" t="str">
        <f>IF($B934="LC",$N934,0)</f>
        <v/>
      </c>
      <c r="T934" s="139">
        <f>IF(P934&lt;&gt;"",(P934*(1-($N$2641))*(1-($O934+$N$2646))),0)</f>
        <v>0</v>
      </c>
      <c r="U934" s="139">
        <f>IF(Q934&lt;&gt;"",(Q934*(1-($N$2642))*(1-($O934+$N$2646))),0)</f>
        <v>0</v>
      </c>
      <c r="V934" s="139">
        <f>IF(R934&lt;&gt;"",(R934*(1-($N$2643))*(1-($O934+$N$2646))),0)</f>
        <v>0</v>
      </c>
      <c r="W934" s="139">
        <f>IF(S934&lt;&gt;"",(S934*(1-($N$2644))*(1-($O934+$N$2646))),0)</f>
        <v>0</v>
      </c>
      <c r="X934" s="150">
        <f>+SUM(T934:W934)</f>
        <v>0</v>
      </c>
      <c r="Y934" s="85"/>
      <c r="Z934" s="84"/>
      <c r="AA934" s="85"/>
    </row>
    <row r="935" spans="1:27" ht="14.1" customHeight="1" x14ac:dyDescent="0.3">
      <c r="A935" s="128" t="s">
        <v>1311</v>
      </c>
      <c r="B935" s="86" t="s">
        <v>40</v>
      </c>
      <c r="C935" s="86">
        <v>16</v>
      </c>
      <c r="D935" s="86">
        <v>4</v>
      </c>
      <c r="E935" s="137"/>
      <c r="F935" s="86" t="s">
        <v>100</v>
      </c>
      <c r="G935" s="86" t="s">
        <v>1706</v>
      </c>
      <c r="H935" s="86" t="s">
        <v>1884</v>
      </c>
      <c r="I935" s="86">
        <v>124</v>
      </c>
      <c r="J935" s="87">
        <v>34.1</v>
      </c>
      <c r="K935" s="88"/>
      <c r="L935" s="86" t="s">
        <v>2972</v>
      </c>
      <c r="M935" s="86" t="s">
        <v>349</v>
      </c>
      <c r="N935" s="149" t="str">
        <f>IF(OR(J935="TBA",E935=0),"",E935*J935)</f>
        <v/>
      </c>
      <c r="O935" s="138"/>
      <c r="P935" s="139">
        <f>IF($B935="PA",$N935,0)</f>
        <v>0</v>
      </c>
      <c r="Q935" s="139">
        <f>IF($B935="PC",$N935,0)</f>
        <v>0</v>
      </c>
      <c r="R935" s="139">
        <f>IF($B935="LA",$N935,0)</f>
        <v>0</v>
      </c>
      <c r="S935" s="139" t="str">
        <f>IF($B935="LC",$N935,0)</f>
        <v/>
      </c>
      <c r="T935" s="139">
        <f>IF(P935&lt;&gt;"",(P935*(1-($N$2641))*(1-($O935+$N$2646))),0)</f>
        <v>0</v>
      </c>
      <c r="U935" s="139">
        <f>IF(Q935&lt;&gt;"",(Q935*(1-($N$2642))*(1-($O935+$N$2646))),0)</f>
        <v>0</v>
      </c>
      <c r="V935" s="139">
        <f>IF(R935&lt;&gt;"",(R935*(1-($N$2643))*(1-($O935+$N$2646))),0)</f>
        <v>0</v>
      </c>
      <c r="W935" s="139">
        <f>IF(S935&lt;&gt;"",(S935*(1-($N$2644))*(1-($O935+$N$2646))),0)</f>
        <v>0</v>
      </c>
      <c r="X935" s="150">
        <f>+SUM(T935:W935)</f>
        <v>0</v>
      </c>
      <c r="Y935" s="85"/>
      <c r="Z935" s="84"/>
      <c r="AA935" s="85"/>
    </row>
    <row r="936" spans="1:27" ht="14.1" customHeight="1" x14ac:dyDescent="0.3">
      <c r="A936" s="128" t="s">
        <v>1312</v>
      </c>
      <c r="B936" s="86" t="s">
        <v>40</v>
      </c>
      <c r="C936" s="86">
        <v>16</v>
      </c>
      <c r="D936" s="86">
        <v>4</v>
      </c>
      <c r="E936" s="137"/>
      <c r="F936" s="86" t="s">
        <v>100</v>
      </c>
      <c r="G936" s="86" t="s">
        <v>1692</v>
      </c>
      <c r="H936" s="86" t="s">
        <v>1884</v>
      </c>
      <c r="I936" s="86">
        <v>124</v>
      </c>
      <c r="J936" s="87">
        <v>34.1</v>
      </c>
      <c r="K936" s="88"/>
      <c r="L936" s="86" t="s">
        <v>2973</v>
      </c>
      <c r="M936" s="86" t="s">
        <v>349</v>
      </c>
      <c r="N936" s="149" t="str">
        <f>IF(OR(J936="TBA",E936=0),"",E936*J936)</f>
        <v/>
      </c>
      <c r="O936" s="138"/>
      <c r="P936" s="139">
        <f>IF($B936="PA",$N936,0)</f>
        <v>0</v>
      </c>
      <c r="Q936" s="139">
        <f>IF($B936="PC",$N936,0)</f>
        <v>0</v>
      </c>
      <c r="R936" s="139">
        <f>IF($B936="LA",$N936,0)</f>
        <v>0</v>
      </c>
      <c r="S936" s="139" t="str">
        <f>IF($B936="LC",$N936,0)</f>
        <v/>
      </c>
      <c r="T936" s="139">
        <f>IF(P936&lt;&gt;"",(P936*(1-($N$2641))*(1-($O936+$N$2646))),0)</f>
        <v>0</v>
      </c>
      <c r="U936" s="139">
        <f>IF(Q936&lt;&gt;"",(Q936*(1-($N$2642))*(1-($O936+$N$2646))),0)</f>
        <v>0</v>
      </c>
      <c r="V936" s="139">
        <f>IF(R936&lt;&gt;"",(R936*(1-($N$2643))*(1-($O936+$N$2646))),0)</f>
        <v>0</v>
      </c>
      <c r="W936" s="139">
        <f>IF(S936&lt;&gt;"",(S936*(1-($N$2644))*(1-($O936+$N$2646))),0)</f>
        <v>0</v>
      </c>
      <c r="X936" s="150">
        <f>+SUM(T936:W936)</f>
        <v>0</v>
      </c>
      <c r="Y936" s="85"/>
      <c r="Z936" s="84"/>
      <c r="AA936" s="85"/>
    </row>
    <row r="937" spans="1:27" ht="14.1" customHeight="1" x14ac:dyDescent="0.3">
      <c r="A937" s="128" t="s">
        <v>4307</v>
      </c>
      <c r="B937" s="86" t="s">
        <v>40</v>
      </c>
      <c r="C937" s="86">
        <v>24</v>
      </c>
      <c r="D937" s="86">
        <v>6</v>
      </c>
      <c r="E937" s="137"/>
      <c r="F937" s="86" t="s">
        <v>1653</v>
      </c>
      <c r="G937" s="86" t="s">
        <v>1690</v>
      </c>
      <c r="H937" s="86" t="s">
        <v>4308</v>
      </c>
      <c r="I937" s="86">
        <v>124</v>
      </c>
      <c r="J937" s="87">
        <v>22.3</v>
      </c>
      <c r="K937" s="88"/>
      <c r="L937" s="86" t="s">
        <v>4697</v>
      </c>
      <c r="M937" s="86" t="s">
        <v>349</v>
      </c>
      <c r="N937" s="149" t="str">
        <f>IF(OR(J937="TBA",E937=0),"",E937*J937)</f>
        <v/>
      </c>
      <c r="O937" s="138"/>
      <c r="P937" s="139">
        <f>IF($B937="PA",$N937,0)</f>
        <v>0</v>
      </c>
      <c r="Q937" s="139">
        <f>IF($B937="PC",$N937,0)</f>
        <v>0</v>
      </c>
      <c r="R937" s="139">
        <f>IF($B937="LA",$N937,0)</f>
        <v>0</v>
      </c>
      <c r="S937" s="139" t="str">
        <f>IF($B937="LC",$N937,0)</f>
        <v/>
      </c>
      <c r="T937" s="139">
        <f>IF(P937&lt;&gt;"",(P937*(1-($N$2641))*(1-($O937+$N$2646))),0)</f>
        <v>0</v>
      </c>
      <c r="U937" s="139">
        <f>IF(Q937&lt;&gt;"",(Q937*(1-($N$2642))*(1-($O937+$N$2646))),0)</f>
        <v>0</v>
      </c>
      <c r="V937" s="139">
        <f>IF(R937&lt;&gt;"",(R937*(1-($N$2643))*(1-($O937+$N$2646))),0)</f>
        <v>0</v>
      </c>
      <c r="W937" s="139">
        <f>IF(S937&lt;&gt;"",(S937*(1-($N$2644))*(1-($O937+$N$2646))),0)</f>
        <v>0</v>
      </c>
      <c r="X937" s="150">
        <f>+SUM(T937:W937)</f>
        <v>0</v>
      </c>
      <c r="Y937" s="85"/>
      <c r="Z937" s="84"/>
      <c r="AA937" s="85"/>
    </row>
    <row r="938" spans="1:27" ht="14.1" customHeight="1" x14ac:dyDescent="0.3">
      <c r="A938" s="128" t="s">
        <v>4309</v>
      </c>
      <c r="B938" s="86" t="s">
        <v>40</v>
      </c>
      <c r="C938" s="86">
        <v>24</v>
      </c>
      <c r="D938" s="86">
        <v>6</v>
      </c>
      <c r="E938" s="137"/>
      <c r="F938" s="86" t="s">
        <v>1653</v>
      </c>
      <c r="G938" s="86" t="s">
        <v>1711</v>
      </c>
      <c r="H938" s="86" t="s">
        <v>4308</v>
      </c>
      <c r="I938" s="86">
        <v>124</v>
      </c>
      <c r="J938" s="87">
        <v>22.3</v>
      </c>
      <c r="K938" s="88"/>
      <c r="L938" s="86" t="s">
        <v>4698</v>
      </c>
      <c r="M938" s="86" t="s">
        <v>349</v>
      </c>
      <c r="N938" s="149" t="str">
        <f>IF(OR(J938="TBA",E938=0),"",E938*J938)</f>
        <v/>
      </c>
      <c r="O938" s="138"/>
      <c r="P938" s="139">
        <f>IF($B938="PA",$N938,0)</f>
        <v>0</v>
      </c>
      <c r="Q938" s="139">
        <f>IF($B938="PC",$N938,0)</f>
        <v>0</v>
      </c>
      <c r="R938" s="139">
        <f>IF($B938="LA",$N938,0)</f>
        <v>0</v>
      </c>
      <c r="S938" s="139" t="str">
        <f>IF($B938="LC",$N938,0)</f>
        <v/>
      </c>
      <c r="T938" s="139">
        <f>IF(P938&lt;&gt;"",(P938*(1-($N$2641))*(1-($O938+$N$2646))),0)</f>
        <v>0</v>
      </c>
      <c r="U938" s="139">
        <f>IF(Q938&lt;&gt;"",(Q938*(1-($N$2642))*(1-($O938+$N$2646))),0)</f>
        <v>0</v>
      </c>
      <c r="V938" s="139">
        <f>IF(R938&lt;&gt;"",(R938*(1-($N$2643))*(1-($O938+$N$2646))),0)</f>
        <v>0</v>
      </c>
      <c r="W938" s="139">
        <f>IF(S938&lt;&gt;"",(S938*(1-($N$2644))*(1-($O938+$N$2646))),0)</f>
        <v>0</v>
      </c>
      <c r="X938" s="150">
        <f>+SUM(T938:W938)</f>
        <v>0</v>
      </c>
      <c r="Y938" s="85"/>
      <c r="Z938" s="84"/>
      <c r="AA938" s="85"/>
    </row>
    <row r="939" spans="1:27" ht="14.1" customHeight="1" x14ac:dyDescent="0.3">
      <c r="A939" s="128" t="s">
        <v>4310</v>
      </c>
      <c r="B939" s="86" t="s">
        <v>40</v>
      </c>
      <c r="C939" s="86">
        <v>24</v>
      </c>
      <c r="D939" s="86">
        <v>6</v>
      </c>
      <c r="E939" s="137"/>
      <c r="F939" s="86" t="s">
        <v>1653</v>
      </c>
      <c r="G939" s="86" t="s">
        <v>1691</v>
      </c>
      <c r="H939" s="86" t="s">
        <v>4308</v>
      </c>
      <c r="I939" s="86">
        <v>124</v>
      </c>
      <c r="J939" s="87">
        <v>22.3</v>
      </c>
      <c r="K939" s="88"/>
      <c r="L939" s="86" t="s">
        <v>4699</v>
      </c>
      <c r="M939" s="86" t="s">
        <v>349</v>
      </c>
      <c r="N939" s="149" t="str">
        <f>IF(OR(J939="TBA",E939=0),"",E939*J939)</f>
        <v/>
      </c>
      <c r="O939" s="138"/>
      <c r="P939" s="139">
        <f>IF($B939="PA",$N939,0)</f>
        <v>0</v>
      </c>
      <c r="Q939" s="139">
        <f>IF($B939="PC",$N939,0)</f>
        <v>0</v>
      </c>
      <c r="R939" s="139">
        <f>IF($B939="LA",$N939,0)</f>
        <v>0</v>
      </c>
      <c r="S939" s="139" t="str">
        <f>IF($B939="LC",$N939,0)</f>
        <v/>
      </c>
      <c r="T939" s="139">
        <f>IF(P939&lt;&gt;"",(P939*(1-($N$2641))*(1-($O939+$N$2646))),0)</f>
        <v>0</v>
      </c>
      <c r="U939" s="139">
        <f>IF(Q939&lt;&gt;"",(Q939*(1-($N$2642))*(1-($O939+$N$2646))),0)</f>
        <v>0</v>
      </c>
      <c r="V939" s="139">
        <f>IF(R939&lt;&gt;"",(R939*(1-($N$2643))*(1-($O939+$N$2646))),0)</f>
        <v>0</v>
      </c>
      <c r="W939" s="139">
        <f>IF(S939&lt;&gt;"",(S939*(1-($N$2644))*(1-($O939+$N$2646))),0)</f>
        <v>0</v>
      </c>
      <c r="X939" s="150">
        <f>+SUM(T939:W939)</f>
        <v>0</v>
      </c>
      <c r="Y939" s="85"/>
      <c r="Z939" s="84"/>
      <c r="AA939" s="85"/>
    </row>
    <row r="940" spans="1:27" ht="14.1" customHeight="1" x14ac:dyDescent="0.3">
      <c r="A940" s="128" t="s">
        <v>4311</v>
      </c>
      <c r="B940" s="86" t="s">
        <v>40</v>
      </c>
      <c r="C940" s="86">
        <v>24</v>
      </c>
      <c r="D940" s="86">
        <v>6</v>
      </c>
      <c r="E940" s="137"/>
      <c r="F940" s="86" t="s">
        <v>100</v>
      </c>
      <c r="G940" s="86" t="s">
        <v>1724</v>
      </c>
      <c r="H940" s="86" t="s">
        <v>4490</v>
      </c>
      <c r="I940" s="86">
        <v>125</v>
      </c>
      <c r="J940" s="87">
        <v>40.9</v>
      </c>
      <c r="K940" s="88"/>
      <c r="L940" s="86" t="s">
        <v>4700</v>
      </c>
      <c r="M940" s="86" t="s">
        <v>349</v>
      </c>
      <c r="N940" s="149" t="str">
        <f>IF(OR(J940="TBA",E940=0),"",E940*J940)</f>
        <v/>
      </c>
      <c r="O940" s="138"/>
      <c r="P940" s="139">
        <f>IF($B940="PA",$N940,0)</f>
        <v>0</v>
      </c>
      <c r="Q940" s="139">
        <f>IF($B940="PC",$N940,0)</f>
        <v>0</v>
      </c>
      <c r="R940" s="139">
        <f>IF($B940="LA",$N940,0)</f>
        <v>0</v>
      </c>
      <c r="S940" s="139" t="str">
        <f>IF($B940="LC",$N940,0)</f>
        <v/>
      </c>
      <c r="T940" s="139">
        <f>IF(P940&lt;&gt;"",(P940*(1-($N$2641))*(1-($O940+$N$2646))),0)</f>
        <v>0</v>
      </c>
      <c r="U940" s="139">
        <f>IF(Q940&lt;&gt;"",(Q940*(1-($N$2642))*(1-($O940+$N$2646))),0)</f>
        <v>0</v>
      </c>
      <c r="V940" s="139">
        <f>IF(R940&lt;&gt;"",(R940*(1-($N$2643))*(1-($O940+$N$2646))),0)</f>
        <v>0</v>
      </c>
      <c r="W940" s="139">
        <f>IF(S940&lt;&gt;"",(S940*(1-($N$2644))*(1-($O940+$N$2646))),0)</f>
        <v>0</v>
      </c>
      <c r="X940" s="150">
        <f>+SUM(T940:W940)</f>
        <v>0</v>
      </c>
      <c r="Y940" s="85"/>
      <c r="Z940" s="84"/>
      <c r="AA940" s="85"/>
    </row>
    <row r="941" spans="1:27" ht="14.1" customHeight="1" x14ac:dyDescent="0.3">
      <c r="A941" s="128" t="s">
        <v>4312</v>
      </c>
      <c r="B941" s="86" t="s">
        <v>40</v>
      </c>
      <c r="C941" s="86">
        <v>24</v>
      </c>
      <c r="D941" s="86">
        <v>6</v>
      </c>
      <c r="E941" s="137"/>
      <c r="F941" s="86" t="s">
        <v>100</v>
      </c>
      <c r="G941" s="86" t="s">
        <v>1719</v>
      </c>
      <c r="H941" s="86" t="s">
        <v>4490</v>
      </c>
      <c r="I941" s="86">
        <v>125</v>
      </c>
      <c r="J941" s="87">
        <v>40.9</v>
      </c>
      <c r="K941" s="88"/>
      <c r="L941" s="86" t="s">
        <v>4701</v>
      </c>
      <c r="M941" s="86" t="s">
        <v>349</v>
      </c>
      <c r="N941" s="149" t="str">
        <f>IF(OR(J941="TBA",E941=0),"",E941*J941)</f>
        <v/>
      </c>
      <c r="O941" s="138"/>
      <c r="P941" s="139">
        <f>IF($B941="PA",$N941,0)</f>
        <v>0</v>
      </c>
      <c r="Q941" s="139">
        <f>IF($B941="PC",$N941,0)</f>
        <v>0</v>
      </c>
      <c r="R941" s="139">
        <f>IF($B941="LA",$N941,0)</f>
        <v>0</v>
      </c>
      <c r="S941" s="139" t="str">
        <f>IF($B941="LC",$N941,0)</f>
        <v/>
      </c>
      <c r="T941" s="139">
        <f>IF(P941&lt;&gt;"",(P941*(1-($N$2641))*(1-($O941+$N$2646))),0)</f>
        <v>0</v>
      </c>
      <c r="U941" s="139">
        <f>IF(Q941&lt;&gt;"",(Q941*(1-($N$2642))*(1-($O941+$N$2646))),0)</f>
        <v>0</v>
      </c>
      <c r="V941" s="139">
        <f>IF(R941&lt;&gt;"",(R941*(1-($N$2643))*(1-($O941+$N$2646))),0)</f>
        <v>0</v>
      </c>
      <c r="W941" s="139">
        <f>IF(S941&lt;&gt;"",(S941*(1-($N$2644))*(1-($O941+$N$2646))),0)</f>
        <v>0</v>
      </c>
      <c r="X941" s="150">
        <f>+SUM(T941:W941)</f>
        <v>0</v>
      </c>
      <c r="Y941" s="85"/>
      <c r="Z941" s="84"/>
      <c r="AA941" s="85"/>
    </row>
    <row r="942" spans="1:27" ht="14.1" customHeight="1" x14ac:dyDescent="0.3">
      <c r="A942" s="128" t="s">
        <v>4313</v>
      </c>
      <c r="B942" s="86" t="s">
        <v>40</v>
      </c>
      <c r="C942" s="86">
        <v>24</v>
      </c>
      <c r="D942" s="86">
        <v>6</v>
      </c>
      <c r="E942" s="137"/>
      <c r="F942" s="86" t="s">
        <v>100</v>
      </c>
      <c r="G942" s="86" t="s">
        <v>1726</v>
      </c>
      <c r="H942" s="86" t="s">
        <v>4490</v>
      </c>
      <c r="I942" s="86">
        <v>125</v>
      </c>
      <c r="J942" s="87">
        <v>40.9</v>
      </c>
      <c r="K942" s="88"/>
      <c r="L942" s="86" t="s">
        <v>4702</v>
      </c>
      <c r="M942" s="86" t="s">
        <v>349</v>
      </c>
      <c r="N942" s="149" t="str">
        <f>IF(OR(J942="TBA",E942=0),"",E942*J942)</f>
        <v/>
      </c>
      <c r="O942" s="138"/>
      <c r="P942" s="139">
        <f>IF($B942="PA",$N942,0)</f>
        <v>0</v>
      </c>
      <c r="Q942" s="139">
        <f>IF($B942="PC",$N942,0)</f>
        <v>0</v>
      </c>
      <c r="R942" s="139">
        <f>IF($B942="LA",$N942,0)</f>
        <v>0</v>
      </c>
      <c r="S942" s="139" t="str">
        <f>IF($B942="LC",$N942,0)</f>
        <v/>
      </c>
      <c r="T942" s="139">
        <f>IF(P942&lt;&gt;"",(P942*(1-($N$2641))*(1-($O942+$N$2646))),0)</f>
        <v>0</v>
      </c>
      <c r="U942" s="139">
        <f>IF(Q942&lt;&gt;"",(Q942*(1-($N$2642))*(1-($O942+$N$2646))),0)</f>
        <v>0</v>
      </c>
      <c r="V942" s="139">
        <f>IF(R942&lt;&gt;"",(R942*(1-($N$2643))*(1-($O942+$N$2646))),0)</f>
        <v>0</v>
      </c>
      <c r="W942" s="139">
        <f>IF(S942&lt;&gt;"",(S942*(1-($N$2644))*(1-($O942+$N$2646))),0)</f>
        <v>0</v>
      </c>
      <c r="X942" s="150">
        <f>+SUM(T942:W942)</f>
        <v>0</v>
      </c>
      <c r="Y942" s="85"/>
      <c r="Z942" s="84"/>
      <c r="AA942" s="85"/>
    </row>
    <row r="943" spans="1:27" ht="14.1" customHeight="1" x14ac:dyDescent="0.3">
      <c r="A943" s="128" t="s">
        <v>4314</v>
      </c>
      <c r="B943" s="86" t="s">
        <v>40</v>
      </c>
      <c r="C943" s="86">
        <v>24</v>
      </c>
      <c r="D943" s="86">
        <v>6</v>
      </c>
      <c r="E943" s="137"/>
      <c r="F943" s="86" t="s">
        <v>100</v>
      </c>
      <c r="G943" s="86" t="s">
        <v>1703</v>
      </c>
      <c r="H943" s="86" t="s">
        <v>4315</v>
      </c>
      <c r="I943" s="86">
        <v>125</v>
      </c>
      <c r="J943" s="87">
        <v>34.700000000000003</v>
      </c>
      <c r="K943" s="88"/>
      <c r="L943" s="86" t="s">
        <v>4703</v>
      </c>
      <c r="M943" s="86" t="s">
        <v>349</v>
      </c>
      <c r="N943" s="149" t="str">
        <f>IF(OR(J943="TBA",E943=0),"",E943*J943)</f>
        <v/>
      </c>
      <c r="O943" s="138"/>
      <c r="P943" s="139">
        <f>IF($B943="PA",$N943,0)</f>
        <v>0</v>
      </c>
      <c r="Q943" s="139">
        <f>IF($B943="PC",$N943,0)</f>
        <v>0</v>
      </c>
      <c r="R943" s="139">
        <f>IF($B943="LA",$N943,0)</f>
        <v>0</v>
      </c>
      <c r="S943" s="139" t="str">
        <f>IF($B943="LC",$N943,0)</f>
        <v/>
      </c>
      <c r="T943" s="139">
        <f>IF(P943&lt;&gt;"",(P943*(1-($N$2641))*(1-($O943+$N$2646))),0)</f>
        <v>0</v>
      </c>
      <c r="U943" s="139">
        <f>IF(Q943&lt;&gt;"",(Q943*(1-($N$2642))*(1-($O943+$N$2646))),0)</f>
        <v>0</v>
      </c>
      <c r="V943" s="139">
        <f>IF(R943&lt;&gt;"",(R943*(1-($N$2643))*(1-($O943+$N$2646))),0)</f>
        <v>0</v>
      </c>
      <c r="W943" s="139">
        <f>IF(S943&lt;&gt;"",(S943*(1-($N$2644))*(1-($O943+$N$2646))),0)</f>
        <v>0</v>
      </c>
      <c r="X943" s="150">
        <f>+SUM(T943:W943)</f>
        <v>0</v>
      </c>
      <c r="Y943" s="85"/>
      <c r="Z943" s="84"/>
      <c r="AA943" s="85"/>
    </row>
    <row r="944" spans="1:27" ht="14.1" customHeight="1" x14ac:dyDescent="0.3">
      <c r="A944" s="128" t="s">
        <v>4316</v>
      </c>
      <c r="B944" s="86" t="s">
        <v>40</v>
      </c>
      <c r="C944" s="86">
        <v>24</v>
      </c>
      <c r="D944" s="86">
        <v>6</v>
      </c>
      <c r="E944" s="137"/>
      <c r="F944" s="86" t="s">
        <v>100</v>
      </c>
      <c r="G944" s="86" t="s">
        <v>1705</v>
      </c>
      <c r="H944" s="86" t="s">
        <v>4315</v>
      </c>
      <c r="I944" s="86">
        <v>125</v>
      </c>
      <c r="J944" s="87">
        <v>34.700000000000003</v>
      </c>
      <c r="K944" s="88"/>
      <c r="L944" s="86" t="s">
        <v>4704</v>
      </c>
      <c r="M944" s="86" t="s">
        <v>349</v>
      </c>
      <c r="N944" s="149" t="str">
        <f>IF(OR(J944="TBA",E944=0),"",E944*J944)</f>
        <v/>
      </c>
      <c r="O944" s="138"/>
      <c r="P944" s="139">
        <f>IF($B944="PA",$N944,0)</f>
        <v>0</v>
      </c>
      <c r="Q944" s="139">
        <f>IF($B944="PC",$N944,0)</f>
        <v>0</v>
      </c>
      <c r="R944" s="139">
        <f>IF($B944="LA",$N944,0)</f>
        <v>0</v>
      </c>
      <c r="S944" s="139" t="str">
        <f>IF($B944="LC",$N944,0)</f>
        <v/>
      </c>
      <c r="T944" s="139">
        <f>IF(P944&lt;&gt;"",(P944*(1-($N$2641))*(1-($O944+$N$2646))),0)</f>
        <v>0</v>
      </c>
      <c r="U944" s="139">
        <f>IF(Q944&lt;&gt;"",(Q944*(1-($N$2642))*(1-($O944+$N$2646))),0)</f>
        <v>0</v>
      </c>
      <c r="V944" s="139">
        <f>IF(R944&lt;&gt;"",(R944*(1-($N$2643))*(1-($O944+$N$2646))),0)</f>
        <v>0</v>
      </c>
      <c r="W944" s="139">
        <f>IF(S944&lt;&gt;"",(S944*(1-($N$2644))*(1-($O944+$N$2646))),0)</f>
        <v>0</v>
      </c>
      <c r="X944" s="150">
        <f>+SUM(T944:W944)</f>
        <v>0</v>
      </c>
      <c r="Y944" s="85"/>
      <c r="Z944" s="84"/>
      <c r="AA944" s="85"/>
    </row>
    <row r="945" spans="1:27" ht="14.1" customHeight="1" x14ac:dyDescent="0.3">
      <c r="A945" s="128" t="s">
        <v>4491</v>
      </c>
      <c r="B945" s="86" t="s">
        <v>40</v>
      </c>
      <c r="C945" s="86">
        <v>24</v>
      </c>
      <c r="D945" s="86">
        <v>6</v>
      </c>
      <c r="E945" s="137"/>
      <c r="F945" s="86" t="s">
        <v>100</v>
      </c>
      <c r="G945" s="86" t="s">
        <v>1706</v>
      </c>
      <c r="H945" s="86" t="s">
        <v>4315</v>
      </c>
      <c r="I945" s="86">
        <v>125</v>
      </c>
      <c r="J945" s="87">
        <v>36.450000000000003</v>
      </c>
      <c r="K945" s="88"/>
      <c r="L945" s="86" t="s">
        <v>4492</v>
      </c>
      <c r="M945" s="86" t="s">
        <v>349</v>
      </c>
      <c r="N945" s="149" t="str">
        <f>IF(OR(J945="TBA",E945=0),"",E945*J945)</f>
        <v/>
      </c>
      <c r="O945" s="138"/>
      <c r="P945" s="139">
        <f>IF($B945="PA",$N945,0)</f>
        <v>0</v>
      </c>
      <c r="Q945" s="139">
        <f>IF($B945="PC",$N945,0)</f>
        <v>0</v>
      </c>
      <c r="R945" s="139">
        <f>IF($B945="LA",$N945,0)</f>
        <v>0</v>
      </c>
      <c r="S945" s="139" t="str">
        <f>IF($B945="LC",$N945,0)</f>
        <v/>
      </c>
      <c r="T945" s="139">
        <f>IF(P945&lt;&gt;"",(P945*(1-($N$2641))*(1-($O945+$N$2646))),0)</f>
        <v>0</v>
      </c>
      <c r="U945" s="139">
        <f>IF(Q945&lt;&gt;"",(Q945*(1-($N$2642))*(1-($O945+$N$2646))),0)</f>
        <v>0</v>
      </c>
      <c r="V945" s="139">
        <f>IF(R945&lt;&gt;"",(R945*(1-($N$2643))*(1-($O945+$N$2646))),0)</f>
        <v>0</v>
      </c>
      <c r="W945" s="139">
        <f>IF(S945&lt;&gt;"",(S945*(1-($N$2644))*(1-($O945+$N$2646))),0)</f>
        <v>0</v>
      </c>
      <c r="X945" s="150">
        <f>+SUM(T945:W945)</f>
        <v>0</v>
      </c>
      <c r="Y945" s="85"/>
      <c r="Z945" s="84"/>
      <c r="AA945" s="85"/>
    </row>
    <row r="946" spans="1:27" ht="14.1" customHeight="1" x14ac:dyDescent="0.3">
      <c r="A946" s="128" t="s">
        <v>4317</v>
      </c>
      <c r="B946" s="86" t="s">
        <v>40</v>
      </c>
      <c r="C946" s="86">
        <v>24</v>
      </c>
      <c r="D946" s="86">
        <v>6</v>
      </c>
      <c r="E946" s="137"/>
      <c r="F946" s="86" t="s">
        <v>100</v>
      </c>
      <c r="G946" s="86" t="s">
        <v>1692</v>
      </c>
      <c r="H946" s="86" t="s">
        <v>4315</v>
      </c>
      <c r="I946" s="86">
        <v>125</v>
      </c>
      <c r="J946" s="87">
        <v>34.700000000000003</v>
      </c>
      <c r="K946" s="88"/>
      <c r="L946" s="86" t="s">
        <v>4705</v>
      </c>
      <c r="M946" s="86" t="s">
        <v>349</v>
      </c>
      <c r="N946" s="149" t="str">
        <f>IF(OR(J946="TBA",E946=0),"",E946*J946)</f>
        <v/>
      </c>
      <c r="O946" s="138"/>
      <c r="P946" s="139">
        <f>IF($B946="PA",$N946,0)</f>
        <v>0</v>
      </c>
      <c r="Q946" s="139">
        <f>IF($B946="PC",$N946,0)</f>
        <v>0</v>
      </c>
      <c r="R946" s="139">
        <f>IF($B946="LA",$N946,0)</f>
        <v>0</v>
      </c>
      <c r="S946" s="139" t="str">
        <f>IF($B946="LC",$N946,0)</f>
        <v/>
      </c>
      <c r="T946" s="139">
        <f>IF(P946&lt;&gt;"",(P946*(1-($N$2641))*(1-($O946+$N$2646))),0)</f>
        <v>0</v>
      </c>
      <c r="U946" s="139">
        <f>IF(Q946&lt;&gt;"",(Q946*(1-($N$2642))*(1-($O946+$N$2646))),0)</f>
        <v>0</v>
      </c>
      <c r="V946" s="139">
        <f>IF(R946&lt;&gt;"",(R946*(1-($N$2643))*(1-($O946+$N$2646))),0)</f>
        <v>0</v>
      </c>
      <c r="W946" s="139">
        <f>IF(S946&lt;&gt;"",(S946*(1-($N$2644))*(1-($O946+$N$2646))),0)</f>
        <v>0</v>
      </c>
      <c r="X946" s="150">
        <f>+SUM(T946:W946)</f>
        <v>0</v>
      </c>
      <c r="Y946" s="85"/>
      <c r="Z946" s="84"/>
      <c r="AA946" s="85"/>
    </row>
    <row r="947" spans="1:27" ht="14.1" customHeight="1" x14ac:dyDescent="0.3">
      <c r="A947" s="128" t="s">
        <v>1294</v>
      </c>
      <c r="B947" s="86" t="s">
        <v>40</v>
      </c>
      <c r="C947" s="86">
        <v>10</v>
      </c>
      <c r="D947" s="86">
        <v>0</v>
      </c>
      <c r="E947" s="137"/>
      <c r="F947" s="86" t="s">
        <v>101</v>
      </c>
      <c r="G947" s="86" t="s">
        <v>1691</v>
      </c>
      <c r="H947" s="86" t="s">
        <v>1885</v>
      </c>
      <c r="I947" s="86">
        <v>92</v>
      </c>
      <c r="J947" s="87">
        <v>32.75</v>
      </c>
      <c r="K947" s="88"/>
      <c r="L947" s="86" t="s">
        <v>2974</v>
      </c>
      <c r="M947" s="86" t="s">
        <v>349</v>
      </c>
      <c r="N947" s="149" t="str">
        <f>IF(OR(J947="TBA",E947=0),"",E947*J947)</f>
        <v/>
      </c>
      <c r="O947" s="138"/>
      <c r="P947" s="139">
        <f>IF($B947="PA",$N947,0)</f>
        <v>0</v>
      </c>
      <c r="Q947" s="139">
        <f>IF($B947="PC",$N947,0)</f>
        <v>0</v>
      </c>
      <c r="R947" s="139">
        <f>IF($B947="LA",$N947,0)</f>
        <v>0</v>
      </c>
      <c r="S947" s="139" t="str">
        <f>IF($B947="LC",$N947,0)</f>
        <v/>
      </c>
      <c r="T947" s="139">
        <f>IF(P947&lt;&gt;"",(P947*(1-($N$2641))*(1-($O947+$N$2646))),0)</f>
        <v>0</v>
      </c>
      <c r="U947" s="139">
        <f>IF(Q947&lt;&gt;"",(Q947*(1-($N$2642))*(1-($O947+$N$2646))),0)</f>
        <v>0</v>
      </c>
      <c r="V947" s="139">
        <f>IF(R947&lt;&gt;"",(R947*(1-($N$2643))*(1-($O947+$N$2646))),0)</f>
        <v>0</v>
      </c>
      <c r="W947" s="139">
        <f>IF(S947&lt;&gt;"",(S947*(1-($N$2644))*(1-($O947+$N$2646))),0)</f>
        <v>0</v>
      </c>
      <c r="X947" s="150">
        <f>+SUM(T947:W947)</f>
        <v>0</v>
      </c>
      <c r="Y947" s="85"/>
      <c r="Z947" s="84"/>
      <c r="AA947" s="85"/>
    </row>
    <row r="948" spans="1:27" ht="14.1" customHeight="1" x14ac:dyDescent="0.3">
      <c r="A948" s="128" t="s">
        <v>1293</v>
      </c>
      <c r="B948" s="86" t="s">
        <v>40</v>
      </c>
      <c r="C948" s="86">
        <v>10</v>
      </c>
      <c r="D948" s="86">
        <v>0</v>
      </c>
      <c r="E948" s="137"/>
      <c r="F948" s="86" t="s">
        <v>101</v>
      </c>
      <c r="G948" s="86" t="s">
        <v>1701</v>
      </c>
      <c r="H948" s="86" t="s">
        <v>1885</v>
      </c>
      <c r="I948" s="86">
        <v>92</v>
      </c>
      <c r="J948" s="87">
        <v>32.75</v>
      </c>
      <c r="K948" s="88"/>
      <c r="L948" s="86" t="s">
        <v>2975</v>
      </c>
      <c r="M948" s="86" t="s">
        <v>349</v>
      </c>
      <c r="N948" s="149" t="str">
        <f>IF(OR(J948="TBA",E948=0),"",E948*J948)</f>
        <v/>
      </c>
      <c r="O948" s="138"/>
      <c r="P948" s="139">
        <f>IF($B948="PA",$N948,0)</f>
        <v>0</v>
      </c>
      <c r="Q948" s="139">
        <f>IF($B948="PC",$N948,0)</f>
        <v>0</v>
      </c>
      <c r="R948" s="139">
        <f>IF($B948="LA",$N948,0)</f>
        <v>0</v>
      </c>
      <c r="S948" s="139" t="str">
        <f>IF($B948="LC",$N948,0)</f>
        <v/>
      </c>
      <c r="T948" s="139">
        <f>IF(P948&lt;&gt;"",(P948*(1-($N$2641))*(1-($O948+$N$2646))),0)</f>
        <v>0</v>
      </c>
      <c r="U948" s="139">
        <f>IF(Q948&lt;&gt;"",(Q948*(1-($N$2642))*(1-($O948+$N$2646))),0)</f>
        <v>0</v>
      </c>
      <c r="V948" s="139">
        <f>IF(R948&lt;&gt;"",(R948*(1-($N$2643))*(1-($O948+$N$2646))),0)</f>
        <v>0</v>
      </c>
      <c r="W948" s="139">
        <f>IF(S948&lt;&gt;"",(S948*(1-($N$2644))*(1-($O948+$N$2646))),0)</f>
        <v>0</v>
      </c>
      <c r="X948" s="150">
        <f>+SUM(T948:W948)</f>
        <v>0</v>
      </c>
      <c r="Y948" s="85"/>
      <c r="Z948" s="84"/>
      <c r="AA948" s="85"/>
    </row>
    <row r="949" spans="1:27" ht="14.1" customHeight="1" x14ac:dyDescent="0.3">
      <c r="A949" s="128" t="s">
        <v>1292</v>
      </c>
      <c r="B949" s="86" t="s">
        <v>40</v>
      </c>
      <c r="C949" s="86">
        <v>10</v>
      </c>
      <c r="D949" s="86">
        <v>0</v>
      </c>
      <c r="E949" s="137"/>
      <c r="F949" s="86" t="s">
        <v>101</v>
      </c>
      <c r="G949" s="86" t="s">
        <v>1709</v>
      </c>
      <c r="H949" s="86" t="s">
        <v>1885</v>
      </c>
      <c r="I949" s="86">
        <v>92</v>
      </c>
      <c r="J949" s="87">
        <v>32.75</v>
      </c>
      <c r="K949" s="88"/>
      <c r="L949" s="86" t="s">
        <v>2976</v>
      </c>
      <c r="M949" s="86" t="s">
        <v>349</v>
      </c>
      <c r="N949" s="149" t="str">
        <f>IF(OR(J949="TBA",E949=0),"",E949*J949)</f>
        <v/>
      </c>
      <c r="O949" s="138"/>
      <c r="P949" s="139">
        <f>IF($B949="PA",$N949,0)</f>
        <v>0</v>
      </c>
      <c r="Q949" s="139">
        <f>IF($B949="PC",$N949,0)</f>
        <v>0</v>
      </c>
      <c r="R949" s="139">
        <f>IF($B949="LA",$N949,0)</f>
        <v>0</v>
      </c>
      <c r="S949" s="139" t="str">
        <f>IF($B949="LC",$N949,0)</f>
        <v/>
      </c>
      <c r="T949" s="139">
        <f>IF(P949&lt;&gt;"",(P949*(1-($N$2641))*(1-($O949+$N$2646))),0)</f>
        <v>0</v>
      </c>
      <c r="U949" s="139">
        <f>IF(Q949&lt;&gt;"",(Q949*(1-($N$2642))*(1-($O949+$N$2646))),0)</f>
        <v>0</v>
      </c>
      <c r="V949" s="139">
        <f>IF(R949&lt;&gt;"",(R949*(1-($N$2643))*(1-($O949+$N$2646))),0)</f>
        <v>0</v>
      </c>
      <c r="W949" s="139">
        <f>IF(S949&lt;&gt;"",(S949*(1-($N$2644))*(1-($O949+$N$2646))),0)</f>
        <v>0</v>
      </c>
      <c r="X949" s="150">
        <f>+SUM(T949:W949)</f>
        <v>0</v>
      </c>
      <c r="Y949" s="85"/>
      <c r="Z949" s="84"/>
      <c r="AA949" s="85"/>
    </row>
    <row r="950" spans="1:27" ht="14.1" customHeight="1" x14ac:dyDescent="0.3">
      <c r="A950" s="128" t="s">
        <v>1230</v>
      </c>
      <c r="B950" s="86" t="s">
        <v>40</v>
      </c>
      <c r="C950" s="86">
        <v>18</v>
      </c>
      <c r="D950" s="86">
        <v>9</v>
      </c>
      <c r="E950" s="137"/>
      <c r="F950" s="86" t="s">
        <v>114</v>
      </c>
      <c r="G950" s="86" t="s">
        <v>1690</v>
      </c>
      <c r="H950" s="86" t="s">
        <v>1886</v>
      </c>
      <c r="I950" s="86">
        <v>43</v>
      </c>
      <c r="J950" s="87">
        <v>21.85</v>
      </c>
      <c r="K950" s="88"/>
      <c r="L950" s="86" t="s">
        <v>2977</v>
      </c>
      <c r="M950" s="86" t="s">
        <v>349</v>
      </c>
      <c r="N950" s="149" t="str">
        <f>IF(OR(J950="TBA",E950=0),"",E950*J950)</f>
        <v/>
      </c>
      <c r="O950" s="138"/>
      <c r="P950" s="139">
        <f>IF($B950="PA",$N950,0)</f>
        <v>0</v>
      </c>
      <c r="Q950" s="139">
        <f>IF($B950="PC",$N950,0)</f>
        <v>0</v>
      </c>
      <c r="R950" s="139">
        <f>IF($B950="LA",$N950,0)</f>
        <v>0</v>
      </c>
      <c r="S950" s="139" t="str">
        <f>IF($B950="LC",$N950,0)</f>
        <v/>
      </c>
      <c r="T950" s="139">
        <f>IF(P950&lt;&gt;"",(P950*(1-($N$2641))*(1-($O950+$N$2646))),0)</f>
        <v>0</v>
      </c>
      <c r="U950" s="139">
        <f>IF(Q950&lt;&gt;"",(Q950*(1-($N$2642))*(1-($O950+$N$2646))),0)</f>
        <v>0</v>
      </c>
      <c r="V950" s="139">
        <f>IF(R950&lt;&gt;"",(R950*(1-($N$2643))*(1-($O950+$N$2646))),0)</f>
        <v>0</v>
      </c>
      <c r="W950" s="139">
        <f>IF(S950&lt;&gt;"",(S950*(1-($N$2644))*(1-($O950+$N$2646))),0)</f>
        <v>0</v>
      </c>
      <c r="X950" s="150">
        <f>+SUM(T950:W950)</f>
        <v>0</v>
      </c>
      <c r="Y950" s="85"/>
      <c r="Z950" s="84"/>
      <c r="AA950" s="85"/>
    </row>
    <row r="951" spans="1:27" ht="14.1" customHeight="1" x14ac:dyDescent="0.3">
      <c r="A951" s="128" t="s">
        <v>1229</v>
      </c>
      <c r="B951" s="86" t="s">
        <v>40</v>
      </c>
      <c r="C951" s="86">
        <v>18</v>
      </c>
      <c r="D951" s="86">
        <v>9</v>
      </c>
      <c r="E951" s="137"/>
      <c r="F951" s="86" t="s">
        <v>114</v>
      </c>
      <c r="G951" s="86" t="s">
        <v>1691</v>
      </c>
      <c r="H951" s="86" t="s">
        <v>1886</v>
      </c>
      <c r="I951" s="86">
        <v>43</v>
      </c>
      <c r="J951" s="87">
        <v>21.85</v>
      </c>
      <c r="K951" s="88"/>
      <c r="L951" s="86" t="s">
        <v>2978</v>
      </c>
      <c r="M951" s="86" t="s">
        <v>349</v>
      </c>
      <c r="N951" s="149" t="str">
        <f>IF(OR(J951="TBA",E951=0),"",E951*J951)</f>
        <v/>
      </c>
      <c r="O951" s="138"/>
      <c r="P951" s="139">
        <f>IF($B951="PA",$N951,0)</f>
        <v>0</v>
      </c>
      <c r="Q951" s="139">
        <f>IF($B951="PC",$N951,0)</f>
        <v>0</v>
      </c>
      <c r="R951" s="139">
        <f>IF($B951="LA",$N951,0)</f>
        <v>0</v>
      </c>
      <c r="S951" s="139" t="str">
        <f>IF($B951="LC",$N951,0)</f>
        <v/>
      </c>
      <c r="T951" s="139">
        <f>IF(P951&lt;&gt;"",(P951*(1-($N$2641))*(1-($O951+$N$2646))),0)</f>
        <v>0</v>
      </c>
      <c r="U951" s="139">
        <f>IF(Q951&lt;&gt;"",(Q951*(1-($N$2642))*(1-($O951+$N$2646))),0)</f>
        <v>0</v>
      </c>
      <c r="V951" s="139">
        <f>IF(R951&lt;&gt;"",(R951*(1-($N$2643))*(1-($O951+$N$2646))),0)</f>
        <v>0</v>
      </c>
      <c r="W951" s="139">
        <f>IF(S951&lt;&gt;"",(S951*(1-($N$2644))*(1-($O951+$N$2646))),0)</f>
        <v>0</v>
      </c>
      <c r="X951" s="150">
        <f>+SUM(T951:W951)</f>
        <v>0</v>
      </c>
      <c r="Y951" s="85"/>
      <c r="Z951" s="84"/>
      <c r="AA951" s="85"/>
    </row>
    <row r="952" spans="1:27" ht="14.1" customHeight="1" x14ac:dyDescent="0.3">
      <c r="A952" s="128" t="s">
        <v>1228</v>
      </c>
      <c r="B952" s="86" t="s">
        <v>40</v>
      </c>
      <c r="C952" s="86">
        <v>18</v>
      </c>
      <c r="D952" s="86">
        <v>9</v>
      </c>
      <c r="E952" s="137"/>
      <c r="F952" s="86" t="s">
        <v>114</v>
      </c>
      <c r="G952" s="86" t="s">
        <v>1692</v>
      </c>
      <c r="H952" s="86" t="s">
        <v>1886</v>
      </c>
      <c r="I952" s="86">
        <v>43</v>
      </c>
      <c r="J952" s="87">
        <v>21.85</v>
      </c>
      <c r="K952" s="88"/>
      <c r="L952" s="86" t="s">
        <v>2979</v>
      </c>
      <c r="M952" s="86" t="s">
        <v>349</v>
      </c>
      <c r="N952" s="149" t="str">
        <f>IF(OR(J952="TBA",E952=0),"",E952*J952)</f>
        <v/>
      </c>
      <c r="O952" s="138"/>
      <c r="P952" s="139">
        <f>IF($B952="PA",$N952,0)</f>
        <v>0</v>
      </c>
      <c r="Q952" s="139">
        <f>IF($B952="PC",$N952,0)</f>
        <v>0</v>
      </c>
      <c r="R952" s="139">
        <f>IF($B952="LA",$N952,0)</f>
        <v>0</v>
      </c>
      <c r="S952" s="139" t="str">
        <f>IF($B952="LC",$N952,0)</f>
        <v/>
      </c>
      <c r="T952" s="139">
        <f>IF(P952&lt;&gt;"",(P952*(1-($N$2641))*(1-($O952+$N$2646))),0)</f>
        <v>0</v>
      </c>
      <c r="U952" s="139">
        <f>IF(Q952&lt;&gt;"",(Q952*(1-($N$2642))*(1-($O952+$N$2646))),0)</f>
        <v>0</v>
      </c>
      <c r="V952" s="139">
        <f>IF(R952&lt;&gt;"",(R952*(1-($N$2643))*(1-($O952+$N$2646))),0)</f>
        <v>0</v>
      </c>
      <c r="W952" s="139">
        <f>IF(S952&lt;&gt;"",(S952*(1-($N$2644))*(1-($O952+$N$2646))),0)</f>
        <v>0</v>
      </c>
      <c r="X952" s="150">
        <f>+SUM(T952:W952)</f>
        <v>0</v>
      </c>
      <c r="Y952" s="85"/>
      <c r="Z952" s="84"/>
      <c r="AA952" s="85"/>
    </row>
    <row r="953" spans="1:27" ht="14.1" customHeight="1" x14ac:dyDescent="0.3">
      <c r="A953" s="128" t="s">
        <v>1272</v>
      </c>
      <c r="B953" s="86" t="s">
        <v>40</v>
      </c>
      <c r="C953" s="86">
        <v>20</v>
      </c>
      <c r="D953" s="86">
        <v>5</v>
      </c>
      <c r="E953" s="137"/>
      <c r="F953" s="86" t="s">
        <v>99</v>
      </c>
      <c r="G953" s="86" t="s">
        <v>1690</v>
      </c>
      <c r="H953" s="86" t="s">
        <v>1887</v>
      </c>
      <c r="I953" s="86">
        <v>33</v>
      </c>
      <c r="J953" s="87">
        <v>21.85</v>
      </c>
      <c r="K953" s="88"/>
      <c r="L953" s="86" t="s">
        <v>2980</v>
      </c>
      <c r="M953" s="86" t="s">
        <v>349</v>
      </c>
      <c r="N953" s="149" t="str">
        <f>IF(OR(J953="TBA",E953=0),"",E953*J953)</f>
        <v/>
      </c>
      <c r="O953" s="138"/>
      <c r="P953" s="139">
        <f>IF($B953="PA",$N953,0)</f>
        <v>0</v>
      </c>
      <c r="Q953" s="139">
        <f>IF($B953="PC",$N953,0)</f>
        <v>0</v>
      </c>
      <c r="R953" s="139">
        <f>IF($B953="LA",$N953,0)</f>
        <v>0</v>
      </c>
      <c r="S953" s="139" t="str">
        <f>IF($B953="LC",$N953,0)</f>
        <v/>
      </c>
      <c r="T953" s="139">
        <f>IF(P953&lt;&gt;"",(P953*(1-($N$2641))*(1-($O953+$N$2646))),0)</f>
        <v>0</v>
      </c>
      <c r="U953" s="139">
        <f>IF(Q953&lt;&gt;"",(Q953*(1-($N$2642))*(1-($O953+$N$2646))),0)</f>
        <v>0</v>
      </c>
      <c r="V953" s="139">
        <f>IF(R953&lt;&gt;"",(R953*(1-($N$2643))*(1-($O953+$N$2646))),0)</f>
        <v>0</v>
      </c>
      <c r="W953" s="139">
        <f>IF(S953&lt;&gt;"",(S953*(1-($N$2644))*(1-($O953+$N$2646))),0)</f>
        <v>0</v>
      </c>
      <c r="X953" s="150">
        <f>+SUM(T953:W953)</f>
        <v>0</v>
      </c>
      <c r="Y953" s="85"/>
      <c r="Z953" s="84"/>
      <c r="AA953" s="85"/>
    </row>
    <row r="954" spans="1:27" ht="14.1" customHeight="1" x14ac:dyDescent="0.3">
      <c r="A954" s="128" t="s">
        <v>1268</v>
      </c>
      <c r="B954" s="86" t="s">
        <v>40</v>
      </c>
      <c r="C954" s="86">
        <v>20</v>
      </c>
      <c r="D954" s="86">
        <v>5</v>
      </c>
      <c r="E954" s="137"/>
      <c r="F954" s="86" t="s">
        <v>99</v>
      </c>
      <c r="G954" s="86" t="s">
        <v>1691</v>
      </c>
      <c r="H954" s="86" t="s">
        <v>1887</v>
      </c>
      <c r="I954" s="86">
        <v>33</v>
      </c>
      <c r="J954" s="87">
        <v>21.85</v>
      </c>
      <c r="K954" s="88"/>
      <c r="L954" s="86" t="s">
        <v>2981</v>
      </c>
      <c r="M954" s="86" t="s">
        <v>349</v>
      </c>
      <c r="N954" s="149" t="str">
        <f>IF(OR(J954="TBA",E954=0),"",E954*J954)</f>
        <v/>
      </c>
      <c r="O954" s="138"/>
      <c r="P954" s="139">
        <f>IF($B954="PA",$N954,0)</f>
        <v>0</v>
      </c>
      <c r="Q954" s="139">
        <f>IF($B954="PC",$N954,0)</f>
        <v>0</v>
      </c>
      <c r="R954" s="139">
        <f>IF($B954="LA",$N954,0)</f>
        <v>0</v>
      </c>
      <c r="S954" s="139" t="str">
        <f>IF($B954="LC",$N954,0)</f>
        <v/>
      </c>
      <c r="T954" s="139">
        <f>IF(P954&lt;&gt;"",(P954*(1-($N$2641))*(1-($O954+$N$2646))),0)</f>
        <v>0</v>
      </c>
      <c r="U954" s="139">
        <f>IF(Q954&lt;&gt;"",(Q954*(1-($N$2642))*(1-($O954+$N$2646))),0)</f>
        <v>0</v>
      </c>
      <c r="V954" s="139">
        <f>IF(R954&lt;&gt;"",(R954*(1-($N$2643))*(1-($O954+$N$2646))),0)</f>
        <v>0</v>
      </c>
      <c r="W954" s="139">
        <f>IF(S954&lt;&gt;"",(S954*(1-($N$2644))*(1-($O954+$N$2646))),0)</f>
        <v>0</v>
      </c>
      <c r="X954" s="150">
        <f>+SUM(T954:W954)</f>
        <v>0</v>
      </c>
      <c r="Y954" s="85"/>
      <c r="Z954" s="84"/>
      <c r="AA954" s="85"/>
    </row>
    <row r="955" spans="1:27" ht="14.1" customHeight="1" x14ac:dyDescent="0.3">
      <c r="A955" s="128" t="s">
        <v>1269</v>
      </c>
      <c r="B955" s="86" t="s">
        <v>40</v>
      </c>
      <c r="C955" s="86">
        <v>20</v>
      </c>
      <c r="D955" s="86">
        <v>5</v>
      </c>
      <c r="E955" s="137"/>
      <c r="F955" s="86" t="s">
        <v>99</v>
      </c>
      <c r="G955" s="86" t="s">
        <v>1692</v>
      </c>
      <c r="H955" s="86" t="s">
        <v>1887</v>
      </c>
      <c r="I955" s="86">
        <v>33</v>
      </c>
      <c r="J955" s="87">
        <v>21.85</v>
      </c>
      <c r="K955" s="88"/>
      <c r="L955" s="86" t="s">
        <v>2982</v>
      </c>
      <c r="M955" s="86" t="s">
        <v>349</v>
      </c>
      <c r="N955" s="149" t="str">
        <f>IF(OR(J955="TBA",E955=0),"",E955*J955)</f>
        <v/>
      </c>
      <c r="O955" s="138"/>
      <c r="P955" s="139">
        <f>IF($B955="PA",$N955,0)</f>
        <v>0</v>
      </c>
      <c r="Q955" s="139">
        <f>IF($B955="PC",$N955,0)</f>
        <v>0</v>
      </c>
      <c r="R955" s="139">
        <f>IF($B955="LA",$N955,0)</f>
        <v>0</v>
      </c>
      <c r="S955" s="139" t="str">
        <f>IF($B955="LC",$N955,0)</f>
        <v/>
      </c>
      <c r="T955" s="139">
        <f>IF(P955&lt;&gt;"",(P955*(1-($N$2641))*(1-($O955+$N$2646))),0)</f>
        <v>0</v>
      </c>
      <c r="U955" s="139">
        <f>IF(Q955&lt;&gt;"",(Q955*(1-($N$2642))*(1-($O955+$N$2646))),0)</f>
        <v>0</v>
      </c>
      <c r="V955" s="139">
        <f>IF(R955&lt;&gt;"",(R955*(1-($N$2643))*(1-($O955+$N$2646))),0)</f>
        <v>0</v>
      </c>
      <c r="W955" s="139">
        <f>IF(S955&lt;&gt;"",(S955*(1-($N$2644))*(1-($O955+$N$2646))),0)</f>
        <v>0</v>
      </c>
      <c r="X955" s="150">
        <f>+SUM(T955:W955)</f>
        <v>0</v>
      </c>
      <c r="Y955" s="85"/>
      <c r="Z955" s="84"/>
      <c r="AA955" s="85"/>
    </row>
    <row r="956" spans="1:27" ht="14.1" customHeight="1" x14ac:dyDescent="0.3">
      <c r="A956" s="128" t="s">
        <v>4550</v>
      </c>
      <c r="B956" s="86" t="s">
        <v>40</v>
      </c>
      <c r="C956" s="86">
        <v>20</v>
      </c>
      <c r="D956" s="86">
        <v>5</v>
      </c>
      <c r="E956" s="137"/>
      <c r="F956" s="86" t="s">
        <v>4805</v>
      </c>
      <c r="G956" s="86" t="s">
        <v>1709</v>
      </c>
      <c r="H956" s="86" t="s">
        <v>1887</v>
      </c>
      <c r="I956" s="86">
        <v>33</v>
      </c>
      <c r="J956" s="87">
        <v>21.85</v>
      </c>
      <c r="K956" s="88"/>
      <c r="L956" s="86" t="s">
        <v>4551</v>
      </c>
      <c r="M956" s="86" t="s">
        <v>349</v>
      </c>
      <c r="N956" s="149" t="str">
        <f>IF(OR(J956="TBA",E956=0),"",E956*J956)</f>
        <v/>
      </c>
      <c r="O956" s="138"/>
      <c r="P956" s="139">
        <f>IF($B956="PA",$N956,0)</f>
        <v>0</v>
      </c>
      <c r="Q956" s="139">
        <f>IF($B956="PC",$N956,0)</f>
        <v>0</v>
      </c>
      <c r="R956" s="139">
        <f>IF($B956="LA",$N956,0)</f>
        <v>0</v>
      </c>
      <c r="S956" s="139" t="str">
        <f>IF($B956="LC",$N956,0)</f>
        <v/>
      </c>
      <c r="T956" s="139">
        <f>IF(P956&lt;&gt;"",(P956*(1-($N$2641))*(1-($O956+$N$2646))),0)</f>
        <v>0</v>
      </c>
      <c r="U956" s="139">
        <f>IF(Q956&lt;&gt;"",(Q956*(1-($N$2642))*(1-($O956+$N$2646))),0)</f>
        <v>0</v>
      </c>
      <c r="V956" s="139">
        <f>IF(R956&lt;&gt;"",(R956*(1-($N$2643))*(1-($O956+$N$2646))),0)</f>
        <v>0</v>
      </c>
      <c r="W956" s="139">
        <f>IF(S956&lt;&gt;"",(S956*(1-($N$2644))*(1-($O956+$N$2646))),0)</f>
        <v>0</v>
      </c>
      <c r="X956" s="150">
        <f>+SUM(T956:W956)</f>
        <v>0</v>
      </c>
      <c r="Y956" s="85"/>
      <c r="Z956" s="84"/>
      <c r="AA956" s="85"/>
    </row>
    <row r="957" spans="1:27" ht="14.1" customHeight="1" x14ac:dyDescent="0.3">
      <c r="A957" s="128" t="s">
        <v>1270</v>
      </c>
      <c r="B957" s="86" t="s">
        <v>40</v>
      </c>
      <c r="C957" s="86">
        <v>10</v>
      </c>
      <c r="D957" s="86">
        <v>0</v>
      </c>
      <c r="E957" s="137"/>
      <c r="F957" s="86" t="s">
        <v>100</v>
      </c>
      <c r="G957" s="86" t="s">
        <v>1863</v>
      </c>
      <c r="H957" s="86" t="s">
        <v>1888</v>
      </c>
      <c r="I957" s="86">
        <v>33</v>
      </c>
      <c r="J957" s="87">
        <v>27.25</v>
      </c>
      <c r="K957" s="88"/>
      <c r="L957" s="86" t="s">
        <v>2983</v>
      </c>
      <c r="M957" s="86" t="s">
        <v>349</v>
      </c>
      <c r="N957" s="149" t="str">
        <f>IF(OR(J957="TBA",E957=0),"",E957*J957)</f>
        <v/>
      </c>
      <c r="O957" s="138"/>
      <c r="P957" s="139">
        <f>IF($B957="PA",$N957,0)</f>
        <v>0</v>
      </c>
      <c r="Q957" s="139">
        <f>IF($B957="PC",$N957,0)</f>
        <v>0</v>
      </c>
      <c r="R957" s="139">
        <f>IF($B957="LA",$N957,0)</f>
        <v>0</v>
      </c>
      <c r="S957" s="139" t="str">
        <f>IF($B957="LC",$N957,0)</f>
        <v/>
      </c>
      <c r="T957" s="139">
        <f>IF(P957&lt;&gt;"",(P957*(1-($N$2641))*(1-($O957+$N$2646))),0)</f>
        <v>0</v>
      </c>
      <c r="U957" s="139">
        <f>IF(Q957&lt;&gt;"",(Q957*(1-($N$2642))*(1-($O957+$N$2646))),0)</f>
        <v>0</v>
      </c>
      <c r="V957" s="139">
        <f>IF(R957&lt;&gt;"",(R957*(1-($N$2643))*(1-($O957+$N$2646))),0)</f>
        <v>0</v>
      </c>
      <c r="W957" s="139">
        <f>IF(S957&lt;&gt;"",(S957*(1-($N$2644))*(1-($O957+$N$2646))),0)</f>
        <v>0</v>
      </c>
      <c r="X957" s="150">
        <f>+SUM(T957:W957)</f>
        <v>0</v>
      </c>
      <c r="Y957" s="85"/>
      <c r="Z957" s="84"/>
      <c r="AA957" s="85"/>
    </row>
    <row r="958" spans="1:27" ht="14.1" customHeight="1" x14ac:dyDescent="0.3">
      <c r="A958" s="128" t="s">
        <v>1271</v>
      </c>
      <c r="B958" s="86" t="s">
        <v>40</v>
      </c>
      <c r="C958" s="86">
        <v>10</v>
      </c>
      <c r="D958" s="86">
        <v>0</v>
      </c>
      <c r="E958" s="137"/>
      <c r="F958" s="86" t="s">
        <v>100</v>
      </c>
      <c r="G958" s="86" t="s">
        <v>1865</v>
      </c>
      <c r="H958" s="86" t="s">
        <v>1888</v>
      </c>
      <c r="I958" s="86">
        <v>33</v>
      </c>
      <c r="J958" s="87">
        <v>27.25</v>
      </c>
      <c r="K958" s="88"/>
      <c r="L958" s="86" t="s">
        <v>2984</v>
      </c>
      <c r="M958" s="86" t="s">
        <v>349</v>
      </c>
      <c r="N958" s="149" t="str">
        <f>IF(OR(J958="TBA",E958=0),"",E958*J958)</f>
        <v/>
      </c>
      <c r="O958" s="138"/>
      <c r="P958" s="139">
        <f>IF($B958="PA",$N958,0)</f>
        <v>0</v>
      </c>
      <c r="Q958" s="139">
        <f>IF($B958="PC",$N958,0)</f>
        <v>0</v>
      </c>
      <c r="R958" s="139">
        <f>IF($B958="LA",$N958,0)</f>
        <v>0</v>
      </c>
      <c r="S958" s="139" t="str">
        <f>IF($B958="LC",$N958,0)</f>
        <v/>
      </c>
      <c r="T958" s="139">
        <f>IF(P958&lt;&gt;"",(P958*(1-($N$2641))*(1-($O958+$N$2646))),0)</f>
        <v>0</v>
      </c>
      <c r="U958" s="139">
        <f>IF(Q958&lt;&gt;"",(Q958*(1-($N$2642))*(1-($O958+$N$2646))),0)</f>
        <v>0</v>
      </c>
      <c r="V958" s="139">
        <f>IF(R958&lt;&gt;"",(R958*(1-($N$2643))*(1-($O958+$N$2646))),0)</f>
        <v>0</v>
      </c>
      <c r="W958" s="139">
        <f>IF(S958&lt;&gt;"",(S958*(1-($N$2644))*(1-($O958+$N$2646))),0)</f>
        <v>0</v>
      </c>
      <c r="X958" s="150">
        <f>+SUM(T958:W958)</f>
        <v>0</v>
      </c>
      <c r="Y958" s="85"/>
      <c r="Z958" s="84"/>
      <c r="AA958" s="85"/>
    </row>
    <row r="959" spans="1:27" ht="14.1" customHeight="1" x14ac:dyDescent="0.3">
      <c r="A959" s="128" t="s">
        <v>1193</v>
      </c>
      <c r="B959" s="86" t="s">
        <v>40</v>
      </c>
      <c r="C959" s="86">
        <v>10</v>
      </c>
      <c r="D959" s="86">
        <v>0</v>
      </c>
      <c r="E959" s="137"/>
      <c r="F959" s="86" t="s">
        <v>100</v>
      </c>
      <c r="G959" s="86" t="s">
        <v>1705</v>
      </c>
      <c r="H959" s="86" t="s">
        <v>1889</v>
      </c>
      <c r="I959" s="86">
        <v>14</v>
      </c>
      <c r="J959" s="87">
        <v>27.25</v>
      </c>
      <c r="K959" s="88"/>
      <c r="L959" s="86" t="s">
        <v>2985</v>
      </c>
      <c r="M959" s="86" t="s">
        <v>349</v>
      </c>
      <c r="N959" s="149" t="str">
        <f>IF(OR(J959="TBA",E959=0),"",E959*J959)</f>
        <v/>
      </c>
      <c r="O959" s="138"/>
      <c r="P959" s="139">
        <f>IF($B959="PA",$N959,0)</f>
        <v>0</v>
      </c>
      <c r="Q959" s="139">
        <f>IF($B959="PC",$N959,0)</f>
        <v>0</v>
      </c>
      <c r="R959" s="139">
        <f>IF($B959="LA",$N959,0)</f>
        <v>0</v>
      </c>
      <c r="S959" s="139" t="str">
        <f>IF($B959="LC",$N959,0)</f>
        <v/>
      </c>
      <c r="T959" s="139">
        <f>IF(P959&lt;&gt;"",(P959*(1-($N$2641))*(1-($O959+$N$2646))),0)</f>
        <v>0</v>
      </c>
      <c r="U959" s="139">
        <f>IF(Q959&lt;&gt;"",(Q959*(1-($N$2642))*(1-($O959+$N$2646))),0)</f>
        <v>0</v>
      </c>
      <c r="V959" s="139">
        <f>IF(R959&lt;&gt;"",(R959*(1-($N$2643))*(1-($O959+$N$2646))),0)</f>
        <v>0</v>
      </c>
      <c r="W959" s="139">
        <f>IF(S959&lt;&gt;"",(S959*(1-($N$2644))*(1-($O959+$N$2646))),0)</f>
        <v>0</v>
      </c>
      <c r="X959" s="150">
        <f>+SUM(T959:W959)</f>
        <v>0</v>
      </c>
      <c r="Y959" s="85"/>
      <c r="Z959" s="84"/>
      <c r="AA959" s="85"/>
    </row>
    <row r="960" spans="1:27" ht="14.1" customHeight="1" x14ac:dyDescent="0.3">
      <c r="A960" s="128" t="s">
        <v>1192</v>
      </c>
      <c r="B960" s="86" t="s">
        <v>40</v>
      </c>
      <c r="C960" s="86">
        <v>10</v>
      </c>
      <c r="D960" s="86">
        <v>0</v>
      </c>
      <c r="E960" s="137"/>
      <c r="F960" s="86" t="s">
        <v>100</v>
      </c>
      <c r="G960" s="86" t="s">
        <v>1692</v>
      </c>
      <c r="H960" s="86" t="s">
        <v>1889</v>
      </c>
      <c r="I960" s="86">
        <v>14</v>
      </c>
      <c r="J960" s="87">
        <v>27.25</v>
      </c>
      <c r="K960" s="88"/>
      <c r="L960" s="86" t="s">
        <v>2986</v>
      </c>
      <c r="M960" s="86" t="s">
        <v>349</v>
      </c>
      <c r="N960" s="149" t="str">
        <f>IF(OR(J960="TBA",E960=0),"",E960*J960)</f>
        <v/>
      </c>
      <c r="O960" s="138"/>
      <c r="P960" s="139">
        <f>IF($B960="PA",$N960,0)</f>
        <v>0</v>
      </c>
      <c r="Q960" s="139">
        <f>IF($B960="PC",$N960,0)</f>
        <v>0</v>
      </c>
      <c r="R960" s="139">
        <f>IF($B960="LA",$N960,0)</f>
        <v>0</v>
      </c>
      <c r="S960" s="139" t="str">
        <f>IF($B960="LC",$N960,0)</f>
        <v/>
      </c>
      <c r="T960" s="139">
        <f>IF(P960&lt;&gt;"",(P960*(1-($N$2641))*(1-($O960+$N$2646))),0)</f>
        <v>0</v>
      </c>
      <c r="U960" s="139">
        <f>IF(Q960&lt;&gt;"",(Q960*(1-($N$2642))*(1-($O960+$N$2646))),0)</f>
        <v>0</v>
      </c>
      <c r="V960" s="139">
        <f>IF(R960&lt;&gt;"",(R960*(1-($N$2643))*(1-($O960+$N$2646))),0)</f>
        <v>0</v>
      </c>
      <c r="W960" s="139">
        <f>IF(S960&lt;&gt;"",(S960*(1-($N$2644))*(1-($O960+$N$2646))),0)</f>
        <v>0</v>
      </c>
      <c r="X960" s="150">
        <f>+SUM(T960:W960)</f>
        <v>0</v>
      </c>
      <c r="Y960" s="85"/>
      <c r="Z960" s="84"/>
      <c r="AA960" s="85"/>
    </row>
    <row r="961" spans="1:27" ht="14.1" customHeight="1" x14ac:dyDescent="0.3">
      <c r="A961" s="128" t="s">
        <v>1194</v>
      </c>
      <c r="B961" s="86" t="s">
        <v>40</v>
      </c>
      <c r="C961" s="86">
        <v>6</v>
      </c>
      <c r="D961" s="86">
        <v>0</v>
      </c>
      <c r="E961" s="137"/>
      <c r="F961" s="86" t="s">
        <v>100</v>
      </c>
      <c r="G961" s="86" t="s">
        <v>1719</v>
      </c>
      <c r="H961" s="86" t="s">
        <v>1890</v>
      </c>
      <c r="I961" s="86">
        <v>14</v>
      </c>
      <c r="J961" s="87">
        <v>27.25</v>
      </c>
      <c r="K961" s="88"/>
      <c r="L961" s="86" t="s">
        <v>2987</v>
      </c>
      <c r="M961" s="86" t="s">
        <v>349</v>
      </c>
      <c r="N961" s="149" t="str">
        <f>IF(OR(J961="TBA",E961=0),"",E961*J961)</f>
        <v/>
      </c>
      <c r="O961" s="138"/>
      <c r="P961" s="139">
        <f>IF($B961="PA",$N961,0)</f>
        <v>0</v>
      </c>
      <c r="Q961" s="139">
        <f>IF($B961="PC",$N961,0)</f>
        <v>0</v>
      </c>
      <c r="R961" s="139">
        <f>IF($B961="LA",$N961,0)</f>
        <v>0</v>
      </c>
      <c r="S961" s="139" t="str">
        <f>IF($B961="LC",$N961,0)</f>
        <v/>
      </c>
      <c r="T961" s="139">
        <f>IF(P961&lt;&gt;"",(P961*(1-($N$2641))*(1-($O961+$N$2646))),0)</f>
        <v>0</v>
      </c>
      <c r="U961" s="139">
        <f>IF(Q961&lt;&gt;"",(Q961*(1-($N$2642))*(1-($O961+$N$2646))),0)</f>
        <v>0</v>
      </c>
      <c r="V961" s="139">
        <f>IF(R961&lt;&gt;"",(R961*(1-($N$2643))*(1-($O961+$N$2646))),0)</f>
        <v>0</v>
      </c>
      <c r="W961" s="139">
        <f>IF(S961&lt;&gt;"",(S961*(1-($N$2644))*(1-($O961+$N$2646))),0)</f>
        <v>0</v>
      </c>
      <c r="X961" s="150">
        <f>+SUM(T961:W961)</f>
        <v>0</v>
      </c>
      <c r="Y961" s="85"/>
      <c r="Z961" s="84"/>
      <c r="AA961" s="85"/>
    </row>
    <row r="962" spans="1:27" ht="14.1" customHeight="1" x14ac:dyDescent="0.3">
      <c r="A962" s="128" t="s">
        <v>1260</v>
      </c>
      <c r="B962" s="86" t="s">
        <v>40</v>
      </c>
      <c r="C962" s="86">
        <v>16</v>
      </c>
      <c r="D962" s="86">
        <v>8</v>
      </c>
      <c r="E962" s="137"/>
      <c r="F962" s="86" t="s">
        <v>99</v>
      </c>
      <c r="G962" s="86" t="s">
        <v>1690</v>
      </c>
      <c r="H962" s="86" t="s">
        <v>1891</v>
      </c>
      <c r="I962" s="86">
        <v>74</v>
      </c>
      <c r="J962" s="87">
        <v>21.55</v>
      </c>
      <c r="K962" s="88"/>
      <c r="L962" s="86" t="s">
        <v>2988</v>
      </c>
      <c r="M962" s="86" t="s">
        <v>349</v>
      </c>
      <c r="N962" s="149" t="str">
        <f>IF(OR(J962="TBA",E962=0),"",E962*J962)</f>
        <v/>
      </c>
      <c r="O962" s="138"/>
      <c r="P962" s="139">
        <f>IF($B962="PA",$N962,0)</f>
        <v>0</v>
      </c>
      <c r="Q962" s="139">
        <f>IF($B962="PC",$N962,0)</f>
        <v>0</v>
      </c>
      <c r="R962" s="139">
        <f>IF($B962="LA",$N962,0)</f>
        <v>0</v>
      </c>
      <c r="S962" s="139" t="str">
        <f>IF($B962="LC",$N962,0)</f>
        <v/>
      </c>
      <c r="T962" s="139">
        <f>IF(P962&lt;&gt;"",(P962*(1-($N$2641))*(1-($O962+$N$2646))),0)</f>
        <v>0</v>
      </c>
      <c r="U962" s="139">
        <f>IF(Q962&lt;&gt;"",(Q962*(1-($N$2642))*(1-($O962+$N$2646))),0)</f>
        <v>0</v>
      </c>
      <c r="V962" s="139">
        <f>IF(R962&lt;&gt;"",(R962*(1-($N$2643))*(1-($O962+$N$2646))),0)</f>
        <v>0</v>
      </c>
      <c r="W962" s="139">
        <f>IF(S962&lt;&gt;"",(S962*(1-($N$2644))*(1-($O962+$N$2646))),0)</f>
        <v>0</v>
      </c>
      <c r="X962" s="150">
        <f>+SUM(T962:W962)</f>
        <v>0</v>
      </c>
      <c r="Y962" s="85"/>
      <c r="Z962" s="84"/>
      <c r="AA962" s="85"/>
    </row>
    <row r="963" spans="1:27" ht="14.1" customHeight="1" x14ac:dyDescent="0.3">
      <c r="A963" s="128" t="s">
        <v>1261</v>
      </c>
      <c r="B963" s="86" t="s">
        <v>40</v>
      </c>
      <c r="C963" s="86">
        <v>16</v>
      </c>
      <c r="D963" s="86">
        <v>8</v>
      </c>
      <c r="E963" s="137"/>
      <c r="F963" s="86" t="s">
        <v>99</v>
      </c>
      <c r="G963" s="86" t="s">
        <v>1691</v>
      </c>
      <c r="H963" s="86" t="s">
        <v>1891</v>
      </c>
      <c r="I963" s="86">
        <v>74</v>
      </c>
      <c r="J963" s="87">
        <v>21.55</v>
      </c>
      <c r="K963" s="88"/>
      <c r="L963" s="86" t="s">
        <v>2989</v>
      </c>
      <c r="M963" s="86" t="s">
        <v>349</v>
      </c>
      <c r="N963" s="149" t="str">
        <f>IF(OR(J963="TBA",E963=0),"",E963*J963)</f>
        <v/>
      </c>
      <c r="O963" s="138"/>
      <c r="P963" s="139">
        <f>IF($B963="PA",$N963,0)</f>
        <v>0</v>
      </c>
      <c r="Q963" s="139">
        <f>IF($B963="PC",$N963,0)</f>
        <v>0</v>
      </c>
      <c r="R963" s="139">
        <f>IF($B963="LA",$N963,0)</f>
        <v>0</v>
      </c>
      <c r="S963" s="139" t="str">
        <f>IF($B963="LC",$N963,0)</f>
        <v/>
      </c>
      <c r="T963" s="139">
        <f>IF(P963&lt;&gt;"",(P963*(1-($N$2641))*(1-($O963+$N$2646))),0)</f>
        <v>0</v>
      </c>
      <c r="U963" s="139">
        <f>IF(Q963&lt;&gt;"",(Q963*(1-($N$2642))*(1-($O963+$N$2646))),0)</f>
        <v>0</v>
      </c>
      <c r="V963" s="139">
        <f>IF(R963&lt;&gt;"",(R963*(1-($N$2643))*(1-($O963+$N$2646))),0)</f>
        <v>0</v>
      </c>
      <c r="W963" s="139">
        <f>IF(S963&lt;&gt;"",(S963*(1-($N$2644))*(1-($O963+$N$2646))),0)</f>
        <v>0</v>
      </c>
      <c r="X963" s="150">
        <f>+SUM(T963:W963)</f>
        <v>0</v>
      </c>
      <c r="Y963" s="85"/>
      <c r="Z963" s="84"/>
      <c r="AA963" s="85"/>
    </row>
    <row r="964" spans="1:27" ht="14.1" customHeight="1" x14ac:dyDescent="0.3">
      <c r="A964" s="128" t="s">
        <v>1262</v>
      </c>
      <c r="B964" s="86" t="s">
        <v>40</v>
      </c>
      <c r="C964" s="86">
        <v>16</v>
      </c>
      <c r="D964" s="86">
        <v>8</v>
      </c>
      <c r="E964" s="137"/>
      <c r="F964" s="86" t="s">
        <v>99</v>
      </c>
      <c r="G964" s="86" t="s">
        <v>1692</v>
      </c>
      <c r="H964" s="86" t="s">
        <v>1891</v>
      </c>
      <c r="I964" s="86">
        <v>74</v>
      </c>
      <c r="J964" s="87">
        <v>21.55</v>
      </c>
      <c r="K964" s="88"/>
      <c r="L964" s="86" t="s">
        <v>2990</v>
      </c>
      <c r="M964" s="86" t="s">
        <v>349</v>
      </c>
      <c r="N964" s="149" t="str">
        <f>IF(OR(J964="TBA",E964=0),"",E964*J964)</f>
        <v/>
      </c>
      <c r="O964" s="138"/>
      <c r="P964" s="139">
        <f>IF($B964="PA",$N964,0)</f>
        <v>0</v>
      </c>
      <c r="Q964" s="139">
        <f>IF($B964="PC",$N964,0)</f>
        <v>0</v>
      </c>
      <c r="R964" s="139">
        <f>IF($B964="LA",$N964,0)</f>
        <v>0</v>
      </c>
      <c r="S964" s="139" t="str">
        <f>IF($B964="LC",$N964,0)</f>
        <v/>
      </c>
      <c r="T964" s="139">
        <f>IF(P964&lt;&gt;"",(P964*(1-($N$2641))*(1-($O964+$N$2646))),0)</f>
        <v>0</v>
      </c>
      <c r="U964" s="139">
        <f>IF(Q964&lt;&gt;"",(Q964*(1-($N$2642))*(1-($O964+$N$2646))),0)</f>
        <v>0</v>
      </c>
      <c r="V964" s="139">
        <f>IF(R964&lt;&gt;"",(R964*(1-($N$2643))*(1-($O964+$N$2646))),0)</f>
        <v>0</v>
      </c>
      <c r="W964" s="139">
        <f>IF(S964&lt;&gt;"",(S964*(1-($N$2644))*(1-($O964+$N$2646))),0)</f>
        <v>0</v>
      </c>
      <c r="X964" s="150">
        <f>+SUM(T964:W964)</f>
        <v>0</v>
      </c>
      <c r="Y964" s="85"/>
      <c r="Z964" s="84"/>
      <c r="AA964" s="85"/>
    </row>
    <row r="965" spans="1:27" ht="14.1" customHeight="1" x14ac:dyDescent="0.3">
      <c r="A965" s="128" t="s">
        <v>1263</v>
      </c>
      <c r="B965" s="86" t="s">
        <v>40</v>
      </c>
      <c r="C965" s="86">
        <v>8</v>
      </c>
      <c r="D965" s="86">
        <v>0</v>
      </c>
      <c r="E965" s="137"/>
      <c r="F965" s="86" t="s">
        <v>99</v>
      </c>
      <c r="G965" s="86" t="s">
        <v>1690</v>
      </c>
      <c r="H965" s="86" t="s">
        <v>1892</v>
      </c>
      <c r="I965" s="86">
        <v>74</v>
      </c>
      <c r="J965" s="87">
        <v>31.55</v>
      </c>
      <c r="K965" s="88"/>
      <c r="L965" s="86" t="s">
        <v>2991</v>
      </c>
      <c r="M965" s="86" t="s">
        <v>349</v>
      </c>
      <c r="N965" s="149" t="str">
        <f>IF(OR(J965="TBA",E965=0),"",E965*J965)</f>
        <v/>
      </c>
      <c r="O965" s="138"/>
      <c r="P965" s="139">
        <f>IF($B965="PA",$N965,0)</f>
        <v>0</v>
      </c>
      <c r="Q965" s="139">
        <f>IF($B965="PC",$N965,0)</f>
        <v>0</v>
      </c>
      <c r="R965" s="139">
        <f>IF($B965="LA",$N965,0)</f>
        <v>0</v>
      </c>
      <c r="S965" s="139" t="str">
        <f>IF($B965="LC",$N965,0)</f>
        <v/>
      </c>
      <c r="T965" s="139">
        <f>IF(P965&lt;&gt;"",(P965*(1-($N$2641))*(1-($O965+$N$2646))),0)</f>
        <v>0</v>
      </c>
      <c r="U965" s="139">
        <f>IF(Q965&lt;&gt;"",(Q965*(1-($N$2642))*(1-($O965+$N$2646))),0)</f>
        <v>0</v>
      </c>
      <c r="V965" s="139">
        <f>IF(R965&lt;&gt;"",(R965*(1-($N$2643))*(1-($O965+$N$2646))),0)</f>
        <v>0</v>
      </c>
      <c r="W965" s="139">
        <f>IF(S965&lt;&gt;"",(S965*(1-($N$2644))*(1-($O965+$N$2646))),0)</f>
        <v>0</v>
      </c>
      <c r="X965" s="150">
        <f>+SUM(T965:W965)</f>
        <v>0</v>
      </c>
      <c r="Y965" s="85"/>
      <c r="Z965" s="84"/>
      <c r="AA965" s="85"/>
    </row>
    <row r="966" spans="1:27" ht="14.1" customHeight="1" x14ac:dyDescent="0.3">
      <c r="A966" s="128" t="s">
        <v>1264</v>
      </c>
      <c r="B966" s="86" t="s">
        <v>40</v>
      </c>
      <c r="C966" s="86">
        <v>8</v>
      </c>
      <c r="D966" s="86">
        <v>0</v>
      </c>
      <c r="E966" s="137"/>
      <c r="F966" s="86" t="s">
        <v>99</v>
      </c>
      <c r="G966" s="86" t="s">
        <v>1691</v>
      </c>
      <c r="H966" s="86" t="s">
        <v>1892</v>
      </c>
      <c r="I966" s="86">
        <v>74</v>
      </c>
      <c r="J966" s="87">
        <v>31.55</v>
      </c>
      <c r="K966" s="88"/>
      <c r="L966" s="86" t="s">
        <v>2992</v>
      </c>
      <c r="M966" s="86" t="s">
        <v>349</v>
      </c>
      <c r="N966" s="149" t="str">
        <f>IF(OR(J966="TBA",E966=0),"",E966*J966)</f>
        <v/>
      </c>
      <c r="O966" s="138"/>
      <c r="P966" s="139">
        <f>IF($B966="PA",$N966,0)</f>
        <v>0</v>
      </c>
      <c r="Q966" s="139">
        <f>IF($B966="PC",$N966,0)</f>
        <v>0</v>
      </c>
      <c r="R966" s="139">
        <f>IF($B966="LA",$N966,0)</f>
        <v>0</v>
      </c>
      <c r="S966" s="139" t="str">
        <f>IF($B966="LC",$N966,0)</f>
        <v/>
      </c>
      <c r="T966" s="139">
        <f>IF(P966&lt;&gt;"",(P966*(1-($N$2641))*(1-($O966+$N$2646))),0)</f>
        <v>0</v>
      </c>
      <c r="U966" s="139">
        <f>IF(Q966&lt;&gt;"",(Q966*(1-($N$2642))*(1-($O966+$N$2646))),0)</f>
        <v>0</v>
      </c>
      <c r="V966" s="139">
        <f>IF(R966&lt;&gt;"",(R966*(1-($N$2643))*(1-($O966+$N$2646))),0)</f>
        <v>0</v>
      </c>
      <c r="W966" s="139">
        <f>IF(S966&lt;&gt;"",(S966*(1-($N$2644))*(1-($O966+$N$2646))),0)</f>
        <v>0</v>
      </c>
      <c r="X966" s="150">
        <f>+SUM(T966:W966)</f>
        <v>0</v>
      </c>
      <c r="Y966" s="85"/>
      <c r="Z966" s="84"/>
      <c r="AA966" s="85"/>
    </row>
    <row r="967" spans="1:27" ht="14.1" customHeight="1" x14ac:dyDescent="0.3">
      <c r="A967" s="128" t="s">
        <v>1265</v>
      </c>
      <c r="B967" s="86" t="s">
        <v>40</v>
      </c>
      <c r="C967" s="86">
        <v>8</v>
      </c>
      <c r="D967" s="86">
        <v>0</v>
      </c>
      <c r="E967" s="137"/>
      <c r="F967" s="86" t="s">
        <v>99</v>
      </c>
      <c r="G967" s="86" t="s">
        <v>1692</v>
      </c>
      <c r="H967" s="86" t="s">
        <v>1892</v>
      </c>
      <c r="I967" s="86">
        <v>74</v>
      </c>
      <c r="J967" s="87">
        <v>31.55</v>
      </c>
      <c r="K967" s="88"/>
      <c r="L967" s="86" t="s">
        <v>2993</v>
      </c>
      <c r="M967" s="86" t="s">
        <v>349</v>
      </c>
      <c r="N967" s="149" t="str">
        <f>IF(OR(J967="TBA",E967=0),"",E967*J967)</f>
        <v/>
      </c>
      <c r="O967" s="138"/>
      <c r="P967" s="139">
        <f>IF($B967="PA",$N967,0)</f>
        <v>0</v>
      </c>
      <c r="Q967" s="139">
        <f>IF($B967="PC",$N967,0)</f>
        <v>0</v>
      </c>
      <c r="R967" s="139">
        <f>IF($B967="LA",$N967,0)</f>
        <v>0</v>
      </c>
      <c r="S967" s="139" t="str">
        <f>IF($B967="LC",$N967,0)</f>
        <v/>
      </c>
      <c r="T967" s="139">
        <f>IF(P967&lt;&gt;"",(P967*(1-($N$2641))*(1-($O967+$N$2646))),0)</f>
        <v>0</v>
      </c>
      <c r="U967" s="139">
        <f>IF(Q967&lt;&gt;"",(Q967*(1-($N$2642))*(1-($O967+$N$2646))),0)</f>
        <v>0</v>
      </c>
      <c r="V967" s="139">
        <f>IF(R967&lt;&gt;"",(R967*(1-($N$2643))*(1-($O967+$N$2646))),0)</f>
        <v>0</v>
      </c>
      <c r="W967" s="139">
        <f>IF(S967&lt;&gt;"",(S967*(1-($N$2644))*(1-($O967+$N$2646))),0)</f>
        <v>0</v>
      </c>
      <c r="X967" s="150">
        <f>+SUM(T967:W967)</f>
        <v>0</v>
      </c>
      <c r="Y967" s="85"/>
      <c r="Z967" s="84"/>
      <c r="AA967" s="85"/>
    </row>
    <row r="968" spans="1:27" ht="14.1" customHeight="1" x14ac:dyDescent="0.3">
      <c r="A968" s="128" t="s">
        <v>1248</v>
      </c>
      <c r="B968" s="86" t="s">
        <v>40</v>
      </c>
      <c r="C968" s="86">
        <v>6</v>
      </c>
      <c r="D968" s="86">
        <v>0</v>
      </c>
      <c r="E968" s="137"/>
      <c r="F968" s="86" t="s">
        <v>100</v>
      </c>
      <c r="G968" s="86" t="s">
        <v>1724</v>
      </c>
      <c r="H968" s="86" t="s">
        <v>1893</v>
      </c>
      <c r="I968" s="86">
        <v>81</v>
      </c>
      <c r="J968" s="87">
        <v>46.35</v>
      </c>
      <c r="K968" s="88"/>
      <c r="L968" s="86" t="s">
        <v>2994</v>
      </c>
      <c r="M968" s="86" t="s">
        <v>349</v>
      </c>
      <c r="N968" s="149" t="str">
        <f>IF(OR(J968="TBA",E968=0),"",E968*J968)</f>
        <v/>
      </c>
      <c r="O968" s="138"/>
      <c r="P968" s="139">
        <f>IF($B968="PA",$N968,0)</f>
        <v>0</v>
      </c>
      <c r="Q968" s="139">
        <f>IF($B968="PC",$N968,0)</f>
        <v>0</v>
      </c>
      <c r="R968" s="139">
        <f>IF($B968="LA",$N968,0)</f>
        <v>0</v>
      </c>
      <c r="S968" s="139" t="str">
        <f>IF($B968="LC",$N968,0)</f>
        <v/>
      </c>
      <c r="T968" s="139">
        <f>IF(P968&lt;&gt;"",(P968*(1-($N$2641))*(1-($O968+$N$2646))),0)</f>
        <v>0</v>
      </c>
      <c r="U968" s="139">
        <f>IF(Q968&lt;&gt;"",(Q968*(1-($N$2642))*(1-($O968+$N$2646))),0)</f>
        <v>0</v>
      </c>
      <c r="V968" s="139">
        <f>IF(R968&lt;&gt;"",(R968*(1-($N$2643))*(1-($O968+$N$2646))),0)</f>
        <v>0</v>
      </c>
      <c r="W968" s="139">
        <f>IF(S968&lt;&gt;"",(S968*(1-($N$2644))*(1-($O968+$N$2646))),0)</f>
        <v>0</v>
      </c>
      <c r="X968" s="150">
        <f>+SUM(T968:W968)</f>
        <v>0</v>
      </c>
      <c r="Y968" s="85"/>
      <c r="Z968" s="84"/>
      <c r="AA968" s="85"/>
    </row>
    <row r="969" spans="1:27" ht="14.1" customHeight="1" x14ac:dyDescent="0.3">
      <c r="A969" s="128" t="s">
        <v>1249</v>
      </c>
      <c r="B969" s="86" t="s">
        <v>40</v>
      </c>
      <c r="C969" s="86">
        <v>6</v>
      </c>
      <c r="D969" s="86">
        <v>0</v>
      </c>
      <c r="E969" s="137"/>
      <c r="F969" s="86" t="s">
        <v>100</v>
      </c>
      <c r="G969" s="86" t="s">
        <v>1719</v>
      </c>
      <c r="H969" s="86" t="s">
        <v>1893</v>
      </c>
      <c r="I969" s="86">
        <v>81</v>
      </c>
      <c r="J969" s="87">
        <v>46.35</v>
      </c>
      <c r="K969" s="88"/>
      <c r="L969" s="86" t="s">
        <v>2995</v>
      </c>
      <c r="M969" s="86" t="s">
        <v>349</v>
      </c>
      <c r="N969" s="149" t="str">
        <f>IF(OR(J969="TBA",E969=0),"",E969*J969)</f>
        <v/>
      </c>
      <c r="O969" s="138"/>
      <c r="P969" s="139">
        <f>IF($B969="PA",$N969,0)</f>
        <v>0</v>
      </c>
      <c r="Q969" s="139">
        <f>IF($B969="PC",$N969,0)</f>
        <v>0</v>
      </c>
      <c r="R969" s="139">
        <f>IF($B969="LA",$N969,0)</f>
        <v>0</v>
      </c>
      <c r="S969" s="139" t="str">
        <f>IF($B969="LC",$N969,0)</f>
        <v/>
      </c>
      <c r="T969" s="139">
        <f>IF(P969&lt;&gt;"",(P969*(1-($N$2641))*(1-($O969+$N$2646))),0)</f>
        <v>0</v>
      </c>
      <c r="U969" s="139">
        <f>IF(Q969&lt;&gt;"",(Q969*(1-($N$2642))*(1-($O969+$N$2646))),0)</f>
        <v>0</v>
      </c>
      <c r="V969" s="139">
        <f>IF(R969&lt;&gt;"",(R969*(1-($N$2643))*(1-($O969+$N$2646))),0)</f>
        <v>0</v>
      </c>
      <c r="W969" s="139">
        <f>IF(S969&lt;&gt;"",(S969*(1-($N$2644))*(1-($O969+$N$2646))),0)</f>
        <v>0</v>
      </c>
      <c r="X969" s="150">
        <f>+SUM(T969:W969)</f>
        <v>0</v>
      </c>
      <c r="Y969" s="85"/>
      <c r="Z969" s="84"/>
      <c r="AA969" s="85"/>
    </row>
    <row r="970" spans="1:27" ht="14.1" customHeight="1" x14ac:dyDescent="0.3">
      <c r="A970" s="128" t="s">
        <v>1250</v>
      </c>
      <c r="B970" s="86" t="s">
        <v>40</v>
      </c>
      <c r="C970" s="86">
        <v>6</v>
      </c>
      <c r="D970" s="86">
        <v>0</v>
      </c>
      <c r="E970" s="137"/>
      <c r="F970" s="86" t="s">
        <v>100</v>
      </c>
      <c r="G970" s="86" t="s">
        <v>1726</v>
      </c>
      <c r="H970" s="86" t="s">
        <v>1893</v>
      </c>
      <c r="I970" s="86">
        <v>81</v>
      </c>
      <c r="J970" s="87">
        <v>46.35</v>
      </c>
      <c r="K970" s="88"/>
      <c r="L970" s="86" t="s">
        <v>2996</v>
      </c>
      <c r="M970" s="86" t="s">
        <v>349</v>
      </c>
      <c r="N970" s="149" t="str">
        <f>IF(OR(J970="TBA",E970=0),"",E970*J970)</f>
        <v/>
      </c>
      <c r="O970" s="138"/>
      <c r="P970" s="139">
        <f>IF($B970="PA",$N970,0)</f>
        <v>0</v>
      </c>
      <c r="Q970" s="139">
        <f>IF($B970="PC",$N970,0)</f>
        <v>0</v>
      </c>
      <c r="R970" s="139">
        <f>IF($B970="LA",$N970,0)</f>
        <v>0</v>
      </c>
      <c r="S970" s="139" t="str">
        <f>IF($B970="LC",$N970,0)</f>
        <v/>
      </c>
      <c r="T970" s="139">
        <f>IF(P970&lt;&gt;"",(P970*(1-($N$2641))*(1-($O970+$N$2646))),0)</f>
        <v>0</v>
      </c>
      <c r="U970" s="139">
        <f>IF(Q970&lt;&gt;"",(Q970*(1-($N$2642))*(1-($O970+$N$2646))),0)</f>
        <v>0</v>
      </c>
      <c r="V970" s="139">
        <f>IF(R970&lt;&gt;"",(R970*(1-($N$2643))*(1-($O970+$N$2646))),0)</f>
        <v>0</v>
      </c>
      <c r="W970" s="139">
        <f>IF(S970&lt;&gt;"",(S970*(1-($N$2644))*(1-($O970+$N$2646))),0)</f>
        <v>0</v>
      </c>
      <c r="X970" s="150">
        <f>+SUM(T970:W970)</f>
        <v>0</v>
      </c>
      <c r="Y970" s="85"/>
      <c r="Z970" s="84"/>
      <c r="AA970" s="85"/>
    </row>
    <row r="971" spans="1:27" ht="14.1" customHeight="1" x14ac:dyDescent="0.3">
      <c r="A971" s="128" t="s">
        <v>1251</v>
      </c>
      <c r="B971" s="86" t="s">
        <v>40</v>
      </c>
      <c r="C971" s="86">
        <v>16</v>
      </c>
      <c r="D971" s="86">
        <v>8</v>
      </c>
      <c r="E971" s="137"/>
      <c r="F971" s="86" t="s">
        <v>4805</v>
      </c>
      <c r="G971" s="86" t="s">
        <v>1685</v>
      </c>
      <c r="H971" s="86" t="s">
        <v>1894</v>
      </c>
      <c r="I971" s="86">
        <v>79</v>
      </c>
      <c r="J971" s="87">
        <v>19.7</v>
      </c>
      <c r="K971" s="88"/>
      <c r="L971" s="86" t="s">
        <v>2997</v>
      </c>
      <c r="M971" s="86" t="s">
        <v>349</v>
      </c>
      <c r="N971" s="149" t="str">
        <f>IF(OR(J971="TBA",E971=0),"",E971*J971)</f>
        <v/>
      </c>
      <c r="O971" s="138"/>
      <c r="P971" s="139">
        <f>IF($B971="PA",$N971,0)</f>
        <v>0</v>
      </c>
      <c r="Q971" s="139">
        <f>IF($B971="PC",$N971,0)</f>
        <v>0</v>
      </c>
      <c r="R971" s="139">
        <f>IF($B971="LA",$N971,0)</f>
        <v>0</v>
      </c>
      <c r="S971" s="139" t="str">
        <f>IF($B971="LC",$N971,0)</f>
        <v/>
      </c>
      <c r="T971" s="139">
        <f>IF(P971&lt;&gt;"",(P971*(1-($N$2641))*(1-($O971+$N$2646))),0)</f>
        <v>0</v>
      </c>
      <c r="U971" s="139">
        <f>IF(Q971&lt;&gt;"",(Q971*(1-($N$2642))*(1-($O971+$N$2646))),0)</f>
        <v>0</v>
      </c>
      <c r="V971" s="139">
        <f>IF(R971&lt;&gt;"",(R971*(1-($N$2643))*(1-($O971+$N$2646))),0)</f>
        <v>0</v>
      </c>
      <c r="W971" s="139">
        <f>IF(S971&lt;&gt;"",(S971*(1-($N$2644))*(1-($O971+$N$2646))),0)</f>
        <v>0</v>
      </c>
      <c r="X971" s="150">
        <f>+SUM(T971:W971)</f>
        <v>0</v>
      </c>
      <c r="Y971" s="85"/>
      <c r="Z971" s="84"/>
      <c r="AA971" s="85"/>
    </row>
    <row r="972" spans="1:27" ht="14.1" customHeight="1" x14ac:dyDescent="0.3">
      <c r="A972" s="128" t="s">
        <v>1252</v>
      </c>
      <c r="B972" s="86" t="s">
        <v>40</v>
      </c>
      <c r="C972" s="86">
        <v>16</v>
      </c>
      <c r="D972" s="86">
        <v>8</v>
      </c>
      <c r="E972" s="137"/>
      <c r="F972" s="86" t="s">
        <v>4805</v>
      </c>
      <c r="G972" s="86" t="s">
        <v>1686</v>
      </c>
      <c r="H972" s="86" t="s">
        <v>1894</v>
      </c>
      <c r="I972" s="86">
        <v>79</v>
      </c>
      <c r="J972" s="87">
        <v>19.7</v>
      </c>
      <c r="K972" s="88"/>
      <c r="L972" s="86" t="s">
        <v>2998</v>
      </c>
      <c r="M972" s="86" t="s">
        <v>349</v>
      </c>
      <c r="N972" s="149" t="str">
        <f>IF(OR(J972="TBA",E972=0),"",E972*J972)</f>
        <v/>
      </c>
      <c r="O972" s="138"/>
      <c r="P972" s="139">
        <f>IF($B972="PA",$N972,0)</f>
        <v>0</v>
      </c>
      <c r="Q972" s="139">
        <f>IF($B972="PC",$N972,0)</f>
        <v>0</v>
      </c>
      <c r="R972" s="139">
        <f>IF($B972="LA",$N972,0)</f>
        <v>0</v>
      </c>
      <c r="S972" s="139" t="str">
        <f>IF($B972="LC",$N972,0)</f>
        <v/>
      </c>
      <c r="T972" s="139">
        <f>IF(P972&lt;&gt;"",(P972*(1-($N$2641))*(1-($O972+$N$2646))),0)</f>
        <v>0</v>
      </c>
      <c r="U972" s="139">
        <f>IF(Q972&lt;&gt;"",(Q972*(1-($N$2642))*(1-($O972+$N$2646))),0)</f>
        <v>0</v>
      </c>
      <c r="V972" s="139">
        <f>IF(R972&lt;&gt;"",(R972*(1-($N$2643))*(1-($O972+$N$2646))),0)</f>
        <v>0</v>
      </c>
      <c r="W972" s="139">
        <f>IF(S972&lt;&gt;"",(S972*(1-($N$2644))*(1-($O972+$N$2646))),0)</f>
        <v>0</v>
      </c>
      <c r="X972" s="150">
        <f>+SUM(T972:W972)</f>
        <v>0</v>
      </c>
      <c r="Y972" s="85"/>
      <c r="Z972" s="84"/>
      <c r="AA972" s="85"/>
    </row>
    <row r="973" spans="1:27" ht="14.1" customHeight="1" x14ac:dyDescent="0.3">
      <c r="A973" s="172" t="s">
        <v>1313</v>
      </c>
      <c r="B973" s="168" t="s">
        <v>40</v>
      </c>
      <c r="C973" s="168">
        <v>18</v>
      </c>
      <c r="D973" s="168">
        <v>9</v>
      </c>
      <c r="E973" s="169"/>
      <c r="F973" s="168" t="s">
        <v>100</v>
      </c>
      <c r="G973" s="168" t="s">
        <v>1719</v>
      </c>
      <c r="H973" s="168" t="s">
        <v>1895</v>
      </c>
      <c r="I973" s="168">
        <v>124</v>
      </c>
      <c r="J973" s="170">
        <v>27.5</v>
      </c>
      <c r="K973" s="171"/>
      <c r="L973" s="168" t="s">
        <v>2999</v>
      </c>
      <c r="M973" s="168" t="s">
        <v>349</v>
      </c>
      <c r="N973" s="151" t="str">
        <f>IF(OR(J973="TBA",E973=0),"",E973*J973)</f>
        <v/>
      </c>
      <c r="O973" s="138"/>
      <c r="P973" s="139">
        <f>IF($B973="PA",$N973,0)</f>
        <v>0</v>
      </c>
      <c r="Q973" s="139">
        <f>IF($B973="PC",$N973,0)</f>
        <v>0</v>
      </c>
      <c r="R973" s="139">
        <f>IF($B973="LA",$N973,0)</f>
        <v>0</v>
      </c>
      <c r="S973" s="139" t="str">
        <f>IF($B973="LC",$N973,0)</f>
        <v/>
      </c>
      <c r="T973" s="139">
        <f>IF(P973&lt;&gt;"",(P973*(1-($N$2641))*(1-($O973+$N$2646))),0)</f>
        <v>0</v>
      </c>
      <c r="U973" s="139">
        <f>IF(Q973&lt;&gt;"",(Q973*(1-($N$2642))*(1-($O973+$N$2646))),0)</f>
        <v>0</v>
      </c>
      <c r="V973" s="139">
        <f>IF(R973&lt;&gt;"",(R973*(1-($N$2643))*(1-($O973+$N$2646))),0)</f>
        <v>0</v>
      </c>
      <c r="W973" s="139">
        <f>IF(S973&lt;&gt;"",(S973*(1-($N$2644))*(1-($O973+$N$2646))),0)</f>
        <v>0</v>
      </c>
      <c r="X973" s="152">
        <f>+SUM(T973:W973)</f>
        <v>0</v>
      </c>
      <c r="Y973" s="85"/>
      <c r="Z973" s="84"/>
      <c r="AA973" s="85"/>
    </row>
    <row r="974" spans="1:27" ht="14.1" customHeight="1" x14ac:dyDescent="0.3">
      <c r="A974" s="128" t="s">
        <v>4318</v>
      </c>
      <c r="B974" s="86" t="s">
        <v>40</v>
      </c>
      <c r="C974" s="86">
        <v>12</v>
      </c>
      <c r="D974" s="86">
        <v>0</v>
      </c>
      <c r="E974" s="137"/>
      <c r="F974" s="86" t="s">
        <v>100</v>
      </c>
      <c r="G974" s="86" t="s">
        <v>1724</v>
      </c>
      <c r="H974" s="86" t="s">
        <v>4319</v>
      </c>
      <c r="I974" s="86">
        <v>125</v>
      </c>
      <c r="J974" s="87">
        <v>44.6</v>
      </c>
      <c r="K974" s="88"/>
      <c r="L974" s="86" t="s">
        <v>4320</v>
      </c>
      <c r="M974" s="86" t="s">
        <v>349</v>
      </c>
      <c r="N974" s="149" t="str">
        <f>IF(OR(J974="TBA",E974=0),"",E974*J974)</f>
        <v/>
      </c>
      <c r="O974" s="138"/>
      <c r="P974" s="139">
        <f>IF($B974="PA",$N974,0)</f>
        <v>0</v>
      </c>
      <c r="Q974" s="139">
        <f>IF($B974="PC",$N974,0)</f>
        <v>0</v>
      </c>
      <c r="R974" s="139">
        <f>IF($B974="LA",$N974,0)</f>
        <v>0</v>
      </c>
      <c r="S974" s="139" t="str">
        <f>IF($B974="LC",$N974,0)</f>
        <v/>
      </c>
      <c r="T974" s="139">
        <f>IF(P974&lt;&gt;"",(P974*(1-($N$2641))*(1-($O974+$N$2646))),0)</f>
        <v>0</v>
      </c>
      <c r="U974" s="139">
        <f>IF(Q974&lt;&gt;"",(Q974*(1-($N$2642))*(1-($O974+$N$2646))),0)</f>
        <v>0</v>
      </c>
      <c r="V974" s="139">
        <f>IF(R974&lt;&gt;"",(R974*(1-($N$2643))*(1-($O974+$N$2646))),0)</f>
        <v>0</v>
      </c>
      <c r="W974" s="139">
        <f>IF(S974&lt;&gt;"",(S974*(1-($N$2644))*(1-($O974+$N$2646))),0)</f>
        <v>0</v>
      </c>
      <c r="X974" s="150">
        <f>+SUM(T974:W974)</f>
        <v>0</v>
      </c>
      <c r="Y974" s="85"/>
      <c r="Z974" s="84"/>
      <c r="AA974" s="85"/>
    </row>
    <row r="975" spans="1:27" ht="14.1" customHeight="1" x14ac:dyDescent="0.3">
      <c r="A975" s="128" t="s">
        <v>4321</v>
      </c>
      <c r="B975" s="86" t="s">
        <v>40</v>
      </c>
      <c r="C975" s="86">
        <v>12</v>
      </c>
      <c r="D975" s="86">
        <v>0</v>
      </c>
      <c r="E975" s="137"/>
      <c r="F975" s="86" t="s">
        <v>100</v>
      </c>
      <c r="G975" s="86" t="s">
        <v>1719</v>
      </c>
      <c r="H975" s="86" t="s">
        <v>4319</v>
      </c>
      <c r="I975" s="86">
        <v>125</v>
      </c>
      <c r="J975" s="87">
        <v>44.6</v>
      </c>
      <c r="K975" s="88"/>
      <c r="L975" s="86" t="s">
        <v>4706</v>
      </c>
      <c r="M975" s="86" t="s">
        <v>349</v>
      </c>
      <c r="N975" s="149" t="str">
        <f>IF(OR(J975="TBA",E975=0),"",E975*J975)</f>
        <v/>
      </c>
      <c r="O975" s="138"/>
      <c r="P975" s="139">
        <f>IF($B975="PA",$N975,0)</f>
        <v>0</v>
      </c>
      <c r="Q975" s="139">
        <f>IF($B975="PC",$N975,0)</f>
        <v>0</v>
      </c>
      <c r="R975" s="139">
        <f>IF($B975="LA",$N975,0)</f>
        <v>0</v>
      </c>
      <c r="S975" s="139" t="str">
        <f>IF($B975="LC",$N975,0)</f>
        <v/>
      </c>
      <c r="T975" s="139">
        <f>IF(P975&lt;&gt;"",(P975*(1-($N$2641))*(1-($O975+$N$2646))),0)</f>
        <v>0</v>
      </c>
      <c r="U975" s="139">
        <f>IF(Q975&lt;&gt;"",(Q975*(1-($N$2642))*(1-($O975+$N$2646))),0)</f>
        <v>0</v>
      </c>
      <c r="V975" s="139">
        <f>IF(R975&lt;&gt;"",(R975*(1-($N$2643))*(1-($O975+$N$2646))),0)</f>
        <v>0</v>
      </c>
      <c r="W975" s="139">
        <f>IF(S975&lt;&gt;"",(S975*(1-($N$2644))*(1-($O975+$N$2646))),0)</f>
        <v>0</v>
      </c>
      <c r="X975" s="150">
        <f>+SUM(T975:W975)</f>
        <v>0</v>
      </c>
      <c r="Y975" s="85"/>
      <c r="Z975" s="84"/>
      <c r="AA975" s="85"/>
    </row>
    <row r="976" spans="1:27" ht="14.1" customHeight="1" x14ac:dyDescent="0.3">
      <c r="A976" s="128" t="s">
        <v>4322</v>
      </c>
      <c r="B976" s="86" t="s">
        <v>40</v>
      </c>
      <c r="C976" s="86">
        <v>12</v>
      </c>
      <c r="D976" s="86">
        <v>0</v>
      </c>
      <c r="E976" s="137"/>
      <c r="F976" s="86" t="s">
        <v>100</v>
      </c>
      <c r="G976" s="86" t="s">
        <v>1726</v>
      </c>
      <c r="H976" s="86" t="s">
        <v>4319</v>
      </c>
      <c r="I976" s="86">
        <v>125</v>
      </c>
      <c r="J976" s="87">
        <v>44.6</v>
      </c>
      <c r="K976" s="88"/>
      <c r="L976" s="86" t="s">
        <v>4707</v>
      </c>
      <c r="M976" s="86" t="s">
        <v>349</v>
      </c>
      <c r="N976" s="149" t="str">
        <f>IF(OR(J976="TBA",E976=0),"",E976*J976)</f>
        <v/>
      </c>
      <c r="O976" s="138"/>
      <c r="P976" s="139">
        <f>IF($B976="PA",$N976,0)</f>
        <v>0</v>
      </c>
      <c r="Q976" s="139">
        <f>IF($B976="PC",$N976,0)</f>
        <v>0</v>
      </c>
      <c r="R976" s="139">
        <f>IF($B976="LA",$N976,0)</f>
        <v>0</v>
      </c>
      <c r="S976" s="139" t="str">
        <f>IF($B976="LC",$N976,0)</f>
        <v/>
      </c>
      <c r="T976" s="139">
        <f>IF(P976&lt;&gt;"",(P976*(1-($N$2641))*(1-($O976+$N$2646))),0)</f>
        <v>0</v>
      </c>
      <c r="U976" s="139">
        <f>IF(Q976&lt;&gt;"",(Q976*(1-($N$2642))*(1-($O976+$N$2646))),0)</f>
        <v>0</v>
      </c>
      <c r="V976" s="139">
        <f>IF(R976&lt;&gt;"",(R976*(1-($N$2643))*(1-($O976+$N$2646))),0)</f>
        <v>0</v>
      </c>
      <c r="W976" s="139">
        <f>IF(S976&lt;&gt;"",(S976*(1-($N$2644))*(1-($O976+$N$2646))),0)</f>
        <v>0</v>
      </c>
      <c r="X976" s="150">
        <f>+SUM(T976:W976)</f>
        <v>0</v>
      </c>
      <c r="Y976" s="85"/>
      <c r="Z976" s="84"/>
      <c r="AA976" s="85"/>
    </row>
    <row r="977" spans="1:27" ht="14.1" customHeight="1" x14ac:dyDescent="0.3">
      <c r="A977" s="128" t="s">
        <v>1410</v>
      </c>
      <c r="B977" s="86" t="s">
        <v>40</v>
      </c>
      <c r="C977" s="86">
        <v>6</v>
      </c>
      <c r="D977" s="86">
        <v>0</v>
      </c>
      <c r="E977" s="137"/>
      <c r="F977" s="86" t="s">
        <v>99</v>
      </c>
      <c r="G977" s="86" t="s">
        <v>1690</v>
      </c>
      <c r="H977" s="86" t="s">
        <v>1896</v>
      </c>
      <c r="I977" s="86">
        <v>48</v>
      </c>
      <c r="J977" s="87">
        <v>23.400000000000002</v>
      </c>
      <c r="K977" s="88"/>
      <c r="L977" s="86" t="s">
        <v>3000</v>
      </c>
      <c r="M977" s="86" t="s">
        <v>349</v>
      </c>
      <c r="N977" s="149" t="str">
        <f>IF(OR(J977="TBA",E977=0),"",E977*J977)</f>
        <v/>
      </c>
      <c r="O977" s="138"/>
      <c r="P977" s="139">
        <f>IF($B977="PA",$N977,0)</f>
        <v>0</v>
      </c>
      <c r="Q977" s="139">
        <f>IF($B977="PC",$N977,0)</f>
        <v>0</v>
      </c>
      <c r="R977" s="139">
        <f>IF($B977="LA",$N977,0)</f>
        <v>0</v>
      </c>
      <c r="S977" s="139" t="str">
        <f>IF($B977="LC",$N977,0)</f>
        <v/>
      </c>
      <c r="T977" s="139">
        <f>IF(P977&lt;&gt;"",(P977*(1-($N$2641))*(1-($O977+$N$2646))),0)</f>
        <v>0</v>
      </c>
      <c r="U977" s="139">
        <f>IF(Q977&lt;&gt;"",(Q977*(1-($N$2642))*(1-($O977+$N$2646))),0)</f>
        <v>0</v>
      </c>
      <c r="V977" s="139">
        <f>IF(R977&lt;&gt;"",(R977*(1-($N$2643))*(1-($O977+$N$2646))),0)</f>
        <v>0</v>
      </c>
      <c r="W977" s="139">
        <f>IF(S977&lt;&gt;"",(S977*(1-($N$2644))*(1-($O977+$N$2646))),0)</f>
        <v>0</v>
      </c>
      <c r="X977" s="150">
        <f>+SUM(T977:W977)</f>
        <v>0</v>
      </c>
      <c r="Y977" s="85"/>
      <c r="Z977" s="84"/>
      <c r="AA977" s="85"/>
    </row>
    <row r="978" spans="1:27" ht="14.1" customHeight="1" x14ac:dyDescent="0.3">
      <c r="A978" s="128" t="s">
        <v>1411</v>
      </c>
      <c r="B978" s="86" t="s">
        <v>40</v>
      </c>
      <c r="C978" s="86">
        <v>6</v>
      </c>
      <c r="D978" s="86">
        <v>0</v>
      </c>
      <c r="E978" s="137"/>
      <c r="F978" s="86" t="s">
        <v>99</v>
      </c>
      <c r="G978" s="86" t="s">
        <v>1691</v>
      </c>
      <c r="H978" s="86" t="s">
        <v>1896</v>
      </c>
      <c r="I978" s="86">
        <v>48</v>
      </c>
      <c r="J978" s="87">
        <v>23.400000000000002</v>
      </c>
      <c r="K978" s="88"/>
      <c r="L978" s="86" t="s">
        <v>3001</v>
      </c>
      <c r="M978" s="86" t="s">
        <v>349</v>
      </c>
      <c r="N978" s="149" t="str">
        <f>IF(OR(J978="TBA",E978=0),"",E978*J978)</f>
        <v/>
      </c>
      <c r="O978" s="138"/>
      <c r="P978" s="139">
        <f>IF($B978="PA",$N978,0)</f>
        <v>0</v>
      </c>
      <c r="Q978" s="139">
        <f>IF($B978="PC",$N978,0)</f>
        <v>0</v>
      </c>
      <c r="R978" s="139">
        <f>IF($B978="LA",$N978,0)</f>
        <v>0</v>
      </c>
      <c r="S978" s="139" t="str">
        <f>IF($B978="LC",$N978,0)</f>
        <v/>
      </c>
      <c r="T978" s="139">
        <f>IF(P978&lt;&gt;"",(P978*(1-($N$2641))*(1-($O978+$N$2646))),0)</f>
        <v>0</v>
      </c>
      <c r="U978" s="139">
        <f>IF(Q978&lt;&gt;"",(Q978*(1-($N$2642))*(1-($O978+$N$2646))),0)</f>
        <v>0</v>
      </c>
      <c r="V978" s="139">
        <f>IF(R978&lt;&gt;"",(R978*(1-($N$2643))*(1-($O978+$N$2646))),0)</f>
        <v>0</v>
      </c>
      <c r="W978" s="139">
        <f>IF(S978&lt;&gt;"",(S978*(1-($N$2644))*(1-($O978+$N$2646))),0)</f>
        <v>0</v>
      </c>
      <c r="X978" s="150">
        <f>+SUM(T978:W978)</f>
        <v>0</v>
      </c>
      <c r="Y978" s="85"/>
      <c r="Z978" s="84"/>
      <c r="AA978" s="85"/>
    </row>
    <row r="979" spans="1:27" ht="14.1" customHeight="1" x14ac:dyDescent="0.3">
      <c r="A979" s="128" t="s">
        <v>1412</v>
      </c>
      <c r="B979" s="86" t="s">
        <v>40</v>
      </c>
      <c r="C979" s="86">
        <v>6</v>
      </c>
      <c r="D979" s="86">
        <v>0</v>
      </c>
      <c r="E979" s="137"/>
      <c r="F979" s="86" t="s">
        <v>99</v>
      </c>
      <c r="G979" s="86" t="s">
        <v>1692</v>
      </c>
      <c r="H979" s="86" t="s">
        <v>1896</v>
      </c>
      <c r="I979" s="86">
        <v>48</v>
      </c>
      <c r="J979" s="87">
        <v>23.400000000000002</v>
      </c>
      <c r="K979" s="88"/>
      <c r="L979" s="86" t="s">
        <v>3002</v>
      </c>
      <c r="M979" s="86" t="s">
        <v>349</v>
      </c>
      <c r="N979" s="149" t="str">
        <f>IF(OR(J979="TBA",E979=0),"",E979*J979)</f>
        <v/>
      </c>
      <c r="O979" s="138"/>
      <c r="P979" s="139">
        <f>IF($B979="PA",$N979,0)</f>
        <v>0</v>
      </c>
      <c r="Q979" s="139">
        <f>IF($B979="PC",$N979,0)</f>
        <v>0</v>
      </c>
      <c r="R979" s="139">
        <f>IF($B979="LA",$N979,0)</f>
        <v>0</v>
      </c>
      <c r="S979" s="139" t="str">
        <f>IF($B979="LC",$N979,0)</f>
        <v/>
      </c>
      <c r="T979" s="139">
        <f>IF(P979&lt;&gt;"",(P979*(1-($N$2641))*(1-($O979+$N$2646))),0)</f>
        <v>0</v>
      </c>
      <c r="U979" s="139">
        <f>IF(Q979&lt;&gt;"",(Q979*(1-($N$2642))*(1-($O979+$N$2646))),0)</f>
        <v>0</v>
      </c>
      <c r="V979" s="139">
        <f>IF(R979&lt;&gt;"",(R979*(1-($N$2643))*(1-($O979+$N$2646))),0)</f>
        <v>0</v>
      </c>
      <c r="W979" s="139">
        <f>IF(S979&lt;&gt;"",(S979*(1-($N$2644))*(1-($O979+$N$2646))),0)</f>
        <v>0</v>
      </c>
      <c r="X979" s="150">
        <f>+SUM(T979:W979)</f>
        <v>0</v>
      </c>
      <c r="Y979" s="85"/>
      <c r="Z979" s="84"/>
      <c r="AA979" s="85"/>
    </row>
    <row r="980" spans="1:27" ht="14.1" customHeight="1" x14ac:dyDescent="0.3">
      <c r="A980" s="128" t="s">
        <v>1413</v>
      </c>
      <c r="B980" s="86" t="s">
        <v>40</v>
      </c>
      <c r="C980" s="86">
        <v>6</v>
      </c>
      <c r="D980" s="86">
        <v>0</v>
      </c>
      <c r="E980" s="137"/>
      <c r="F980" s="86" t="s">
        <v>99</v>
      </c>
      <c r="G980" s="86" t="s">
        <v>1709</v>
      </c>
      <c r="H980" s="86" t="s">
        <v>1896</v>
      </c>
      <c r="I980" s="86">
        <v>48</v>
      </c>
      <c r="J980" s="87">
        <v>23.400000000000002</v>
      </c>
      <c r="K980" s="88"/>
      <c r="L980" s="86" t="s">
        <v>3003</v>
      </c>
      <c r="M980" s="86" t="s">
        <v>349</v>
      </c>
      <c r="N980" s="149" t="str">
        <f>IF(OR(J980="TBA",E980=0),"",E980*J980)</f>
        <v/>
      </c>
      <c r="O980" s="138"/>
      <c r="P980" s="139">
        <f>IF($B980="PA",$N980,0)</f>
        <v>0</v>
      </c>
      <c r="Q980" s="139">
        <f>IF($B980="PC",$N980,0)</f>
        <v>0</v>
      </c>
      <c r="R980" s="139">
        <f>IF($B980="LA",$N980,0)</f>
        <v>0</v>
      </c>
      <c r="S980" s="139" t="str">
        <f>IF($B980="LC",$N980,0)</f>
        <v/>
      </c>
      <c r="T980" s="139">
        <f>IF(P980&lt;&gt;"",(P980*(1-($N$2641))*(1-($O980+$N$2646))),0)</f>
        <v>0</v>
      </c>
      <c r="U980" s="139">
        <f>IF(Q980&lt;&gt;"",(Q980*(1-($N$2642))*(1-($O980+$N$2646))),0)</f>
        <v>0</v>
      </c>
      <c r="V980" s="139">
        <f>IF(R980&lt;&gt;"",(R980*(1-($N$2643))*(1-($O980+$N$2646))),0)</f>
        <v>0</v>
      </c>
      <c r="W980" s="139">
        <f>IF(S980&lt;&gt;"",(S980*(1-($N$2644))*(1-($O980+$N$2646))),0)</f>
        <v>0</v>
      </c>
      <c r="X980" s="150">
        <f>+SUM(T980:W980)</f>
        <v>0</v>
      </c>
      <c r="Y980" s="85"/>
      <c r="Z980" s="84"/>
      <c r="AA980" s="85"/>
    </row>
    <row r="981" spans="1:27" ht="14.1" customHeight="1" x14ac:dyDescent="0.3">
      <c r="A981" s="128" t="s">
        <v>1414</v>
      </c>
      <c r="B981" s="86" t="s">
        <v>40</v>
      </c>
      <c r="C981" s="86">
        <v>6</v>
      </c>
      <c r="D981" s="86">
        <v>0</v>
      </c>
      <c r="E981" s="137"/>
      <c r="F981" s="86" t="s">
        <v>99</v>
      </c>
      <c r="G981" s="86" t="s">
        <v>1690</v>
      </c>
      <c r="H981" s="86" t="s">
        <v>1897</v>
      </c>
      <c r="I981" s="86">
        <v>48</v>
      </c>
      <c r="J981" s="87">
        <v>23.400000000000002</v>
      </c>
      <c r="K981" s="88"/>
      <c r="L981" s="86" t="s">
        <v>3004</v>
      </c>
      <c r="M981" s="86" t="s">
        <v>349</v>
      </c>
      <c r="N981" s="149" t="str">
        <f>IF(OR(J981="TBA",E981=0),"",E981*J981)</f>
        <v/>
      </c>
      <c r="O981" s="138"/>
      <c r="P981" s="139">
        <f>IF($B981="PA",$N981,0)</f>
        <v>0</v>
      </c>
      <c r="Q981" s="139">
        <f>IF($B981="PC",$N981,0)</f>
        <v>0</v>
      </c>
      <c r="R981" s="139">
        <f>IF($B981="LA",$N981,0)</f>
        <v>0</v>
      </c>
      <c r="S981" s="139" t="str">
        <f>IF($B981="LC",$N981,0)</f>
        <v/>
      </c>
      <c r="T981" s="139">
        <f>IF(P981&lt;&gt;"",(P981*(1-($N$2641))*(1-($O981+$N$2646))),0)</f>
        <v>0</v>
      </c>
      <c r="U981" s="139">
        <f>IF(Q981&lt;&gt;"",(Q981*(1-($N$2642))*(1-($O981+$N$2646))),0)</f>
        <v>0</v>
      </c>
      <c r="V981" s="139">
        <f>IF(R981&lt;&gt;"",(R981*(1-($N$2643))*(1-($O981+$N$2646))),0)</f>
        <v>0</v>
      </c>
      <c r="W981" s="139">
        <f>IF(S981&lt;&gt;"",(S981*(1-($N$2644))*(1-($O981+$N$2646))),0)</f>
        <v>0</v>
      </c>
      <c r="X981" s="150">
        <f>+SUM(T981:W981)</f>
        <v>0</v>
      </c>
      <c r="Y981" s="85"/>
      <c r="Z981" s="84"/>
      <c r="AA981" s="85"/>
    </row>
    <row r="982" spans="1:27" ht="14.1" customHeight="1" x14ac:dyDescent="0.3">
      <c r="A982" s="128" t="s">
        <v>1415</v>
      </c>
      <c r="B982" s="86" t="s">
        <v>40</v>
      </c>
      <c r="C982" s="86">
        <v>6</v>
      </c>
      <c r="D982" s="86">
        <v>0</v>
      </c>
      <c r="E982" s="137"/>
      <c r="F982" s="86" t="s">
        <v>99</v>
      </c>
      <c r="G982" s="86" t="s">
        <v>1691</v>
      </c>
      <c r="H982" s="86" t="s">
        <v>1897</v>
      </c>
      <c r="I982" s="86">
        <v>48</v>
      </c>
      <c r="J982" s="87">
        <v>23.400000000000002</v>
      </c>
      <c r="K982" s="88"/>
      <c r="L982" s="86" t="s">
        <v>3005</v>
      </c>
      <c r="M982" s="86" t="s">
        <v>349</v>
      </c>
      <c r="N982" s="149" t="str">
        <f>IF(OR(J982="TBA",E982=0),"",E982*J982)</f>
        <v/>
      </c>
      <c r="O982" s="138"/>
      <c r="P982" s="139">
        <f>IF($B982="PA",$N982,0)</f>
        <v>0</v>
      </c>
      <c r="Q982" s="139">
        <f>IF($B982="PC",$N982,0)</f>
        <v>0</v>
      </c>
      <c r="R982" s="139">
        <f>IF($B982="LA",$N982,0)</f>
        <v>0</v>
      </c>
      <c r="S982" s="139" t="str">
        <f>IF($B982="LC",$N982,0)</f>
        <v/>
      </c>
      <c r="T982" s="139">
        <f>IF(P982&lt;&gt;"",(P982*(1-($N$2641))*(1-($O982+$N$2646))),0)</f>
        <v>0</v>
      </c>
      <c r="U982" s="139">
        <f>IF(Q982&lt;&gt;"",(Q982*(1-($N$2642))*(1-($O982+$N$2646))),0)</f>
        <v>0</v>
      </c>
      <c r="V982" s="139">
        <f>IF(R982&lt;&gt;"",(R982*(1-($N$2643))*(1-($O982+$N$2646))),0)</f>
        <v>0</v>
      </c>
      <c r="W982" s="139">
        <f>IF(S982&lt;&gt;"",(S982*(1-($N$2644))*(1-($O982+$N$2646))),0)</f>
        <v>0</v>
      </c>
      <c r="X982" s="150">
        <f>+SUM(T982:W982)</f>
        <v>0</v>
      </c>
      <c r="Y982" s="85"/>
      <c r="Z982" s="84"/>
      <c r="AA982" s="85"/>
    </row>
    <row r="983" spans="1:27" ht="14.1" customHeight="1" x14ac:dyDescent="0.3">
      <c r="A983" s="128" t="s">
        <v>1416</v>
      </c>
      <c r="B983" s="86" t="s">
        <v>40</v>
      </c>
      <c r="C983" s="86">
        <v>6</v>
      </c>
      <c r="D983" s="86">
        <v>0</v>
      </c>
      <c r="E983" s="137"/>
      <c r="F983" s="86" t="s">
        <v>99</v>
      </c>
      <c r="G983" s="86" t="s">
        <v>1692</v>
      </c>
      <c r="H983" s="86" t="s">
        <v>1897</v>
      </c>
      <c r="I983" s="86">
        <v>48</v>
      </c>
      <c r="J983" s="87">
        <v>23.400000000000002</v>
      </c>
      <c r="K983" s="88"/>
      <c r="L983" s="86" t="s">
        <v>3006</v>
      </c>
      <c r="M983" s="86" t="s">
        <v>349</v>
      </c>
      <c r="N983" s="149" t="str">
        <f>IF(OR(J983="TBA",E983=0),"",E983*J983)</f>
        <v/>
      </c>
      <c r="O983" s="138"/>
      <c r="P983" s="139">
        <f>IF($B983="PA",$N983,0)</f>
        <v>0</v>
      </c>
      <c r="Q983" s="139">
        <f>IF($B983="PC",$N983,0)</f>
        <v>0</v>
      </c>
      <c r="R983" s="139">
        <f>IF($B983="LA",$N983,0)</f>
        <v>0</v>
      </c>
      <c r="S983" s="139" t="str">
        <f>IF($B983="LC",$N983,0)</f>
        <v/>
      </c>
      <c r="T983" s="139">
        <f>IF(P983&lt;&gt;"",(P983*(1-($N$2641))*(1-($O983+$N$2646))),0)</f>
        <v>0</v>
      </c>
      <c r="U983" s="139">
        <f>IF(Q983&lt;&gt;"",(Q983*(1-($N$2642))*(1-($O983+$N$2646))),0)</f>
        <v>0</v>
      </c>
      <c r="V983" s="139">
        <f>IF(R983&lt;&gt;"",(R983*(1-($N$2643))*(1-($O983+$N$2646))),0)</f>
        <v>0</v>
      </c>
      <c r="W983" s="139">
        <f>IF(S983&lt;&gt;"",(S983*(1-($N$2644))*(1-($O983+$N$2646))),0)</f>
        <v>0</v>
      </c>
      <c r="X983" s="150">
        <f>+SUM(T983:W983)</f>
        <v>0</v>
      </c>
      <c r="Y983" s="85"/>
      <c r="Z983" s="84"/>
      <c r="AA983" s="85"/>
    </row>
    <row r="984" spans="1:27" ht="14.1" customHeight="1" x14ac:dyDescent="0.3">
      <c r="A984" s="128" t="s">
        <v>1417</v>
      </c>
      <c r="B984" s="86" t="s">
        <v>40</v>
      </c>
      <c r="C984" s="86">
        <v>6</v>
      </c>
      <c r="D984" s="86">
        <v>0</v>
      </c>
      <c r="E984" s="137"/>
      <c r="F984" s="86" t="s">
        <v>99</v>
      </c>
      <c r="G984" s="86" t="s">
        <v>1709</v>
      </c>
      <c r="H984" s="86" t="s">
        <v>1897</v>
      </c>
      <c r="I984" s="86">
        <v>48</v>
      </c>
      <c r="J984" s="87">
        <v>23.400000000000002</v>
      </c>
      <c r="K984" s="88"/>
      <c r="L984" s="86" t="s">
        <v>3007</v>
      </c>
      <c r="M984" s="86" t="s">
        <v>349</v>
      </c>
      <c r="N984" s="149" t="str">
        <f>IF(OR(J984="TBA",E984=0),"",E984*J984)</f>
        <v/>
      </c>
      <c r="O984" s="138"/>
      <c r="P984" s="139">
        <f>IF($B984="PA",$N984,0)</f>
        <v>0</v>
      </c>
      <c r="Q984" s="139">
        <f>IF($B984="PC",$N984,0)</f>
        <v>0</v>
      </c>
      <c r="R984" s="139">
        <f>IF($B984="LA",$N984,0)</f>
        <v>0</v>
      </c>
      <c r="S984" s="139" t="str">
        <f>IF($B984="LC",$N984,0)</f>
        <v/>
      </c>
      <c r="T984" s="139">
        <f>IF(P984&lt;&gt;"",(P984*(1-($N$2641))*(1-($O984+$N$2646))),0)</f>
        <v>0</v>
      </c>
      <c r="U984" s="139">
        <f>IF(Q984&lt;&gt;"",(Q984*(1-($N$2642))*(1-($O984+$N$2646))),0)</f>
        <v>0</v>
      </c>
      <c r="V984" s="139">
        <f>IF(R984&lt;&gt;"",(R984*(1-($N$2643))*(1-($O984+$N$2646))),0)</f>
        <v>0</v>
      </c>
      <c r="W984" s="139">
        <f>IF(S984&lt;&gt;"",(S984*(1-($N$2644))*(1-($O984+$N$2646))),0)</f>
        <v>0</v>
      </c>
      <c r="X984" s="150">
        <f>+SUM(T984:W984)</f>
        <v>0</v>
      </c>
      <c r="Y984" s="85"/>
      <c r="Z984" s="84"/>
      <c r="AA984" s="85"/>
    </row>
    <row r="985" spans="1:27" ht="14.1" customHeight="1" x14ac:dyDescent="0.3">
      <c r="A985" s="128" t="s">
        <v>1418</v>
      </c>
      <c r="B985" s="86" t="s">
        <v>40</v>
      </c>
      <c r="C985" s="86">
        <v>12</v>
      </c>
      <c r="D985" s="86">
        <v>0</v>
      </c>
      <c r="E985" s="137"/>
      <c r="F985" s="86" t="s">
        <v>4805</v>
      </c>
      <c r="G985" s="86" t="s">
        <v>1686</v>
      </c>
      <c r="H985" s="86" t="s">
        <v>1898</v>
      </c>
      <c r="I985" s="86">
        <v>48</v>
      </c>
      <c r="J985" s="87">
        <v>19.55</v>
      </c>
      <c r="K985" s="88"/>
      <c r="L985" s="86" t="s">
        <v>3008</v>
      </c>
      <c r="M985" s="86" t="s">
        <v>349</v>
      </c>
      <c r="N985" s="149" t="str">
        <f>IF(OR(J985="TBA",E985=0),"",E985*J985)</f>
        <v/>
      </c>
      <c r="O985" s="138"/>
      <c r="P985" s="139">
        <f>IF($B985="PA",$N985,0)</f>
        <v>0</v>
      </c>
      <c r="Q985" s="139">
        <f>IF($B985="PC",$N985,0)</f>
        <v>0</v>
      </c>
      <c r="R985" s="139">
        <f>IF($B985="LA",$N985,0)</f>
        <v>0</v>
      </c>
      <c r="S985" s="139" t="str">
        <f>IF($B985="LC",$N985,0)</f>
        <v/>
      </c>
      <c r="T985" s="139">
        <f>IF(P985&lt;&gt;"",(P985*(1-($N$2641))*(1-($O985+$N$2646))),0)</f>
        <v>0</v>
      </c>
      <c r="U985" s="139">
        <f>IF(Q985&lt;&gt;"",(Q985*(1-($N$2642))*(1-($O985+$N$2646))),0)</f>
        <v>0</v>
      </c>
      <c r="V985" s="139">
        <f>IF(R985&lt;&gt;"",(R985*(1-($N$2643))*(1-($O985+$N$2646))),0)</f>
        <v>0</v>
      </c>
      <c r="W985" s="139">
        <f>IF(S985&lt;&gt;"",(S985*(1-($N$2644))*(1-($O985+$N$2646))),0)</f>
        <v>0</v>
      </c>
      <c r="X985" s="150">
        <f>+SUM(T985:W985)</f>
        <v>0</v>
      </c>
      <c r="Y985" s="85"/>
      <c r="Z985" s="84"/>
      <c r="AA985" s="85"/>
    </row>
    <row r="986" spans="1:27" ht="14.1" customHeight="1" x14ac:dyDescent="0.3">
      <c r="A986" s="128" t="s">
        <v>1419</v>
      </c>
      <c r="B986" s="86" t="s">
        <v>40</v>
      </c>
      <c r="C986" s="86">
        <v>12</v>
      </c>
      <c r="D986" s="86">
        <v>0</v>
      </c>
      <c r="E986" s="137"/>
      <c r="F986" s="86" t="s">
        <v>4805</v>
      </c>
      <c r="G986" s="86" t="s">
        <v>1687</v>
      </c>
      <c r="H986" s="86" t="s">
        <v>1898</v>
      </c>
      <c r="I986" s="86">
        <v>48</v>
      </c>
      <c r="J986" s="87">
        <v>19.55</v>
      </c>
      <c r="K986" s="88"/>
      <c r="L986" s="86" t="s">
        <v>3009</v>
      </c>
      <c r="M986" s="86" t="s">
        <v>349</v>
      </c>
      <c r="N986" s="149" t="str">
        <f>IF(OR(J986="TBA",E986=0),"",E986*J986)</f>
        <v/>
      </c>
      <c r="O986" s="138"/>
      <c r="P986" s="139">
        <f>IF($B986="PA",$N986,0)</f>
        <v>0</v>
      </c>
      <c r="Q986" s="139">
        <f>IF($B986="PC",$N986,0)</f>
        <v>0</v>
      </c>
      <c r="R986" s="139">
        <f>IF($B986="LA",$N986,0)</f>
        <v>0</v>
      </c>
      <c r="S986" s="139" t="str">
        <f>IF($B986="LC",$N986,0)</f>
        <v/>
      </c>
      <c r="T986" s="139">
        <f>IF(P986&lt;&gt;"",(P986*(1-($N$2641))*(1-($O986+$N$2646))),0)</f>
        <v>0</v>
      </c>
      <c r="U986" s="139">
        <f>IF(Q986&lt;&gt;"",(Q986*(1-($N$2642))*(1-($O986+$N$2646))),0)</f>
        <v>0</v>
      </c>
      <c r="V986" s="139">
        <f>IF(R986&lt;&gt;"",(R986*(1-($N$2643))*(1-($O986+$N$2646))),0)</f>
        <v>0</v>
      </c>
      <c r="W986" s="139">
        <f>IF(S986&lt;&gt;"",(S986*(1-($N$2644))*(1-($O986+$N$2646))),0)</f>
        <v>0</v>
      </c>
      <c r="X986" s="150">
        <f>+SUM(T986:W986)</f>
        <v>0</v>
      </c>
      <c r="Y986" s="85"/>
      <c r="Z986" s="84"/>
      <c r="AA986" s="85"/>
    </row>
    <row r="987" spans="1:27" ht="14.1" customHeight="1" x14ac:dyDescent="0.3">
      <c r="A987" s="128" t="s">
        <v>1420</v>
      </c>
      <c r="B987" s="86" t="s">
        <v>40</v>
      </c>
      <c r="C987" s="86">
        <v>12</v>
      </c>
      <c r="D987" s="86">
        <v>0</v>
      </c>
      <c r="E987" s="137"/>
      <c r="F987" s="86" t="s">
        <v>4805</v>
      </c>
      <c r="G987" s="86" t="s">
        <v>1686</v>
      </c>
      <c r="H987" s="86" t="s">
        <v>1899</v>
      </c>
      <c r="I987" s="86">
        <v>48</v>
      </c>
      <c r="J987" s="87">
        <v>19.55</v>
      </c>
      <c r="K987" s="88"/>
      <c r="L987" s="86" t="s">
        <v>3010</v>
      </c>
      <c r="M987" s="86" t="s">
        <v>349</v>
      </c>
      <c r="N987" s="149" t="str">
        <f>IF(OR(J987="TBA",E987=0),"",E987*J987)</f>
        <v/>
      </c>
      <c r="O987" s="138"/>
      <c r="P987" s="139">
        <f>IF($B987="PA",$N987,0)</f>
        <v>0</v>
      </c>
      <c r="Q987" s="139">
        <f>IF($B987="PC",$N987,0)</f>
        <v>0</v>
      </c>
      <c r="R987" s="139">
        <f>IF($B987="LA",$N987,0)</f>
        <v>0</v>
      </c>
      <c r="S987" s="139" t="str">
        <f>IF($B987="LC",$N987,0)</f>
        <v/>
      </c>
      <c r="T987" s="139">
        <f>IF(P987&lt;&gt;"",(P987*(1-($N$2641))*(1-($O987+$N$2646))),0)</f>
        <v>0</v>
      </c>
      <c r="U987" s="139">
        <f>IF(Q987&lt;&gt;"",(Q987*(1-($N$2642))*(1-($O987+$N$2646))),0)</f>
        <v>0</v>
      </c>
      <c r="V987" s="139">
        <f>IF(R987&lt;&gt;"",(R987*(1-($N$2643))*(1-($O987+$N$2646))),0)</f>
        <v>0</v>
      </c>
      <c r="W987" s="139">
        <f>IF(S987&lt;&gt;"",(S987*(1-($N$2644))*(1-($O987+$N$2646))),0)</f>
        <v>0</v>
      </c>
      <c r="X987" s="150">
        <f>+SUM(T987:W987)</f>
        <v>0</v>
      </c>
      <c r="Y987" s="85"/>
      <c r="Z987" s="84"/>
      <c r="AA987" s="85"/>
    </row>
    <row r="988" spans="1:27" ht="14.1" customHeight="1" x14ac:dyDescent="0.3">
      <c r="A988" s="128" t="s">
        <v>1421</v>
      </c>
      <c r="B988" s="86" t="s">
        <v>40</v>
      </c>
      <c r="C988" s="86">
        <v>12</v>
      </c>
      <c r="D988" s="86">
        <v>0</v>
      </c>
      <c r="E988" s="137"/>
      <c r="F988" s="86" t="s">
        <v>4805</v>
      </c>
      <c r="G988" s="86" t="s">
        <v>1687</v>
      </c>
      <c r="H988" s="86" t="s">
        <v>1899</v>
      </c>
      <c r="I988" s="86">
        <v>48</v>
      </c>
      <c r="J988" s="87">
        <v>19.55</v>
      </c>
      <c r="K988" s="88"/>
      <c r="L988" s="86" t="s">
        <v>3011</v>
      </c>
      <c r="M988" s="86" t="s">
        <v>349</v>
      </c>
      <c r="N988" s="149" t="str">
        <f>IF(OR(J988="TBA",E988=0),"",E988*J988)</f>
        <v/>
      </c>
      <c r="O988" s="138"/>
      <c r="P988" s="139">
        <f>IF($B988="PA",$N988,0)</f>
        <v>0</v>
      </c>
      <c r="Q988" s="139">
        <f>IF($B988="PC",$N988,0)</f>
        <v>0</v>
      </c>
      <c r="R988" s="139">
        <f>IF($B988="LA",$N988,0)</f>
        <v>0</v>
      </c>
      <c r="S988" s="139" t="str">
        <f>IF($B988="LC",$N988,0)</f>
        <v/>
      </c>
      <c r="T988" s="139">
        <f>IF(P988&lt;&gt;"",(P988*(1-($N$2641))*(1-($O988+$N$2646))),0)</f>
        <v>0</v>
      </c>
      <c r="U988" s="139">
        <f>IF(Q988&lt;&gt;"",(Q988*(1-($N$2642))*(1-($O988+$N$2646))),0)</f>
        <v>0</v>
      </c>
      <c r="V988" s="139">
        <f>IF(R988&lt;&gt;"",(R988*(1-($N$2643))*(1-($O988+$N$2646))),0)</f>
        <v>0</v>
      </c>
      <c r="W988" s="139">
        <f>IF(S988&lt;&gt;"",(S988*(1-($N$2644))*(1-($O988+$N$2646))),0)</f>
        <v>0</v>
      </c>
      <c r="X988" s="150">
        <f>+SUM(T988:W988)</f>
        <v>0</v>
      </c>
      <c r="Y988" s="85"/>
      <c r="Z988" s="84"/>
      <c r="AA988" s="85"/>
    </row>
    <row r="989" spans="1:27" ht="14.1" customHeight="1" x14ac:dyDescent="0.3">
      <c r="A989" s="128" t="s">
        <v>1213</v>
      </c>
      <c r="B989" s="86" t="s">
        <v>40</v>
      </c>
      <c r="C989" s="86">
        <v>16</v>
      </c>
      <c r="D989" s="86">
        <v>8</v>
      </c>
      <c r="E989" s="137"/>
      <c r="F989" s="86" t="s">
        <v>4805</v>
      </c>
      <c r="G989" s="86" t="s">
        <v>1686</v>
      </c>
      <c r="H989" s="86" t="s">
        <v>1900</v>
      </c>
      <c r="I989" s="86">
        <v>58</v>
      </c>
      <c r="J989" s="87">
        <v>18.8</v>
      </c>
      <c r="K989" s="88"/>
      <c r="L989" s="86" t="s">
        <v>3012</v>
      </c>
      <c r="M989" s="86" t="s">
        <v>349</v>
      </c>
      <c r="N989" s="149" t="str">
        <f>IF(OR(J989="TBA",E989=0),"",E989*J989)</f>
        <v/>
      </c>
      <c r="O989" s="138"/>
      <c r="P989" s="139">
        <f>IF($B989="PA",$N989,0)</f>
        <v>0</v>
      </c>
      <c r="Q989" s="139">
        <f>IF($B989="PC",$N989,0)</f>
        <v>0</v>
      </c>
      <c r="R989" s="139">
        <f>IF($B989="LA",$N989,0)</f>
        <v>0</v>
      </c>
      <c r="S989" s="139" t="str">
        <f>IF($B989="LC",$N989,0)</f>
        <v/>
      </c>
      <c r="T989" s="139">
        <f>IF(P989&lt;&gt;"",(P989*(1-($N$2641))*(1-($O989+$N$2646))),0)</f>
        <v>0</v>
      </c>
      <c r="U989" s="139">
        <f>IF(Q989&lt;&gt;"",(Q989*(1-($N$2642))*(1-($O989+$N$2646))),0)</f>
        <v>0</v>
      </c>
      <c r="V989" s="139">
        <f>IF(R989&lt;&gt;"",(R989*(1-($N$2643))*(1-($O989+$N$2646))),0)</f>
        <v>0</v>
      </c>
      <c r="W989" s="139">
        <f>IF(S989&lt;&gt;"",(S989*(1-($N$2644))*(1-($O989+$N$2646))),0)</f>
        <v>0</v>
      </c>
      <c r="X989" s="150">
        <f>+SUM(T989:W989)</f>
        <v>0</v>
      </c>
      <c r="Y989" s="85"/>
      <c r="Z989" s="84"/>
      <c r="AA989" s="85"/>
    </row>
    <row r="990" spans="1:27" ht="14.1" customHeight="1" x14ac:dyDescent="0.3">
      <c r="A990" s="128" t="s">
        <v>1212</v>
      </c>
      <c r="B990" s="86" t="s">
        <v>40</v>
      </c>
      <c r="C990" s="86">
        <v>16</v>
      </c>
      <c r="D990" s="86">
        <v>8</v>
      </c>
      <c r="E990" s="137"/>
      <c r="F990" s="86" t="s">
        <v>4805</v>
      </c>
      <c r="G990" s="86" t="s">
        <v>1687</v>
      </c>
      <c r="H990" s="86" t="s">
        <v>1900</v>
      </c>
      <c r="I990" s="86">
        <v>58</v>
      </c>
      <c r="J990" s="87">
        <v>18.8</v>
      </c>
      <c r="K990" s="88"/>
      <c r="L990" s="86" t="s">
        <v>3013</v>
      </c>
      <c r="M990" s="86" t="s">
        <v>349</v>
      </c>
      <c r="N990" s="149" t="str">
        <f>IF(OR(J990="TBA",E990=0),"",E990*J990)</f>
        <v/>
      </c>
      <c r="O990" s="138"/>
      <c r="P990" s="139">
        <f>IF($B990="PA",$N990,0)</f>
        <v>0</v>
      </c>
      <c r="Q990" s="139">
        <f>IF($B990="PC",$N990,0)</f>
        <v>0</v>
      </c>
      <c r="R990" s="139">
        <f>IF($B990="LA",$N990,0)</f>
        <v>0</v>
      </c>
      <c r="S990" s="139" t="str">
        <f>IF($B990="LC",$N990,0)</f>
        <v/>
      </c>
      <c r="T990" s="139">
        <f>IF(P990&lt;&gt;"",(P990*(1-($N$2641))*(1-($O990+$N$2646))),0)</f>
        <v>0</v>
      </c>
      <c r="U990" s="139">
        <f>IF(Q990&lt;&gt;"",(Q990*(1-($N$2642))*(1-($O990+$N$2646))),0)</f>
        <v>0</v>
      </c>
      <c r="V990" s="139">
        <f>IF(R990&lt;&gt;"",(R990*(1-($N$2643))*(1-($O990+$N$2646))),0)</f>
        <v>0</v>
      </c>
      <c r="W990" s="139">
        <f>IF(S990&lt;&gt;"",(S990*(1-($N$2644))*(1-($O990+$N$2646))),0)</f>
        <v>0</v>
      </c>
      <c r="X990" s="150">
        <f>+SUM(T990:W990)</f>
        <v>0</v>
      </c>
      <c r="Y990" s="85"/>
      <c r="Z990" s="84"/>
      <c r="AA990" s="85"/>
    </row>
    <row r="991" spans="1:27" ht="14.1" customHeight="1" x14ac:dyDescent="0.3">
      <c r="A991" s="128" t="s">
        <v>1216</v>
      </c>
      <c r="B991" s="86" t="s">
        <v>40</v>
      </c>
      <c r="C991" s="86">
        <v>14</v>
      </c>
      <c r="D991" s="86">
        <v>0</v>
      </c>
      <c r="E991" s="137"/>
      <c r="F991" s="86" t="s">
        <v>99</v>
      </c>
      <c r="G991" s="86" t="s">
        <v>1690</v>
      </c>
      <c r="H991" s="86" t="s">
        <v>5839</v>
      </c>
      <c r="I991" s="86">
        <v>58</v>
      </c>
      <c r="J991" s="87">
        <v>21.55</v>
      </c>
      <c r="K991" s="88"/>
      <c r="L991" s="86" t="s">
        <v>3014</v>
      </c>
      <c r="M991" s="86" t="s">
        <v>349</v>
      </c>
      <c r="N991" s="149" t="str">
        <f>IF(OR(J991="TBA",E991=0),"",E991*J991)</f>
        <v/>
      </c>
      <c r="O991" s="138"/>
      <c r="P991" s="139">
        <f>IF($B991="PA",$N991,0)</f>
        <v>0</v>
      </c>
      <c r="Q991" s="139">
        <f>IF($B991="PC",$N991,0)</f>
        <v>0</v>
      </c>
      <c r="R991" s="139">
        <f>IF($B991="LA",$N991,0)</f>
        <v>0</v>
      </c>
      <c r="S991" s="139" t="str">
        <f>IF($B991="LC",$N991,0)</f>
        <v/>
      </c>
      <c r="T991" s="139">
        <f>IF(P991&lt;&gt;"",(P991*(1-($N$2641))*(1-($O991+$N$2646))),0)</f>
        <v>0</v>
      </c>
      <c r="U991" s="139">
        <f>IF(Q991&lt;&gt;"",(Q991*(1-($N$2642))*(1-($O991+$N$2646))),0)</f>
        <v>0</v>
      </c>
      <c r="V991" s="139">
        <f>IF(R991&lt;&gt;"",(R991*(1-($N$2643))*(1-($O991+$N$2646))),0)</f>
        <v>0</v>
      </c>
      <c r="W991" s="139">
        <f>IF(S991&lt;&gt;"",(S991*(1-($N$2644))*(1-($O991+$N$2646))),0)</f>
        <v>0</v>
      </c>
      <c r="X991" s="150">
        <f>+SUM(T991:W991)</f>
        <v>0</v>
      </c>
      <c r="Y991" s="85"/>
      <c r="Z991" s="84"/>
      <c r="AA991" s="85"/>
    </row>
    <row r="992" spans="1:27" ht="14.1" customHeight="1" x14ac:dyDescent="0.3">
      <c r="A992" s="128" t="s">
        <v>1215</v>
      </c>
      <c r="B992" s="86" t="s">
        <v>40</v>
      </c>
      <c r="C992" s="86">
        <v>14</v>
      </c>
      <c r="D992" s="86">
        <v>0</v>
      </c>
      <c r="E992" s="137"/>
      <c r="F992" s="86" t="s">
        <v>99</v>
      </c>
      <c r="G992" s="86" t="s">
        <v>1691</v>
      </c>
      <c r="H992" s="86" t="s">
        <v>5839</v>
      </c>
      <c r="I992" s="86">
        <v>58</v>
      </c>
      <c r="J992" s="87">
        <v>21.55</v>
      </c>
      <c r="K992" s="88"/>
      <c r="L992" s="86" t="s">
        <v>3015</v>
      </c>
      <c r="M992" s="86" t="s">
        <v>349</v>
      </c>
      <c r="N992" s="149" t="str">
        <f>IF(OR(J992="TBA",E992=0),"",E992*J992)</f>
        <v/>
      </c>
      <c r="O992" s="138"/>
      <c r="P992" s="139">
        <f>IF($B992="PA",$N992,0)</f>
        <v>0</v>
      </c>
      <c r="Q992" s="139">
        <f>IF($B992="PC",$N992,0)</f>
        <v>0</v>
      </c>
      <c r="R992" s="139">
        <f>IF($B992="LA",$N992,0)</f>
        <v>0</v>
      </c>
      <c r="S992" s="139" t="str">
        <f>IF($B992="LC",$N992,0)</f>
        <v/>
      </c>
      <c r="T992" s="139">
        <f>IF(P992&lt;&gt;"",(P992*(1-($N$2641))*(1-($O992+$N$2646))),0)</f>
        <v>0</v>
      </c>
      <c r="U992" s="139">
        <f>IF(Q992&lt;&gt;"",(Q992*(1-($N$2642))*(1-($O992+$N$2646))),0)</f>
        <v>0</v>
      </c>
      <c r="V992" s="139">
        <f>IF(R992&lt;&gt;"",(R992*(1-($N$2643))*(1-($O992+$N$2646))),0)</f>
        <v>0</v>
      </c>
      <c r="W992" s="139">
        <f>IF(S992&lt;&gt;"",(S992*(1-($N$2644))*(1-($O992+$N$2646))),0)</f>
        <v>0</v>
      </c>
      <c r="X992" s="150">
        <f>+SUM(T992:W992)</f>
        <v>0</v>
      </c>
      <c r="Y992" s="85"/>
      <c r="Z992" s="84"/>
      <c r="AA992" s="85"/>
    </row>
    <row r="993" spans="1:27" ht="14.1" customHeight="1" x14ac:dyDescent="0.3">
      <c r="A993" s="128" t="s">
        <v>1214</v>
      </c>
      <c r="B993" s="86" t="s">
        <v>40</v>
      </c>
      <c r="C993" s="86">
        <v>14</v>
      </c>
      <c r="D993" s="86">
        <v>0</v>
      </c>
      <c r="E993" s="137"/>
      <c r="F993" s="86" t="s">
        <v>99</v>
      </c>
      <c r="G993" s="86" t="s">
        <v>1692</v>
      </c>
      <c r="H993" s="86" t="s">
        <v>5839</v>
      </c>
      <c r="I993" s="86">
        <v>58</v>
      </c>
      <c r="J993" s="87">
        <v>21.55</v>
      </c>
      <c r="K993" s="88"/>
      <c r="L993" s="86" t="s">
        <v>3016</v>
      </c>
      <c r="M993" s="86" t="s">
        <v>349</v>
      </c>
      <c r="N993" s="149" t="str">
        <f>IF(OR(J993="TBA",E993=0),"",E993*J993)</f>
        <v/>
      </c>
      <c r="O993" s="138"/>
      <c r="P993" s="139">
        <f>IF($B993="PA",$N993,0)</f>
        <v>0</v>
      </c>
      <c r="Q993" s="139">
        <f>IF($B993="PC",$N993,0)</f>
        <v>0</v>
      </c>
      <c r="R993" s="139">
        <f>IF($B993="LA",$N993,0)</f>
        <v>0</v>
      </c>
      <c r="S993" s="139" t="str">
        <f>IF($B993="LC",$N993,0)</f>
        <v/>
      </c>
      <c r="T993" s="139">
        <f>IF(P993&lt;&gt;"",(P993*(1-($N$2641))*(1-($O993+$N$2646))),0)</f>
        <v>0</v>
      </c>
      <c r="U993" s="139">
        <f>IF(Q993&lt;&gt;"",(Q993*(1-($N$2642))*(1-($O993+$N$2646))),0)</f>
        <v>0</v>
      </c>
      <c r="V993" s="139">
        <f>IF(R993&lt;&gt;"",(R993*(1-($N$2643))*(1-($O993+$N$2646))),0)</f>
        <v>0</v>
      </c>
      <c r="W993" s="139">
        <f>IF(S993&lt;&gt;"",(S993*(1-($N$2644))*(1-($O993+$N$2646))),0)</f>
        <v>0</v>
      </c>
      <c r="X993" s="150">
        <f>+SUM(T993:W993)</f>
        <v>0</v>
      </c>
      <c r="Y993" s="85"/>
      <c r="Z993" s="84"/>
      <c r="AA993" s="85"/>
    </row>
    <row r="994" spans="1:27" ht="14.1" customHeight="1" x14ac:dyDescent="0.3">
      <c r="A994" s="128" t="s">
        <v>1224</v>
      </c>
      <c r="B994" s="86" t="s">
        <v>40</v>
      </c>
      <c r="C994" s="86">
        <v>14</v>
      </c>
      <c r="D994" s="86">
        <v>7</v>
      </c>
      <c r="E994" s="137"/>
      <c r="F994" s="86" t="s">
        <v>99</v>
      </c>
      <c r="G994" s="86" t="s">
        <v>1690</v>
      </c>
      <c r="H994" s="86" t="s">
        <v>5840</v>
      </c>
      <c r="I994" s="86">
        <v>58</v>
      </c>
      <c r="J994" s="87">
        <v>21.55</v>
      </c>
      <c r="K994" s="88"/>
      <c r="L994" s="86" t="s">
        <v>3017</v>
      </c>
      <c r="M994" s="86" t="s">
        <v>349</v>
      </c>
      <c r="N994" s="149" t="str">
        <f>IF(OR(J994="TBA",E994=0),"",E994*J994)</f>
        <v/>
      </c>
      <c r="O994" s="138"/>
      <c r="P994" s="139">
        <f>IF($B994="PA",$N994,0)</f>
        <v>0</v>
      </c>
      <c r="Q994" s="139">
        <f>IF($B994="PC",$N994,0)</f>
        <v>0</v>
      </c>
      <c r="R994" s="139">
        <f>IF($B994="LA",$N994,0)</f>
        <v>0</v>
      </c>
      <c r="S994" s="139" t="str">
        <f>IF($B994="LC",$N994,0)</f>
        <v/>
      </c>
      <c r="T994" s="139">
        <f>IF(P994&lt;&gt;"",(P994*(1-($N$2641))*(1-($O994+$N$2646))),0)</f>
        <v>0</v>
      </c>
      <c r="U994" s="139">
        <f>IF(Q994&lt;&gt;"",(Q994*(1-($N$2642))*(1-($O994+$N$2646))),0)</f>
        <v>0</v>
      </c>
      <c r="V994" s="139">
        <f>IF(R994&lt;&gt;"",(R994*(1-($N$2643))*(1-($O994+$N$2646))),0)</f>
        <v>0</v>
      </c>
      <c r="W994" s="139">
        <f>IF(S994&lt;&gt;"",(S994*(1-($N$2644))*(1-($O994+$N$2646))),0)</f>
        <v>0</v>
      </c>
      <c r="X994" s="150">
        <f>+SUM(T994:W994)</f>
        <v>0</v>
      </c>
      <c r="Y994" s="85"/>
      <c r="Z994" s="84"/>
      <c r="AA994" s="85"/>
    </row>
    <row r="995" spans="1:27" ht="14.1" customHeight="1" x14ac:dyDescent="0.3">
      <c r="A995" s="128" t="s">
        <v>1223</v>
      </c>
      <c r="B995" s="86" t="s">
        <v>40</v>
      </c>
      <c r="C995" s="86">
        <v>14</v>
      </c>
      <c r="D995" s="86">
        <v>7</v>
      </c>
      <c r="E995" s="137"/>
      <c r="F995" s="86" t="s">
        <v>99</v>
      </c>
      <c r="G995" s="86" t="s">
        <v>1691</v>
      </c>
      <c r="H995" s="86" t="s">
        <v>5840</v>
      </c>
      <c r="I995" s="86">
        <v>58</v>
      </c>
      <c r="J995" s="87">
        <v>21.55</v>
      </c>
      <c r="K995" s="88"/>
      <c r="L995" s="86" t="s">
        <v>3018</v>
      </c>
      <c r="M995" s="86" t="s">
        <v>349</v>
      </c>
      <c r="N995" s="149" t="str">
        <f>IF(OR(J995="TBA",E995=0),"",E995*J995)</f>
        <v/>
      </c>
      <c r="O995" s="138"/>
      <c r="P995" s="139">
        <f>IF($B995="PA",$N995,0)</f>
        <v>0</v>
      </c>
      <c r="Q995" s="139">
        <f>IF($B995="PC",$N995,0)</f>
        <v>0</v>
      </c>
      <c r="R995" s="139">
        <f>IF($B995="LA",$N995,0)</f>
        <v>0</v>
      </c>
      <c r="S995" s="139" t="str">
        <f>IF($B995="LC",$N995,0)</f>
        <v/>
      </c>
      <c r="T995" s="139">
        <f>IF(P995&lt;&gt;"",(P995*(1-($N$2641))*(1-($O995+$N$2646))),0)</f>
        <v>0</v>
      </c>
      <c r="U995" s="139">
        <f>IF(Q995&lt;&gt;"",(Q995*(1-($N$2642))*(1-($O995+$N$2646))),0)</f>
        <v>0</v>
      </c>
      <c r="V995" s="139">
        <f>IF(R995&lt;&gt;"",(R995*(1-($N$2643))*(1-($O995+$N$2646))),0)</f>
        <v>0</v>
      </c>
      <c r="W995" s="139">
        <f>IF(S995&lt;&gt;"",(S995*(1-($N$2644))*(1-($O995+$N$2646))),0)</f>
        <v>0</v>
      </c>
      <c r="X995" s="150">
        <f>+SUM(T995:W995)</f>
        <v>0</v>
      </c>
      <c r="Y995" s="85"/>
      <c r="Z995" s="84"/>
      <c r="AA995" s="85"/>
    </row>
    <row r="996" spans="1:27" ht="14.1" customHeight="1" x14ac:dyDescent="0.3">
      <c r="A996" s="128" t="s">
        <v>1222</v>
      </c>
      <c r="B996" s="86" t="s">
        <v>40</v>
      </c>
      <c r="C996" s="86">
        <v>14</v>
      </c>
      <c r="D996" s="86">
        <v>7</v>
      </c>
      <c r="E996" s="137"/>
      <c r="F996" s="86" t="s">
        <v>99</v>
      </c>
      <c r="G996" s="86" t="s">
        <v>1692</v>
      </c>
      <c r="H996" s="86" t="s">
        <v>5840</v>
      </c>
      <c r="I996" s="86">
        <v>58</v>
      </c>
      <c r="J996" s="87">
        <v>21.55</v>
      </c>
      <c r="K996" s="88"/>
      <c r="L996" s="86" t="s">
        <v>3019</v>
      </c>
      <c r="M996" s="86" t="s">
        <v>349</v>
      </c>
      <c r="N996" s="149" t="str">
        <f>IF(OR(J996="TBA",E996=0),"",E996*J996)</f>
        <v/>
      </c>
      <c r="O996" s="138"/>
      <c r="P996" s="139">
        <f>IF($B996="PA",$N996,0)</f>
        <v>0</v>
      </c>
      <c r="Q996" s="139">
        <f>IF($B996="PC",$N996,0)</f>
        <v>0</v>
      </c>
      <c r="R996" s="139">
        <f>IF($B996="LA",$N996,0)</f>
        <v>0</v>
      </c>
      <c r="S996" s="139" t="str">
        <f>IF($B996="LC",$N996,0)</f>
        <v/>
      </c>
      <c r="T996" s="139">
        <f>IF(P996&lt;&gt;"",(P996*(1-($N$2641))*(1-($O996+$N$2646))),0)</f>
        <v>0</v>
      </c>
      <c r="U996" s="139">
        <f>IF(Q996&lt;&gt;"",(Q996*(1-($N$2642))*(1-($O996+$N$2646))),0)</f>
        <v>0</v>
      </c>
      <c r="V996" s="139">
        <f>IF(R996&lt;&gt;"",(R996*(1-($N$2643))*(1-($O996+$N$2646))),0)</f>
        <v>0</v>
      </c>
      <c r="W996" s="139">
        <f>IF(S996&lt;&gt;"",(S996*(1-($N$2644))*(1-($O996+$N$2646))),0)</f>
        <v>0</v>
      </c>
      <c r="X996" s="150">
        <f>+SUM(T996:W996)</f>
        <v>0</v>
      </c>
      <c r="Y996" s="85"/>
      <c r="Z996" s="84"/>
      <c r="AA996" s="85"/>
    </row>
    <row r="997" spans="1:27" ht="14.1" customHeight="1" x14ac:dyDescent="0.3">
      <c r="A997" s="128" t="s">
        <v>1219</v>
      </c>
      <c r="B997" s="86" t="s">
        <v>40</v>
      </c>
      <c r="C997" s="86">
        <v>14</v>
      </c>
      <c r="D997" s="86">
        <v>7</v>
      </c>
      <c r="E997" s="137"/>
      <c r="F997" s="86" t="s">
        <v>99</v>
      </c>
      <c r="G997" s="86" t="s">
        <v>1690</v>
      </c>
      <c r="H997" s="86" t="s">
        <v>1901</v>
      </c>
      <c r="I997" s="86">
        <v>58</v>
      </c>
      <c r="J997" s="87">
        <v>28.650000000000002</v>
      </c>
      <c r="K997" s="88"/>
      <c r="L997" s="86" t="s">
        <v>3020</v>
      </c>
      <c r="M997" s="86" t="s">
        <v>349</v>
      </c>
      <c r="N997" s="149" t="str">
        <f>IF(OR(J997="TBA",E997=0),"",E997*J997)</f>
        <v/>
      </c>
      <c r="O997" s="138"/>
      <c r="P997" s="139">
        <f>IF($B997="PA",$N997,0)</f>
        <v>0</v>
      </c>
      <c r="Q997" s="139">
        <f>IF($B997="PC",$N997,0)</f>
        <v>0</v>
      </c>
      <c r="R997" s="139">
        <f>IF($B997="LA",$N997,0)</f>
        <v>0</v>
      </c>
      <c r="S997" s="139" t="str">
        <f>IF($B997="LC",$N997,0)</f>
        <v/>
      </c>
      <c r="T997" s="139">
        <f>IF(P997&lt;&gt;"",(P997*(1-($N$2641))*(1-($O997+$N$2646))),0)</f>
        <v>0</v>
      </c>
      <c r="U997" s="139">
        <f>IF(Q997&lt;&gt;"",(Q997*(1-($N$2642))*(1-($O997+$N$2646))),0)</f>
        <v>0</v>
      </c>
      <c r="V997" s="139">
        <f>IF(R997&lt;&gt;"",(R997*(1-($N$2643))*(1-($O997+$N$2646))),0)</f>
        <v>0</v>
      </c>
      <c r="W997" s="139">
        <f>IF(S997&lt;&gt;"",(S997*(1-($N$2644))*(1-($O997+$N$2646))),0)</f>
        <v>0</v>
      </c>
      <c r="X997" s="150">
        <f>+SUM(T997:W997)</f>
        <v>0</v>
      </c>
      <c r="Y997" s="85"/>
      <c r="Z997" s="84"/>
      <c r="AA997" s="85"/>
    </row>
    <row r="998" spans="1:27" ht="14.1" customHeight="1" x14ac:dyDescent="0.3">
      <c r="A998" s="128" t="s">
        <v>1218</v>
      </c>
      <c r="B998" s="86" t="s">
        <v>40</v>
      </c>
      <c r="C998" s="86">
        <v>14</v>
      </c>
      <c r="D998" s="86">
        <v>7</v>
      </c>
      <c r="E998" s="137"/>
      <c r="F998" s="86" t="s">
        <v>99</v>
      </c>
      <c r="G998" s="86" t="s">
        <v>1691</v>
      </c>
      <c r="H998" s="86" t="s">
        <v>1901</v>
      </c>
      <c r="I998" s="86">
        <v>58</v>
      </c>
      <c r="J998" s="87">
        <v>28.650000000000002</v>
      </c>
      <c r="K998" s="88"/>
      <c r="L998" s="86" t="s">
        <v>3021</v>
      </c>
      <c r="M998" s="86" t="s">
        <v>349</v>
      </c>
      <c r="N998" s="149" t="str">
        <f>IF(OR(J998="TBA",E998=0),"",E998*J998)</f>
        <v/>
      </c>
      <c r="O998" s="138"/>
      <c r="P998" s="139">
        <f>IF($B998="PA",$N998,0)</f>
        <v>0</v>
      </c>
      <c r="Q998" s="139">
        <f>IF($B998="PC",$N998,0)</f>
        <v>0</v>
      </c>
      <c r="R998" s="139">
        <f>IF($B998="LA",$N998,0)</f>
        <v>0</v>
      </c>
      <c r="S998" s="139" t="str">
        <f>IF($B998="LC",$N998,0)</f>
        <v/>
      </c>
      <c r="T998" s="139">
        <f>IF(P998&lt;&gt;"",(P998*(1-($N$2641))*(1-($O998+$N$2646))),0)</f>
        <v>0</v>
      </c>
      <c r="U998" s="139">
        <f>IF(Q998&lt;&gt;"",(Q998*(1-($N$2642))*(1-($O998+$N$2646))),0)</f>
        <v>0</v>
      </c>
      <c r="V998" s="139">
        <f>IF(R998&lt;&gt;"",(R998*(1-($N$2643))*(1-($O998+$N$2646))),0)</f>
        <v>0</v>
      </c>
      <c r="W998" s="139">
        <f>IF(S998&lt;&gt;"",(S998*(1-($N$2644))*(1-($O998+$N$2646))),0)</f>
        <v>0</v>
      </c>
      <c r="X998" s="150">
        <f>+SUM(T998:W998)</f>
        <v>0</v>
      </c>
      <c r="Y998" s="85"/>
      <c r="Z998" s="84"/>
      <c r="AA998" s="85"/>
    </row>
    <row r="999" spans="1:27" s="167" customFormat="1" ht="14.1" customHeight="1" x14ac:dyDescent="0.3">
      <c r="A999" s="128" t="s">
        <v>1217</v>
      </c>
      <c r="B999" s="86" t="s">
        <v>40</v>
      </c>
      <c r="C999" s="86">
        <v>14</v>
      </c>
      <c r="D999" s="86">
        <v>7</v>
      </c>
      <c r="E999" s="137"/>
      <c r="F999" s="86" t="s">
        <v>99</v>
      </c>
      <c r="G999" s="86" t="s">
        <v>1692</v>
      </c>
      <c r="H999" s="86" t="s">
        <v>1901</v>
      </c>
      <c r="I999" s="86">
        <v>58</v>
      </c>
      <c r="J999" s="87">
        <v>28.650000000000002</v>
      </c>
      <c r="K999" s="88"/>
      <c r="L999" s="86" t="s">
        <v>3022</v>
      </c>
      <c r="M999" s="86" t="s">
        <v>349</v>
      </c>
      <c r="N999" s="149" t="str">
        <f>IF(OR(J999="TBA",E999=0),"",E999*J999)</f>
        <v/>
      </c>
      <c r="O999" s="138"/>
      <c r="P999" s="139">
        <f>IF($B999="PA",$N999,0)</f>
        <v>0</v>
      </c>
      <c r="Q999" s="139">
        <f>IF($B999="PC",$N999,0)</f>
        <v>0</v>
      </c>
      <c r="R999" s="139">
        <f>IF($B999="LA",$N999,0)</f>
        <v>0</v>
      </c>
      <c r="S999" s="139" t="str">
        <f>IF($B999="LC",$N999,0)</f>
        <v/>
      </c>
      <c r="T999" s="139">
        <f>IF(P999&lt;&gt;"",(P999*(1-($N$2641))*(1-($O999+$N$2646))),0)</f>
        <v>0</v>
      </c>
      <c r="U999" s="139">
        <f>IF(Q999&lt;&gt;"",(Q999*(1-($N$2642))*(1-($O999+$N$2646))),0)</f>
        <v>0</v>
      </c>
      <c r="V999" s="139">
        <f>IF(R999&lt;&gt;"",(R999*(1-($N$2643))*(1-($O999+$N$2646))),0)</f>
        <v>0</v>
      </c>
      <c r="W999" s="139">
        <f>IF(S999&lt;&gt;"",(S999*(1-($N$2644))*(1-($O999+$N$2646))),0)</f>
        <v>0</v>
      </c>
      <c r="X999" s="150">
        <f>+SUM(T999:W999)</f>
        <v>0</v>
      </c>
      <c r="Y999" s="154"/>
      <c r="Z999" s="153"/>
      <c r="AA999" s="154"/>
    </row>
    <row r="1000" spans="1:27" s="167" customFormat="1" ht="14.1" customHeight="1" x14ac:dyDescent="0.3">
      <c r="A1000" s="172" t="s">
        <v>1221</v>
      </c>
      <c r="B1000" s="168" t="s">
        <v>40</v>
      </c>
      <c r="C1000" s="168">
        <v>14</v>
      </c>
      <c r="D1000" s="168">
        <v>7</v>
      </c>
      <c r="E1000" s="169"/>
      <c r="F1000" s="168" t="s">
        <v>101</v>
      </c>
      <c r="G1000" s="168" t="s">
        <v>1690</v>
      </c>
      <c r="H1000" s="168" t="s">
        <v>1902</v>
      </c>
      <c r="I1000" s="168">
        <v>58</v>
      </c>
      <c r="J1000" s="170">
        <v>27.25</v>
      </c>
      <c r="K1000" s="171"/>
      <c r="L1000" s="168" t="s">
        <v>3023</v>
      </c>
      <c r="M1000" s="168" t="s">
        <v>349</v>
      </c>
      <c r="N1000" s="151" t="str">
        <f>IF(OR(J1000="TBA",E1000=0),"",E1000*J1000)</f>
        <v/>
      </c>
      <c r="O1000" s="138"/>
      <c r="P1000" s="139">
        <f>IF($B1000="PA",$N1000,0)</f>
        <v>0</v>
      </c>
      <c r="Q1000" s="139">
        <f>IF($B1000="PC",$N1000,0)</f>
        <v>0</v>
      </c>
      <c r="R1000" s="139">
        <f>IF($B1000="LA",$N1000,0)</f>
        <v>0</v>
      </c>
      <c r="S1000" s="139" t="str">
        <f>IF($B1000="LC",$N1000,0)</f>
        <v/>
      </c>
      <c r="T1000" s="139">
        <f>IF(P1000&lt;&gt;"",(P1000*(1-($N$2641))*(1-($O1000+$N$2646))),0)</f>
        <v>0</v>
      </c>
      <c r="U1000" s="139">
        <f>IF(Q1000&lt;&gt;"",(Q1000*(1-($N$2642))*(1-($O1000+$N$2646))),0)</f>
        <v>0</v>
      </c>
      <c r="V1000" s="139">
        <f>IF(R1000&lt;&gt;"",(R1000*(1-($N$2643))*(1-($O1000+$N$2646))),0)</f>
        <v>0</v>
      </c>
      <c r="W1000" s="139">
        <f>IF(S1000&lt;&gt;"",(S1000*(1-($N$2644))*(1-($O1000+$N$2646))),0)</f>
        <v>0</v>
      </c>
      <c r="X1000" s="152">
        <f>+SUM(T1000:W1000)</f>
        <v>0</v>
      </c>
      <c r="Y1000" s="154"/>
      <c r="Z1000" s="153"/>
      <c r="AA1000" s="154"/>
    </row>
    <row r="1001" spans="1:27" s="167" customFormat="1" ht="14.1" customHeight="1" x14ac:dyDescent="0.3">
      <c r="A1001" s="172" t="s">
        <v>1220</v>
      </c>
      <c r="B1001" s="168" t="s">
        <v>40</v>
      </c>
      <c r="C1001" s="168">
        <v>14</v>
      </c>
      <c r="D1001" s="168">
        <v>7</v>
      </c>
      <c r="E1001" s="169"/>
      <c r="F1001" s="168" t="s">
        <v>101</v>
      </c>
      <c r="G1001" s="168" t="s">
        <v>1691</v>
      </c>
      <c r="H1001" s="168" t="s">
        <v>1902</v>
      </c>
      <c r="I1001" s="168">
        <v>58</v>
      </c>
      <c r="J1001" s="170">
        <v>27.25</v>
      </c>
      <c r="K1001" s="171"/>
      <c r="L1001" s="168" t="s">
        <v>3024</v>
      </c>
      <c r="M1001" s="168" t="s">
        <v>349</v>
      </c>
      <c r="N1001" s="151" t="str">
        <f>IF(OR(J1001="TBA",E1001=0),"",E1001*J1001)</f>
        <v/>
      </c>
      <c r="O1001" s="138"/>
      <c r="P1001" s="139">
        <f>IF($B1001="PA",$N1001,0)</f>
        <v>0</v>
      </c>
      <c r="Q1001" s="139">
        <f>IF($B1001="PC",$N1001,0)</f>
        <v>0</v>
      </c>
      <c r="R1001" s="139">
        <f>IF($B1001="LA",$N1001,0)</f>
        <v>0</v>
      </c>
      <c r="S1001" s="139" t="str">
        <f>IF($B1001="LC",$N1001,0)</f>
        <v/>
      </c>
      <c r="T1001" s="139">
        <f>IF(P1001&lt;&gt;"",(P1001*(1-($N$2641))*(1-($O1001+$N$2646))),0)</f>
        <v>0</v>
      </c>
      <c r="U1001" s="139">
        <f>IF(Q1001&lt;&gt;"",(Q1001*(1-($N$2642))*(1-($O1001+$N$2646))),0)</f>
        <v>0</v>
      </c>
      <c r="V1001" s="139">
        <f>IF(R1001&lt;&gt;"",(R1001*(1-($N$2643))*(1-($O1001+$N$2646))),0)</f>
        <v>0</v>
      </c>
      <c r="W1001" s="139">
        <f>IF(S1001&lt;&gt;"",(S1001*(1-($N$2644))*(1-($O1001+$N$2646))),0)</f>
        <v>0</v>
      </c>
      <c r="X1001" s="152">
        <f>+SUM(T1001:W1001)</f>
        <v>0</v>
      </c>
      <c r="Y1001" s="154"/>
      <c r="Z1001" s="153"/>
      <c r="AA1001" s="154"/>
    </row>
    <row r="1002" spans="1:27" s="167" customFormat="1" ht="14.1" customHeight="1" x14ac:dyDescent="0.3">
      <c r="A1002" s="128" t="s">
        <v>1203</v>
      </c>
      <c r="B1002" s="86" t="s">
        <v>40</v>
      </c>
      <c r="C1002" s="86">
        <v>20</v>
      </c>
      <c r="D1002" s="86">
        <v>10</v>
      </c>
      <c r="E1002" s="137"/>
      <c r="F1002" s="86" t="s">
        <v>114</v>
      </c>
      <c r="G1002" s="86" t="s">
        <v>1692</v>
      </c>
      <c r="H1002" s="86" t="s">
        <v>1903</v>
      </c>
      <c r="I1002" s="86">
        <v>27</v>
      </c>
      <c r="J1002" s="87">
        <v>24.55</v>
      </c>
      <c r="K1002" s="88"/>
      <c r="L1002" s="86" t="s">
        <v>3025</v>
      </c>
      <c r="M1002" s="86" t="s">
        <v>349</v>
      </c>
      <c r="N1002" s="149" t="str">
        <f>IF(OR(J1002="TBA",E1002=0),"",E1002*J1002)</f>
        <v/>
      </c>
      <c r="O1002" s="138"/>
      <c r="P1002" s="139">
        <f>IF($B1002="PA",$N1002,0)</f>
        <v>0</v>
      </c>
      <c r="Q1002" s="139">
        <f>IF($B1002="PC",$N1002,0)</f>
        <v>0</v>
      </c>
      <c r="R1002" s="139">
        <f>IF($B1002="LA",$N1002,0)</f>
        <v>0</v>
      </c>
      <c r="S1002" s="139" t="str">
        <f>IF($B1002="LC",$N1002,0)</f>
        <v/>
      </c>
      <c r="T1002" s="139">
        <f>IF(P1002&lt;&gt;"",(P1002*(1-($N$2641))*(1-($O1002+$N$2646))),0)</f>
        <v>0</v>
      </c>
      <c r="U1002" s="139">
        <f>IF(Q1002&lt;&gt;"",(Q1002*(1-($N$2642))*(1-($O1002+$N$2646))),0)</f>
        <v>0</v>
      </c>
      <c r="V1002" s="139">
        <f>IF(R1002&lt;&gt;"",(R1002*(1-($N$2643))*(1-($O1002+$N$2646))),0)</f>
        <v>0</v>
      </c>
      <c r="W1002" s="139">
        <f>IF(S1002&lt;&gt;"",(S1002*(1-($N$2644))*(1-($O1002+$N$2646))),0)</f>
        <v>0</v>
      </c>
      <c r="X1002" s="150">
        <f>+SUM(T1002:W1002)</f>
        <v>0</v>
      </c>
      <c r="Y1002" s="154"/>
      <c r="Z1002" s="153"/>
      <c r="AA1002" s="154"/>
    </row>
    <row r="1003" spans="1:27" s="167" customFormat="1" ht="14.1" customHeight="1" x14ac:dyDescent="0.3">
      <c r="A1003" s="128" t="s">
        <v>1202</v>
      </c>
      <c r="B1003" s="86" t="s">
        <v>40</v>
      </c>
      <c r="C1003" s="86">
        <v>20</v>
      </c>
      <c r="D1003" s="86">
        <v>10</v>
      </c>
      <c r="E1003" s="137"/>
      <c r="F1003" s="86" t="s">
        <v>114</v>
      </c>
      <c r="G1003" s="86" t="s">
        <v>1709</v>
      </c>
      <c r="H1003" s="86" t="s">
        <v>1903</v>
      </c>
      <c r="I1003" s="86">
        <v>27</v>
      </c>
      <c r="J1003" s="87">
        <v>24.55</v>
      </c>
      <c r="K1003" s="88"/>
      <c r="L1003" s="86" t="s">
        <v>3026</v>
      </c>
      <c r="M1003" s="86" t="s">
        <v>349</v>
      </c>
      <c r="N1003" s="149" t="str">
        <f>IF(OR(J1003="TBA",E1003=0),"",E1003*J1003)</f>
        <v/>
      </c>
      <c r="O1003" s="138"/>
      <c r="P1003" s="139">
        <f>IF($B1003="PA",$N1003,0)</f>
        <v>0</v>
      </c>
      <c r="Q1003" s="139">
        <f>IF($B1003="PC",$N1003,0)</f>
        <v>0</v>
      </c>
      <c r="R1003" s="139">
        <f>IF($B1003="LA",$N1003,0)</f>
        <v>0</v>
      </c>
      <c r="S1003" s="139" t="str">
        <f>IF($B1003="LC",$N1003,0)</f>
        <v/>
      </c>
      <c r="T1003" s="139">
        <f>IF(P1003&lt;&gt;"",(P1003*(1-($N$2641))*(1-($O1003+$N$2646))),0)</f>
        <v>0</v>
      </c>
      <c r="U1003" s="139">
        <f>IF(Q1003&lt;&gt;"",(Q1003*(1-($N$2642))*(1-($O1003+$N$2646))),0)</f>
        <v>0</v>
      </c>
      <c r="V1003" s="139">
        <f>IF(R1003&lt;&gt;"",(R1003*(1-($N$2643))*(1-($O1003+$N$2646))),0)</f>
        <v>0</v>
      </c>
      <c r="W1003" s="139">
        <f>IF(S1003&lt;&gt;"",(S1003*(1-($N$2644))*(1-($O1003+$N$2646))),0)</f>
        <v>0</v>
      </c>
      <c r="X1003" s="150">
        <f>+SUM(T1003:W1003)</f>
        <v>0</v>
      </c>
      <c r="Y1003" s="154"/>
      <c r="Z1003" s="153"/>
      <c r="AA1003" s="154"/>
    </row>
    <row r="1004" spans="1:27" ht="14.1" customHeight="1" x14ac:dyDescent="0.3">
      <c r="A1004" s="128" t="s">
        <v>1205</v>
      </c>
      <c r="B1004" s="86" t="s">
        <v>40</v>
      </c>
      <c r="C1004" s="86">
        <v>6</v>
      </c>
      <c r="D1004" s="86">
        <v>0</v>
      </c>
      <c r="E1004" s="137"/>
      <c r="F1004" s="86" t="s">
        <v>114</v>
      </c>
      <c r="G1004" s="86" t="s">
        <v>1692</v>
      </c>
      <c r="H1004" s="86" t="s">
        <v>1904</v>
      </c>
      <c r="I1004" s="86">
        <v>27</v>
      </c>
      <c r="J1004" s="87">
        <v>32.75</v>
      </c>
      <c r="K1004" s="88"/>
      <c r="L1004" s="86" t="s">
        <v>3027</v>
      </c>
      <c r="M1004" s="86" t="s">
        <v>349</v>
      </c>
      <c r="N1004" s="149" t="str">
        <f>IF(OR(J1004="TBA",E1004=0),"",E1004*J1004)</f>
        <v/>
      </c>
      <c r="O1004" s="138"/>
      <c r="P1004" s="139">
        <f>IF($B1004="PA",$N1004,0)</f>
        <v>0</v>
      </c>
      <c r="Q1004" s="139">
        <f>IF($B1004="PC",$N1004,0)</f>
        <v>0</v>
      </c>
      <c r="R1004" s="139">
        <f>IF($B1004="LA",$N1004,0)</f>
        <v>0</v>
      </c>
      <c r="S1004" s="139" t="str">
        <f>IF($B1004="LC",$N1004,0)</f>
        <v/>
      </c>
      <c r="T1004" s="139">
        <f>IF(P1004&lt;&gt;"",(P1004*(1-($N$2641))*(1-($O1004+$N$2646))),0)</f>
        <v>0</v>
      </c>
      <c r="U1004" s="139">
        <f>IF(Q1004&lt;&gt;"",(Q1004*(1-($N$2642))*(1-($O1004+$N$2646))),0)</f>
        <v>0</v>
      </c>
      <c r="V1004" s="139">
        <f>IF(R1004&lt;&gt;"",(R1004*(1-($N$2643))*(1-($O1004+$N$2646))),0)</f>
        <v>0</v>
      </c>
      <c r="W1004" s="139">
        <f>IF(S1004&lt;&gt;"",(S1004*(1-($N$2644))*(1-($O1004+$N$2646))),0)</f>
        <v>0</v>
      </c>
      <c r="X1004" s="150">
        <f>+SUM(T1004:W1004)</f>
        <v>0</v>
      </c>
      <c r="Y1004" s="85"/>
      <c r="Z1004" s="84"/>
      <c r="AA1004" s="85"/>
    </row>
    <row r="1005" spans="1:27" ht="14.1" customHeight="1" x14ac:dyDescent="0.3">
      <c r="A1005" s="128" t="s">
        <v>1204</v>
      </c>
      <c r="B1005" s="86" t="s">
        <v>40</v>
      </c>
      <c r="C1005" s="86">
        <v>6</v>
      </c>
      <c r="D1005" s="86">
        <v>0</v>
      </c>
      <c r="E1005" s="137"/>
      <c r="F1005" s="86" t="s">
        <v>114</v>
      </c>
      <c r="G1005" s="86" t="s">
        <v>1709</v>
      </c>
      <c r="H1005" s="86" t="s">
        <v>1904</v>
      </c>
      <c r="I1005" s="86">
        <v>27</v>
      </c>
      <c r="J1005" s="87">
        <v>32.75</v>
      </c>
      <c r="K1005" s="88"/>
      <c r="L1005" s="86" t="s">
        <v>3028</v>
      </c>
      <c r="M1005" s="86" t="s">
        <v>349</v>
      </c>
      <c r="N1005" s="149" t="str">
        <f>IF(OR(J1005="TBA",E1005=0),"",E1005*J1005)</f>
        <v/>
      </c>
      <c r="O1005" s="138"/>
      <c r="P1005" s="139">
        <f>IF($B1005="PA",$N1005,0)</f>
        <v>0</v>
      </c>
      <c r="Q1005" s="139">
        <f>IF($B1005="PC",$N1005,0)</f>
        <v>0</v>
      </c>
      <c r="R1005" s="139">
        <f>IF($B1005="LA",$N1005,0)</f>
        <v>0</v>
      </c>
      <c r="S1005" s="139" t="str">
        <f>IF($B1005="LC",$N1005,0)</f>
        <v/>
      </c>
      <c r="T1005" s="139">
        <f>IF(P1005&lt;&gt;"",(P1005*(1-($N$2641))*(1-($O1005+$N$2646))),0)</f>
        <v>0</v>
      </c>
      <c r="U1005" s="139">
        <f>IF(Q1005&lt;&gt;"",(Q1005*(1-($N$2642))*(1-($O1005+$N$2646))),0)</f>
        <v>0</v>
      </c>
      <c r="V1005" s="139">
        <f>IF(R1005&lt;&gt;"",(R1005*(1-($N$2643))*(1-($O1005+$N$2646))),0)</f>
        <v>0</v>
      </c>
      <c r="W1005" s="139">
        <f>IF(S1005&lt;&gt;"",(S1005*(1-($N$2644))*(1-($O1005+$N$2646))),0)</f>
        <v>0</v>
      </c>
      <c r="X1005" s="150">
        <f>+SUM(T1005:W1005)</f>
        <v>0</v>
      </c>
      <c r="Y1005" s="85"/>
      <c r="Z1005" s="84"/>
      <c r="AA1005" s="85"/>
    </row>
    <row r="1006" spans="1:27" ht="14.1" customHeight="1" x14ac:dyDescent="0.3">
      <c r="A1006" s="128" t="s">
        <v>1208</v>
      </c>
      <c r="B1006" s="86" t="s">
        <v>40</v>
      </c>
      <c r="C1006" s="86">
        <v>6</v>
      </c>
      <c r="D1006" s="86">
        <v>0</v>
      </c>
      <c r="E1006" s="137"/>
      <c r="F1006" s="86" t="s">
        <v>99</v>
      </c>
      <c r="G1006" s="86" t="s">
        <v>1691</v>
      </c>
      <c r="H1006" s="86" t="s">
        <v>1905</v>
      </c>
      <c r="I1006" s="86">
        <v>27</v>
      </c>
      <c r="J1006" s="87">
        <v>32.75</v>
      </c>
      <c r="K1006" s="88"/>
      <c r="L1006" s="86" t="s">
        <v>3029</v>
      </c>
      <c r="M1006" s="86" t="s">
        <v>349</v>
      </c>
      <c r="N1006" s="149" t="str">
        <f>IF(OR(J1006="TBA",E1006=0),"",E1006*J1006)</f>
        <v/>
      </c>
      <c r="O1006" s="138"/>
      <c r="P1006" s="139">
        <f>IF($B1006="PA",$N1006,0)</f>
        <v>0</v>
      </c>
      <c r="Q1006" s="139">
        <f>IF($B1006="PC",$N1006,0)</f>
        <v>0</v>
      </c>
      <c r="R1006" s="139">
        <f>IF($B1006="LA",$N1006,0)</f>
        <v>0</v>
      </c>
      <c r="S1006" s="139" t="str">
        <f>IF($B1006="LC",$N1006,0)</f>
        <v/>
      </c>
      <c r="T1006" s="139">
        <f>IF(P1006&lt;&gt;"",(P1006*(1-($N$2641))*(1-($O1006+$N$2646))),0)</f>
        <v>0</v>
      </c>
      <c r="U1006" s="139">
        <f>IF(Q1006&lt;&gt;"",(Q1006*(1-($N$2642))*(1-($O1006+$N$2646))),0)</f>
        <v>0</v>
      </c>
      <c r="V1006" s="139">
        <f>IF(R1006&lt;&gt;"",(R1006*(1-($N$2643))*(1-($O1006+$N$2646))),0)</f>
        <v>0</v>
      </c>
      <c r="W1006" s="139">
        <f>IF(S1006&lt;&gt;"",(S1006*(1-($N$2644))*(1-($O1006+$N$2646))),0)</f>
        <v>0</v>
      </c>
      <c r="X1006" s="150">
        <f>+SUM(T1006:W1006)</f>
        <v>0</v>
      </c>
      <c r="Y1006" s="85"/>
      <c r="Z1006" s="84"/>
      <c r="AA1006" s="85"/>
    </row>
    <row r="1007" spans="1:27" ht="14.1" customHeight="1" x14ac:dyDescent="0.3">
      <c r="A1007" s="128" t="s">
        <v>1207</v>
      </c>
      <c r="B1007" s="86" t="s">
        <v>40</v>
      </c>
      <c r="C1007" s="86">
        <v>6</v>
      </c>
      <c r="D1007" s="86">
        <v>0</v>
      </c>
      <c r="E1007" s="137"/>
      <c r="F1007" s="86" t="s">
        <v>99</v>
      </c>
      <c r="G1007" s="86" t="s">
        <v>1692</v>
      </c>
      <c r="H1007" s="86" t="s">
        <v>1905</v>
      </c>
      <c r="I1007" s="86">
        <v>27</v>
      </c>
      <c r="J1007" s="87">
        <v>32.75</v>
      </c>
      <c r="K1007" s="88"/>
      <c r="L1007" s="86" t="s">
        <v>3030</v>
      </c>
      <c r="M1007" s="86" t="s">
        <v>349</v>
      </c>
      <c r="N1007" s="149" t="str">
        <f>IF(OR(J1007="TBA",E1007=0),"",E1007*J1007)</f>
        <v/>
      </c>
      <c r="O1007" s="138"/>
      <c r="P1007" s="139">
        <f>IF($B1007="PA",$N1007,0)</f>
        <v>0</v>
      </c>
      <c r="Q1007" s="139">
        <f>IF($B1007="PC",$N1007,0)</f>
        <v>0</v>
      </c>
      <c r="R1007" s="139">
        <f>IF($B1007="LA",$N1007,0)</f>
        <v>0</v>
      </c>
      <c r="S1007" s="139" t="str">
        <f>IF($B1007="LC",$N1007,0)</f>
        <v/>
      </c>
      <c r="T1007" s="139">
        <f>IF(P1007&lt;&gt;"",(P1007*(1-($N$2641))*(1-($O1007+$N$2646))),0)</f>
        <v>0</v>
      </c>
      <c r="U1007" s="139">
        <f>IF(Q1007&lt;&gt;"",(Q1007*(1-($N$2642))*(1-($O1007+$N$2646))),0)</f>
        <v>0</v>
      </c>
      <c r="V1007" s="139">
        <f>IF(R1007&lt;&gt;"",(R1007*(1-($N$2643))*(1-($O1007+$N$2646))),0)</f>
        <v>0</v>
      </c>
      <c r="W1007" s="139">
        <f>IF(S1007&lt;&gt;"",(S1007*(1-($N$2644))*(1-($O1007+$N$2646))),0)</f>
        <v>0</v>
      </c>
      <c r="X1007" s="150">
        <f>+SUM(T1007:W1007)</f>
        <v>0</v>
      </c>
      <c r="Y1007" s="85"/>
      <c r="Z1007" s="84"/>
      <c r="AA1007" s="85"/>
    </row>
    <row r="1008" spans="1:27" ht="14.1" customHeight="1" x14ac:dyDescent="0.3">
      <c r="A1008" s="128" t="s">
        <v>1206</v>
      </c>
      <c r="B1008" s="86" t="s">
        <v>40</v>
      </c>
      <c r="C1008" s="86">
        <v>6</v>
      </c>
      <c r="D1008" s="86">
        <v>0</v>
      </c>
      <c r="E1008" s="137"/>
      <c r="F1008" s="86" t="s">
        <v>99</v>
      </c>
      <c r="G1008" s="86" t="s">
        <v>1709</v>
      </c>
      <c r="H1008" s="86" t="s">
        <v>1905</v>
      </c>
      <c r="I1008" s="86">
        <v>27</v>
      </c>
      <c r="J1008" s="87">
        <v>32.75</v>
      </c>
      <c r="K1008" s="88"/>
      <c r="L1008" s="86" t="s">
        <v>3031</v>
      </c>
      <c r="M1008" s="86" t="s">
        <v>349</v>
      </c>
      <c r="N1008" s="149" t="str">
        <f>IF(OR(J1008="TBA",E1008=0),"",E1008*J1008)</f>
        <v/>
      </c>
      <c r="O1008" s="138"/>
      <c r="P1008" s="139">
        <f>IF($B1008="PA",$N1008,0)</f>
        <v>0</v>
      </c>
      <c r="Q1008" s="139">
        <f>IF($B1008="PC",$N1008,0)</f>
        <v>0</v>
      </c>
      <c r="R1008" s="139">
        <f>IF($B1008="LA",$N1008,0)</f>
        <v>0</v>
      </c>
      <c r="S1008" s="139" t="str">
        <f>IF($B1008="LC",$N1008,0)</f>
        <v/>
      </c>
      <c r="T1008" s="139">
        <f>IF(P1008&lt;&gt;"",(P1008*(1-($N$2641))*(1-($O1008+$N$2646))),0)</f>
        <v>0</v>
      </c>
      <c r="U1008" s="139">
        <f>IF(Q1008&lt;&gt;"",(Q1008*(1-($N$2642))*(1-($O1008+$N$2646))),0)</f>
        <v>0</v>
      </c>
      <c r="V1008" s="139">
        <f>IF(R1008&lt;&gt;"",(R1008*(1-($N$2643))*(1-($O1008+$N$2646))),0)</f>
        <v>0</v>
      </c>
      <c r="W1008" s="139">
        <f>IF(S1008&lt;&gt;"",(S1008*(1-($N$2644))*(1-($O1008+$N$2646))),0)</f>
        <v>0</v>
      </c>
      <c r="X1008" s="150">
        <f>+SUM(T1008:W1008)</f>
        <v>0</v>
      </c>
      <c r="Y1008" s="85"/>
      <c r="Z1008" s="84"/>
      <c r="AA1008" s="85"/>
    </row>
    <row r="1009" spans="1:27" ht="14.1" customHeight="1" x14ac:dyDescent="0.3">
      <c r="A1009" s="128" t="s">
        <v>1211</v>
      </c>
      <c r="B1009" s="86" t="s">
        <v>40</v>
      </c>
      <c r="C1009" s="86">
        <v>4</v>
      </c>
      <c r="D1009" s="86">
        <v>0</v>
      </c>
      <c r="E1009" s="137"/>
      <c r="F1009" s="86" t="s">
        <v>100</v>
      </c>
      <c r="G1009" s="86" t="s">
        <v>1724</v>
      </c>
      <c r="H1009" s="86" t="s">
        <v>1906</v>
      </c>
      <c r="I1009" s="86">
        <v>27</v>
      </c>
      <c r="J1009" s="87">
        <v>47.75</v>
      </c>
      <c r="K1009" s="88"/>
      <c r="L1009" s="86" t="s">
        <v>3032</v>
      </c>
      <c r="M1009" s="86" t="s">
        <v>349</v>
      </c>
      <c r="N1009" s="149" t="str">
        <f>IF(OR(J1009="TBA",E1009=0),"",E1009*J1009)</f>
        <v/>
      </c>
      <c r="O1009" s="138"/>
      <c r="P1009" s="139">
        <f>IF($B1009="PA",$N1009,0)</f>
        <v>0</v>
      </c>
      <c r="Q1009" s="139">
        <f>IF($B1009="PC",$N1009,0)</f>
        <v>0</v>
      </c>
      <c r="R1009" s="139">
        <f>IF($B1009="LA",$N1009,0)</f>
        <v>0</v>
      </c>
      <c r="S1009" s="139" t="str">
        <f>IF($B1009="LC",$N1009,0)</f>
        <v/>
      </c>
      <c r="T1009" s="139">
        <f>IF(P1009&lt;&gt;"",(P1009*(1-($N$2641))*(1-($O1009+$N$2646))),0)</f>
        <v>0</v>
      </c>
      <c r="U1009" s="139">
        <f>IF(Q1009&lt;&gt;"",(Q1009*(1-($N$2642))*(1-($O1009+$N$2646))),0)</f>
        <v>0</v>
      </c>
      <c r="V1009" s="139">
        <f>IF(R1009&lt;&gt;"",(R1009*(1-($N$2643))*(1-($O1009+$N$2646))),0)</f>
        <v>0</v>
      </c>
      <c r="W1009" s="139">
        <f>IF(S1009&lt;&gt;"",(S1009*(1-($N$2644))*(1-($O1009+$N$2646))),0)</f>
        <v>0</v>
      </c>
      <c r="X1009" s="150">
        <f>+SUM(T1009:W1009)</f>
        <v>0</v>
      </c>
      <c r="Y1009" s="85"/>
      <c r="Z1009" s="84"/>
      <c r="AA1009" s="85"/>
    </row>
    <row r="1010" spans="1:27" ht="14.1" customHeight="1" x14ac:dyDescent="0.3">
      <c r="A1010" s="128" t="s">
        <v>1210</v>
      </c>
      <c r="B1010" s="86" t="s">
        <v>40</v>
      </c>
      <c r="C1010" s="86">
        <v>4</v>
      </c>
      <c r="D1010" s="86">
        <v>0</v>
      </c>
      <c r="E1010" s="137"/>
      <c r="F1010" s="86" t="s">
        <v>100</v>
      </c>
      <c r="G1010" s="86" t="s">
        <v>1719</v>
      </c>
      <c r="H1010" s="86" t="s">
        <v>1906</v>
      </c>
      <c r="I1010" s="86">
        <v>27</v>
      </c>
      <c r="J1010" s="87">
        <v>47.75</v>
      </c>
      <c r="K1010" s="88"/>
      <c r="L1010" s="86" t="s">
        <v>3033</v>
      </c>
      <c r="M1010" s="86" t="s">
        <v>349</v>
      </c>
      <c r="N1010" s="149" t="str">
        <f>IF(OR(J1010="TBA",E1010=0),"",E1010*J1010)</f>
        <v/>
      </c>
      <c r="O1010" s="138"/>
      <c r="P1010" s="139">
        <f>IF($B1010="PA",$N1010,0)</f>
        <v>0</v>
      </c>
      <c r="Q1010" s="139">
        <f>IF($B1010="PC",$N1010,0)</f>
        <v>0</v>
      </c>
      <c r="R1010" s="139">
        <f>IF($B1010="LA",$N1010,0)</f>
        <v>0</v>
      </c>
      <c r="S1010" s="139" t="str">
        <f>IF($B1010="LC",$N1010,0)</f>
        <v/>
      </c>
      <c r="T1010" s="139">
        <f>IF(P1010&lt;&gt;"",(P1010*(1-($N$2641))*(1-($O1010+$N$2646))),0)</f>
        <v>0</v>
      </c>
      <c r="U1010" s="139">
        <f>IF(Q1010&lt;&gt;"",(Q1010*(1-($N$2642))*(1-($O1010+$N$2646))),0)</f>
        <v>0</v>
      </c>
      <c r="V1010" s="139">
        <f>IF(R1010&lt;&gt;"",(R1010*(1-($N$2643))*(1-($O1010+$N$2646))),0)</f>
        <v>0</v>
      </c>
      <c r="W1010" s="139">
        <f>IF(S1010&lt;&gt;"",(S1010*(1-($N$2644))*(1-($O1010+$N$2646))),0)</f>
        <v>0</v>
      </c>
      <c r="X1010" s="150">
        <f>+SUM(T1010:W1010)</f>
        <v>0</v>
      </c>
      <c r="Y1010" s="85"/>
      <c r="Z1010" s="84"/>
      <c r="AA1010" s="85"/>
    </row>
    <row r="1011" spans="1:27" ht="14.1" customHeight="1" x14ac:dyDescent="0.3">
      <c r="A1011" s="128" t="s">
        <v>1209</v>
      </c>
      <c r="B1011" s="86" t="s">
        <v>40</v>
      </c>
      <c r="C1011" s="86">
        <v>4</v>
      </c>
      <c r="D1011" s="86">
        <v>0</v>
      </c>
      <c r="E1011" s="137"/>
      <c r="F1011" s="86" t="s">
        <v>100</v>
      </c>
      <c r="G1011" s="86" t="s">
        <v>1726</v>
      </c>
      <c r="H1011" s="86" t="s">
        <v>1906</v>
      </c>
      <c r="I1011" s="86">
        <v>27</v>
      </c>
      <c r="J1011" s="87">
        <v>47.75</v>
      </c>
      <c r="K1011" s="88"/>
      <c r="L1011" s="86" t="s">
        <v>3034</v>
      </c>
      <c r="M1011" s="86" t="s">
        <v>349</v>
      </c>
      <c r="N1011" s="149" t="str">
        <f>IF(OR(J1011="TBA",E1011=0),"",E1011*J1011)</f>
        <v/>
      </c>
      <c r="O1011" s="138"/>
      <c r="P1011" s="139">
        <f>IF($B1011="PA",$N1011,0)</f>
        <v>0</v>
      </c>
      <c r="Q1011" s="139">
        <f>IF($B1011="PC",$N1011,0)</f>
        <v>0</v>
      </c>
      <c r="R1011" s="139">
        <f>IF($B1011="LA",$N1011,0)</f>
        <v>0</v>
      </c>
      <c r="S1011" s="139" t="str">
        <f>IF($B1011="LC",$N1011,0)</f>
        <v/>
      </c>
      <c r="T1011" s="139">
        <f>IF(P1011&lt;&gt;"",(P1011*(1-($N$2641))*(1-($O1011+$N$2646))),0)</f>
        <v>0</v>
      </c>
      <c r="U1011" s="139">
        <f>IF(Q1011&lt;&gt;"",(Q1011*(1-($N$2642))*(1-($O1011+$N$2646))),0)</f>
        <v>0</v>
      </c>
      <c r="V1011" s="139">
        <f>IF(R1011&lt;&gt;"",(R1011*(1-($N$2643))*(1-($O1011+$N$2646))),0)</f>
        <v>0</v>
      </c>
      <c r="W1011" s="139">
        <f>IF(S1011&lt;&gt;"",(S1011*(1-($N$2644))*(1-($O1011+$N$2646))),0)</f>
        <v>0</v>
      </c>
      <c r="X1011" s="150">
        <f>+SUM(T1011:W1011)</f>
        <v>0</v>
      </c>
      <c r="Y1011" s="85"/>
      <c r="Z1011" s="84"/>
      <c r="AA1011" s="85"/>
    </row>
    <row r="1012" spans="1:27" ht="14.1" customHeight="1" x14ac:dyDescent="0.3">
      <c r="A1012" s="128" t="s">
        <v>1445</v>
      </c>
      <c r="B1012" s="86" t="s">
        <v>40</v>
      </c>
      <c r="C1012" s="86">
        <v>24</v>
      </c>
      <c r="D1012" s="86">
        <v>6</v>
      </c>
      <c r="E1012" s="137"/>
      <c r="F1012" s="86" t="s">
        <v>101</v>
      </c>
      <c r="G1012" s="86" t="s">
        <v>1691</v>
      </c>
      <c r="H1012" s="86" t="s">
        <v>1907</v>
      </c>
      <c r="I1012" s="86">
        <v>111</v>
      </c>
      <c r="J1012" s="87">
        <v>33.450000000000003</v>
      </c>
      <c r="K1012" s="88"/>
      <c r="L1012" s="86" t="s">
        <v>3035</v>
      </c>
      <c r="M1012" s="86" t="s">
        <v>349</v>
      </c>
      <c r="N1012" s="149" t="str">
        <f>IF(OR(J1012="TBA",E1012=0),"",E1012*J1012)</f>
        <v/>
      </c>
      <c r="O1012" s="138"/>
      <c r="P1012" s="139">
        <f>IF($B1012="PA",$N1012,0)</f>
        <v>0</v>
      </c>
      <c r="Q1012" s="139">
        <f>IF($B1012="PC",$N1012,0)</f>
        <v>0</v>
      </c>
      <c r="R1012" s="139">
        <f>IF($B1012="LA",$N1012,0)</f>
        <v>0</v>
      </c>
      <c r="S1012" s="139" t="str">
        <f>IF($B1012="LC",$N1012,0)</f>
        <v/>
      </c>
      <c r="T1012" s="139">
        <f>IF(P1012&lt;&gt;"",(P1012*(1-($N$2641))*(1-($O1012+$N$2646))),0)</f>
        <v>0</v>
      </c>
      <c r="U1012" s="139">
        <f>IF(Q1012&lt;&gt;"",(Q1012*(1-($N$2642))*(1-($O1012+$N$2646))),0)</f>
        <v>0</v>
      </c>
      <c r="V1012" s="139">
        <f>IF(R1012&lt;&gt;"",(R1012*(1-($N$2643))*(1-($O1012+$N$2646))),0)</f>
        <v>0</v>
      </c>
      <c r="W1012" s="139">
        <f>IF(S1012&lt;&gt;"",(S1012*(1-($N$2644))*(1-($O1012+$N$2646))),0)</f>
        <v>0</v>
      </c>
      <c r="X1012" s="150">
        <f>+SUM(T1012:W1012)</f>
        <v>0</v>
      </c>
      <c r="Y1012" s="85"/>
      <c r="Z1012" s="84"/>
      <c r="AA1012" s="85"/>
    </row>
    <row r="1013" spans="1:27" ht="14.1" customHeight="1" x14ac:dyDescent="0.3">
      <c r="A1013" s="128" t="s">
        <v>1444</v>
      </c>
      <c r="B1013" s="86" t="s">
        <v>40</v>
      </c>
      <c r="C1013" s="86">
        <v>24</v>
      </c>
      <c r="D1013" s="86">
        <v>6</v>
      </c>
      <c r="E1013" s="137"/>
      <c r="F1013" s="86" t="s">
        <v>101</v>
      </c>
      <c r="G1013" s="86" t="s">
        <v>1701</v>
      </c>
      <c r="H1013" s="86" t="s">
        <v>1907</v>
      </c>
      <c r="I1013" s="86">
        <v>111</v>
      </c>
      <c r="J1013" s="87">
        <v>33.450000000000003</v>
      </c>
      <c r="K1013" s="88"/>
      <c r="L1013" s="86" t="s">
        <v>3036</v>
      </c>
      <c r="M1013" s="86" t="s">
        <v>349</v>
      </c>
      <c r="N1013" s="149" t="str">
        <f>IF(OR(J1013="TBA",E1013=0),"",E1013*J1013)</f>
        <v/>
      </c>
      <c r="O1013" s="138"/>
      <c r="P1013" s="139">
        <f>IF($B1013="PA",$N1013,0)</f>
        <v>0</v>
      </c>
      <c r="Q1013" s="139">
        <f>IF($B1013="PC",$N1013,0)</f>
        <v>0</v>
      </c>
      <c r="R1013" s="139">
        <f>IF($B1013="LA",$N1013,0)</f>
        <v>0</v>
      </c>
      <c r="S1013" s="139" t="str">
        <f>IF($B1013="LC",$N1013,0)</f>
        <v/>
      </c>
      <c r="T1013" s="139">
        <f>IF(P1013&lt;&gt;"",(P1013*(1-($N$2641))*(1-($O1013+$N$2646))),0)</f>
        <v>0</v>
      </c>
      <c r="U1013" s="139">
        <f>IF(Q1013&lt;&gt;"",(Q1013*(1-($N$2642))*(1-($O1013+$N$2646))),0)</f>
        <v>0</v>
      </c>
      <c r="V1013" s="139">
        <f>IF(R1013&lt;&gt;"",(R1013*(1-($N$2643))*(1-($O1013+$N$2646))),0)</f>
        <v>0</v>
      </c>
      <c r="W1013" s="139">
        <f>IF(S1013&lt;&gt;"",(S1013*(1-($N$2644))*(1-($O1013+$N$2646))),0)</f>
        <v>0</v>
      </c>
      <c r="X1013" s="150">
        <f>+SUM(T1013:W1013)</f>
        <v>0</v>
      </c>
      <c r="Y1013" s="85"/>
      <c r="Z1013" s="84"/>
      <c r="AA1013" s="85"/>
    </row>
    <row r="1014" spans="1:27" ht="14.1" customHeight="1" x14ac:dyDescent="0.3">
      <c r="A1014" s="128" t="s">
        <v>1443</v>
      </c>
      <c r="B1014" s="86" t="s">
        <v>40</v>
      </c>
      <c r="C1014" s="86">
        <v>24</v>
      </c>
      <c r="D1014" s="86">
        <v>6</v>
      </c>
      <c r="E1014" s="137"/>
      <c r="F1014" s="86" t="s">
        <v>101</v>
      </c>
      <c r="G1014" s="86" t="s">
        <v>1709</v>
      </c>
      <c r="H1014" s="86" t="s">
        <v>1907</v>
      </c>
      <c r="I1014" s="86">
        <v>111</v>
      </c>
      <c r="J1014" s="87">
        <v>33.450000000000003</v>
      </c>
      <c r="K1014" s="88"/>
      <c r="L1014" s="86" t="s">
        <v>3037</v>
      </c>
      <c r="M1014" s="86" t="s">
        <v>349</v>
      </c>
      <c r="N1014" s="149" t="str">
        <f>IF(OR(J1014="TBA",E1014=0),"",E1014*J1014)</f>
        <v/>
      </c>
      <c r="O1014" s="138"/>
      <c r="P1014" s="139">
        <f>IF($B1014="PA",$N1014,0)</f>
        <v>0</v>
      </c>
      <c r="Q1014" s="139">
        <f>IF($B1014="PC",$N1014,0)</f>
        <v>0</v>
      </c>
      <c r="R1014" s="139">
        <f>IF($B1014="LA",$N1014,0)</f>
        <v>0</v>
      </c>
      <c r="S1014" s="139" t="str">
        <f>IF($B1014="LC",$N1014,0)</f>
        <v/>
      </c>
      <c r="T1014" s="139">
        <f>IF(P1014&lt;&gt;"",(P1014*(1-($N$2641))*(1-($O1014+$N$2646))),0)</f>
        <v>0</v>
      </c>
      <c r="U1014" s="139">
        <f>IF(Q1014&lt;&gt;"",(Q1014*(1-($N$2642))*(1-($O1014+$N$2646))),0)</f>
        <v>0</v>
      </c>
      <c r="V1014" s="139">
        <f>IF(R1014&lt;&gt;"",(R1014*(1-($N$2643))*(1-($O1014+$N$2646))),0)</f>
        <v>0</v>
      </c>
      <c r="W1014" s="139">
        <f>IF(S1014&lt;&gt;"",(S1014*(1-($N$2644))*(1-($O1014+$N$2646))),0)</f>
        <v>0</v>
      </c>
      <c r="X1014" s="150">
        <f>+SUM(T1014:W1014)</f>
        <v>0</v>
      </c>
      <c r="Y1014" s="85"/>
      <c r="Z1014" s="84"/>
      <c r="AA1014" s="85"/>
    </row>
    <row r="1015" spans="1:27" ht="14.1" customHeight="1" x14ac:dyDescent="0.3">
      <c r="A1015" s="128" t="s">
        <v>1183</v>
      </c>
      <c r="B1015" s="86" t="s">
        <v>40</v>
      </c>
      <c r="C1015" s="86">
        <v>26</v>
      </c>
      <c r="D1015" s="86">
        <v>13</v>
      </c>
      <c r="E1015" s="137"/>
      <c r="F1015" s="86" t="s">
        <v>4805</v>
      </c>
      <c r="G1015" s="86" t="s">
        <v>1687</v>
      </c>
      <c r="H1015" s="86" t="s">
        <v>1908</v>
      </c>
      <c r="I1015" s="86">
        <v>7</v>
      </c>
      <c r="J1015" s="87">
        <v>21.85</v>
      </c>
      <c r="K1015" s="88"/>
      <c r="L1015" s="86" t="s">
        <v>3038</v>
      </c>
      <c r="M1015" s="86" t="s">
        <v>349</v>
      </c>
      <c r="N1015" s="149" t="str">
        <f>IF(OR(J1015="TBA",E1015=0),"",E1015*J1015)</f>
        <v/>
      </c>
      <c r="O1015" s="138"/>
      <c r="P1015" s="139">
        <f>IF($B1015="PA",$N1015,0)</f>
        <v>0</v>
      </c>
      <c r="Q1015" s="139">
        <f>IF($B1015="PC",$N1015,0)</f>
        <v>0</v>
      </c>
      <c r="R1015" s="139">
        <f>IF($B1015="LA",$N1015,0)</f>
        <v>0</v>
      </c>
      <c r="S1015" s="139" t="str">
        <f>IF($B1015="LC",$N1015,0)</f>
        <v/>
      </c>
      <c r="T1015" s="139">
        <f>IF(P1015&lt;&gt;"",(P1015*(1-($N$2641))*(1-($O1015+$N$2646))),0)</f>
        <v>0</v>
      </c>
      <c r="U1015" s="139">
        <f>IF(Q1015&lt;&gt;"",(Q1015*(1-($N$2642))*(1-($O1015+$N$2646))),0)</f>
        <v>0</v>
      </c>
      <c r="V1015" s="139">
        <f>IF(R1015&lt;&gt;"",(R1015*(1-($N$2643))*(1-($O1015+$N$2646))),0)</f>
        <v>0</v>
      </c>
      <c r="W1015" s="139">
        <f>IF(S1015&lt;&gt;"",(S1015*(1-($N$2644))*(1-($O1015+$N$2646))),0)</f>
        <v>0</v>
      </c>
      <c r="X1015" s="150">
        <f>+SUM(T1015:W1015)</f>
        <v>0</v>
      </c>
      <c r="Y1015" s="85"/>
      <c r="Z1015" s="84"/>
      <c r="AA1015" s="85"/>
    </row>
    <row r="1016" spans="1:27" ht="14.1" customHeight="1" x14ac:dyDescent="0.3">
      <c r="A1016" s="128" t="s">
        <v>1181</v>
      </c>
      <c r="B1016" s="86" t="s">
        <v>40</v>
      </c>
      <c r="C1016" s="86">
        <v>26</v>
      </c>
      <c r="D1016" s="86">
        <v>13</v>
      </c>
      <c r="E1016" s="137"/>
      <c r="F1016" s="86" t="s">
        <v>1698</v>
      </c>
      <c r="G1016" s="86" t="s">
        <v>1699</v>
      </c>
      <c r="H1016" s="86" t="s">
        <v>1909</v>
      </c>
      <c r="I1016" s="86">
        <v>7</v>
      </c>
      <c r="J1016" s="87">
        <v>21.85</v>
      </c>
      <c r="K1016" s="88"/>
      <c r="L1016" s="86" t="s">
        <v>3039</v>
      </c>
      <c r="M1016" s="86" t="s">
        <v>349</v>
      </c>
      <c r="N1016" s="149" t="str">
        <f>IF(OR(J1016="TBA",E1016=0),"",E1016*J1016)</f>
        <v/>
      </c>
      <c r="O1016" s="138"/>
      <c r="P1016" s="139">
        <f>IF($B1016="PA",$N1016,0)</f>
        <v>0</v>
      </c>
      <c r="Q1016" s="139">
        <f>IF($B1016="PC",$N1016,0)</f>
        <v>0</v>
      </c>
      <c r="R1016" s="139">
        <f>IF($B1016="LA",$N1016,0)</f>
        <v>0</v>
      </c>
      <c r="S1016" s="139" t="str">
        <f>IF($B1016="LC",$N1016,0)</f>
        <v/>
      </c>
      <c r="T1016" s="139">
        <f>IF(P1016&lt;&gt;"",(P1016*(1-($N$2641))*(1-($O1016+$N$2646))),0)</f>
        <v>0</v>
      </c>
      <c r="U1016" s="139">
        <f>IF(Q1016&lt;&gt;"",(Q1016*(1-($N$2642))*(1-($O1016+$N$2646))),0)</f>
        <v>0</v>
      </c>
      <c r="V1016" s="139">
        <f>IF(R1016&lt;&gt;"",(R1016*(1-($N$2643))*(1-($O1016+$N$2646))),0)</f>
        <v>0</v>
      </c>
      <c r="W1016" s="139">
        <f>IF(S1016&lt;&gt;"",(S1016*(1-($N$2644))*(1-($O1016+$N$2646))),0)</f>
        <v>0</v>
      </c>
      <c r="X1016" s="150">
        <f>+SUM(T1016:W1016)</f>
        <v>0</v>
      </c>
      <c r="Y1016" s="85"/>
      <c r="Z1016" s="84"/>
      <c r="AA1016" s="85"/>
    </row>
    <row r="1017" spans="1:27" ht="14.1" customHeight="1" x14ac:dyDescent="0.3">
      <c r="A1017" s="128" t="s">
        <v>1182</v>
      </c>
      <c r="B1017" s="86" t="s">
        <v>40</v>
      </c>
      <c r="C1017" s="86">
        <v>26</v>
      </c>
      <c r="D1017" s="86">
        <v>13</v>
      </c>
      <c r="E1017" s="137"/>
      <c r="F1017" s="86" t="s">
        <v>1698</v>
      </c>
      <c r="G1017" s="86" t="s">
        <v>1700</v>
      </c>
      <c r="H1017" s="86" t="s">
        <v>1909</v>
      </c>
      <c r="I1017" s="86">
        <v>7</v>
      </c>
      <c r="J1017" s="87">
        <v>21.85</v>
      </c>
      <c r="K1017" s="88"/>
      <c r="L1017" s="86" t="s">
        <v>3040</v>
      </c>
      <c r="M1017" s="86" t="s">
        <v>349</v>
      </c>
      <c r="N1017" s="149" t="str">
        <f>IF(OR(J1017="TBA",E1017=0),"",E1017*J1017)</f>
        <v/>
      </c>
      <c r="O1017" s="138"/>
      <c r="P1017" s="139">
        <f>IF($B1017="PA",$N1017,0)</f>
        <v>0</v>
      </c>
      <c r="Q1017" s="139">
        <f>IF($B1017="PC",$N1017,0)</f>
        <v>0</v>
      </c>
      <c r="R1017" s="139">
        <f>IF($B1017="LA",$N1017,0)</f>
        <v>0</v>
      </c>
      <c r="S1017" s="139" t="str">
        <f>IF($B1017="LC",$N1017,0)</f>
        <v/>
      </c>
      <c r="T1017" s="139">
        <f>IF(P1017&lt;&gt;"",(P1017*(1-($N$2641))*(1-($O1017+$N$2646))),0)</f>
        <v>0</v>
      </c>
      <c r="U1017" s="139">
        <f>IF(Q1017&lt;&gt;"",(Q1017*(1-($N$2642))*(1-($O1017+$N$2646))),0)</f>
        <v>0</v>
      </c>
      <c r="V1017" s="139">
        <f>IF(R1017&lt;&gt;"",(R1017*(1-($N$2643))*(1-($O1017+$N$2646))),0)</f>
        <v>0</v>
      </c>
      <c r="W1017" s="139">
        <f>IF(S1017&lt;&gt;"",(S1017*(1-($N$2644))*(1-($O1017+$N$2646))),0)</f>
        <v>0</v>
      </c>
      <c r="X1017" s="150">
        <f>+SUM(T1017:W1017)</f>
        <v>0</v>
      </c>
      <c r="Y1017" s="85"/>
      <c r="Z1017" s="84"/>
      <c r="AA1017" s="85"/>
    </row>
    <row r="1018" spans="1:27" ht="14.1" customHeight="1" x14ac:dyDescent="0.3">
      <c r="A1018" s="128" t="s">
        <v>1184</v>
      </c>
      <c r="B1018" s="86" t="s">
        <v>40</v>
      </c>
      <c r="C1018" s="86">
        <v>18</v>
      </c>
      <c r="D1018" s="86">
        <v>9</v>
      </c>
      <c r="E1018" s="137"/>
      <c r="F1018" s="86" t="s">
        <v>100</v>
      </c>
      <c r="G1018" s="86" t="s">
        <v>1863</v>
      </c>
      <c r="H1018" s="86" t="s">
        <v>1910</v>
      </c>
      <c r="I1018" s="86">
        <v>7</v>
      </c>
      <c r="J1018" s="87">
        <v>40.9</v>
      </c>
      <c r="K1018" s="88"/>
      <c r="L1018" s="86" t="s">
        <v>3041</v>
      </c>
      <c r="M1018" s="86" t="s">
        <v>349</v>
      </c>
      <c r="N1018" s="149" t="str">
        <f>IF(OR(J1018="TBA",E1018=0),"",E1018*J1018)</f>
        <v/>
      </c>
      <c r="O1018" s="138"/>
      <c r="P1018" s="139">
        <f>IF($B1018="PA",$N1018,0)</f>
        <v>0</v>
      </c>
      <c r="Q1018" s="139">
        <f>IF($B1018="PC",$N1018,0)</f>
        <v>0</v>
      </c>
      <c r="R1018" s="139">
        <f>IF($B1018="LA",$N1018,0)</f>
        <v>0</v>
      </c>
      <c r="S1018" s="139" t="str">
        <f>IF($B1018="LC",$N1018,0)</f>
        <v/>
      </c>
      <c r="T1018" s="139">
        <f>IF(P1018&lt;&gt;"",(P1018*(1-($N$2641))*(1-($O1018+$N$2646))),0)</f>
        <v>0</v>
      </c>
      <c r="U1018" s="139">
        <f>IF(Q1018&lt;&gt;"",(Q1018*(1-($N$2642))*(1-($O1018+$N$2646))),0)</f>
        <v>0</v>
      </c>
      <c r="V1018" s="139">
        <f>IF(R1018&lt;&gt;"",(R1018*(1-($N$2643))*(1-($O1018+$N$2646))),0)</f>
        <v>0</v>
      </c>
      <c r="W1018" s="139">
        <f>IF(S1018&lt;&gt;"",(S1018*(1-($N$2644))*(1-($O1018+$N$2646))),0)</f>
        <v>0</v>
      </c>
      <c r="X1018" s="150">
        <f>+SUM(T1018:W1018)</f>
        <v>0</v>
      </c>
      <c r="Y1018" s="85"/>
      <c r="Z1018" s="84"/>
      <c r="AA1018" s="85"/>
    </row>
    <row r="1019" spans="1:27" ht="14.1" customHeight="1" x14ac:dyDescent="0.3">
      <c r="A1019" s="128" t="s">
        <v>1185</v>
      </c>
      <c r="B1019" s="86" t="s">
        <v>40</v>
      </c>
      <c r="C1019" s="86">
        <v>18</v>
      </c>
      <c r="D1019" s="86">
        <v>9</v>
      </c>
      <c r="E1019" s="137"/>
      <c r="F1019" s="86" t="s">
        <v>100</v>
      </c>
      <c r="G1019" s="86" t="s">
        <v>1865</v>
      </c>
      <c r="H1019" s="86" t="s">
        <v>1910</v>
      </c>
      <c r="I1019" s="86">
        <v>7</v>
      </c>
      <c r="J1019" s="87">
        <v>40.9</v>
      </c>
      <c r="K1019" s="88"/>
      <c r="L1019" s="86" t="s">
        <v>3042</v>
      </c>
      <c r="M1019" s="86" t="s">
        <v>349</v>
      </c>
      <c r="N1019" s="149" t="str">
        <f>IF(OR(J1019="TBA",E1019=0),"",E1019*J1019)</f>
        <v/>
      </c>
      <c r="O1019" s="138"/>
      <c r="P1019" s="139">
        <f>IF($B1019="PA",$N1019,0)</f>
        <v>0</v>
      </c>
      <c r="Q1019" s="139">
        <f>IF($B1019="PC",$N1019,0)</f>
        <v>0</v>
      </c>
      <c r="R1019" s="139">
        <f>IF($B1019="LA",$N1019,0)</f>
        <v>0</v>
      </c>
      <c r="S1019" s="139" t="str">
        <f>IF($B1019="LC",$N1019,0)</f>
        <v/>
      </c>
      <c r="T1019" s="139">
        <f>IF(P1019&lt;&gt;"",(P1019*(1-($N$2641))*(1-($O1019+$N$2646))),0)</f>
        <v>0</v>
      </c>
      <c r="U1019" s="139">
        <f>IF(Q1019&lt;&gt;"",(Q1019*(1-($N$2642))*(1-($O1019+$N$2646))),0)</f>
        <v>0</v>
      </c>
      <c r="V1019" s="139">
        <f>IF(R1019&lt;&gt;"",(R1019*(1-($N$2643))*(1-($O1019+$N$2646))),0)</f>
        <v>0</v>
      </c>
      <c r="W1019" s="139">
        <f>IF(S1019&lt;&gt;"",(S1019*(1-($N$2644))*(1-($O1019+$N$2646))),0)</f>
        <v>0</v>
      </c>
      <c r="X1019" s="150">
        <f>+SUM(T1019:W1019)</f>
        <v>0</v>
      </c>
      <c r="Y1019" s="85"/>
      <c r="Z1019" s="84"/>
      <c r="AA1019" s="85"/>
    </row>
    <row r="1020" spans="1:27" ht="14.1" customHeight="1" x14ac:dyDescent="0.3">
      <c r="A1020" s="128" t="s">
        <v>1188</v>
      </c>
      <c r="B1020" s="86" t="s">
        <v>40</v>
      </c>
      <c r="C1020" s="86">
        <v>24</v>
      </c>
      <c r="D1020" s="86">
        <v>6</v>
      </c>
      <c r="E1020" s="137"/>
      <c r="F1020" s="86" t="s">
        <v>4805</v>
      </c>
      <c r="G1020" s="86" t="s">
        <v>1688</v>
      </c>
      <c r="H1020" s="86" t="s">
        <v>1911</v>
      </c>
      <c r="I1020" s="86">
        <v>6</v>
      </c>
      <c r="J1020" s="87">
        <v>21.85</v>
      </c>
      <c r="K1020" s="88"/>
      <c r="L1020" s="86" t="s">
        <v>3043</v>
      </c>
      <c r="M1020" s="86" t="s">
        <v>349</v>
      </c>
      <c r="N1020" s="149" t="str">
        <f>IF(OR(J1020="TBA",E1020=0),"",E1020*J1020)</f>
        <v/>
      </c>
      <c r="O1020" s="138"/>
      <c r="P1020" s="139">
        <f>IF($B1020="PA",$N1020,0)</f>
        <v>0</v>
      </c>
      <c r="Q1020" s="139">
        <f>IF($B1020="PC",$N1020,0)</f>
        <v>0</v>
      </c>
      <c r="R1020" s="139">
        <f>IF($B1020="LA",$N1020,0)</f>
        <v>0</v>
      </c>
      <c r="S1020" s="139" t="str">
        <f>IF($B1020="LC",$N1020,0)</f>
        <v/>
      </c>
      <c r="T1020" s="139">
        <f>IF(P1020&lt;&gt;"",(P1020*(1-($N$2641))*(1-($O1020+$N$2646))),0)</f>
        <v>0</v>
      </c>
      <c r="U1020" s="139">
        <f>IF(Q1020&lt;&gt;"",(Q1020*(1-($N$2642))*(1-($O1020+$N$2646))),0)</f>
        <v>0</v>
      </c>
      <c r="V1020" s="139">
        <f>IF(R1020&lt;&gt;"",(R1020*(1-($N$2643))*(1-($O1020+$N$2646))),0)</f>
        <v>0</v>
      </c>
      <c r="W1020" s="139">
        <f>IF(S1020&lt;&gt;"",(S1020*(1-($N$2644))*(1-($O1020+$N$2646))),0)</f>
        <v>0</v>
      </c>
      <c r="X1020" s="150">
        <f>+SUM(T1020:W1020)</f>
        <v>0</v>
      </c>
      <c r="Y1020" s="85"/>
      <c r="Z1020" s="84"/>
      <c r="AA1020" s="85"/>
    </row>
    <row r="1021" spans="1:27" ht="14.1" customHeight="1" x14ac:dyDescent="0.3">
      <c r="A1021" s="128" t="s">
        <v>1187</v>
      </c>
      <c r="B1021" s="86" t="s">
        <v>40</v>
      </c>
      <c r="C1021" s="86">
        <v>24</v>
      </c>
      <c r="D1021" s="86">
        <v>6</v>
      </c>
      <c r="E1021" s="137"/>
      <c r="F1021" s="86" t="s">
        <v>4805</v>
      </c>
      <c r="G1021" s="86" t="s">
        <v>1686</v>
      </c>
      <c r="H1021" s="86" t="s">
        <v>1911</v>
      </c>
      <c r="I1021" s="86">
        <v>6</v>
      </c>
      <c r="J1021" s="87">
        <v>21.85</v>
      </c>
      <c r="K1021" s="88"/>
      <c r="L1021" s="86" t="s">
        <v>3044</v>
      </c>
      <c r="M1021" s="86" t="s">
        <v>349</v>
      </c>
      <c r="N1021" s="149" t="str">
        <f>IF(OR(J1021="TBA",E1021=0),"",E1021*J1021)</f>
        <v/>
      </c>
      <c r="O1021" s="138"/>
      <c r="P1021" s="139">
        <f>IF($B1021="PA",$N1021,0)</f>
        <v>0</v>
      </c>
      <c r="Q1021" s="139">
        <f>IF($B1021="PC",$N1021,0)</f>
        <v>0</v>
      </c>
      <c r="R1021" s="139">
        <f>IF($B1021="LA",$N1021,0)</f>
        <v>0</v>
      </c>
      <c r="S1021" s="139" t="str">
        <f>IF($B1021="LC",$N1021,0)</f>
        <v/>
      </c>
      <c r="T1021" s="139">
        <f>IF(P1021&lt;&gt;"",(P1021*(1-($N$2641))*(1-($O1021+$N$2646))),0)</f>
        <v>0</v>
      </c>
      <c r="U1021" s="139">
        <f>IF(Q1021&lt;&gt;"",(Q1021*(1-($N$2642))*(1-($O1021+$N$2646))),0)</f>
        <v>0</v>
      </c>
      <c r="V1021" s="139">
        <f>IF(R1021&lt;&gt;"",(R1021*(1-($N$2643))*(1-($O1021+$N$2646))),0)</f>
        <v>0</v>
      </c>
      <c r="W1021" s="139">
        <f>IF(S1021&lt;&gt;"",(S1021*(1-($N$2644))*(1-($O1021+$N$2646))),0)</f>
        <v>0</v>
      </c>
      <c r="X1021" s="150">
        <f>+SUM(T1021:W1021)</f>
        <v>0</v>
      </c>
      <c r="Y1021" s="85"/>
      <c r="Z1021" s="84"/>
      <c r="AA1021" s="85"/>
    </row>
    <row r="1022" spans="1:27" ht="14.1" customHeight="1" x14ac:dyDescent="0.3">
      <c r="A1022" s="128" t="s">
        <v>1186</v>
      </c>
      <c r="B1022" s="86" t="s">
        <v>40</v>
      </c>
      <c r="C1022" s="86">
        <v>24</v>
      </c>
      <c r="D1022" s="86">
        <v>6</v>
      </c>
      <c r="E1022" s="137"/>
      <c r="F1022" s="86" t="s">
        <v>4805</v>
      </c>
      <c r="G1022" s="86" t="s">
        <v>1687</v>
      </c>
      <c r="H1022" s="86" t="s">
        <v>1911</v>
      </c>
      <c r="I1022" s="86">
        <v>6</v>
      </c>
      <c r="J1022" s="87">
        <v>21.85</v>
      </c>
      <c r="K1022" s="88"/>
      <c r="L1022" s="86" t="s">
        <v>3045</v>
      </c>
      <c r="M1022" s="86" t="s">
        <v>349</v>
      </c>
      <c r="N1022" s="149" t="str">
        <f>IF(OR(J1022="TBA",E1022=0),"",E1022*J1022)</f>
        <v/>
      </c>
      <c r="O1022" s="138"/>
      <c r="P1022" s="139">
        <f>IF($B1022="PA",$N1022,0)</f>
        <v>0</v>
      </c>
      <c r="Q1022" s="139">
        <f>IF($B1022="PC",$N1022,0)</f>
        <v>0</v>
      </c>
      <c r="R1022" s="139">
        <f>IF($B1022="LA",$N1022,0)</f>
        <v>0</v>
      </c>
      <c r="S1022" s="139" t="str">
        <f>IF($B1022="LC",$N1022,0)</f>
        <v/>
      </c>
      <c r="T1022" s="139">
        <f>IF(P1022&lt;&gt;"",(P1022*(1-($N$2641))*(1-($O1022+$N$2646))),0)</f>
        <v>0</v>
      </c>
      <c r="U1022" s="139">
        <f>IF(Q1022&lt;&gt;"",(Q1022*(1-($N$2642))*(1-($O1022+$N$2646))),0)</f>
        <v>0</v>
      </c>
      <c r="V1022" s="139">
        <f>IF(R1022&lt;&gt;"",(R1022*(1-($N$2643))*(1-($O1022+$N$2646))),0)</f>
        <v>0</v>
      </c>
      <c r="W1022" s="139">
        <f>IF(S1022&lt;&gt;"",(S1022*(1-($N$2644))*(1-($O1022+$N$2646))),0)</f>
        <v>0</v>
      </c>
      <c r="X1022" s="150">
        <f>+SUM(T1022:W1022)</f>
        <v>0</v>
      </c>
      <c r="Y1022" s="85"/>
      <c r="Z1022" s="84"/>
      <c r="AA1022" s="85"/>
    </row>
    <row r="1023" spans="1:27" ht="14.1" customHeight="1" x14ac:dyDescent="0.3">
      <c r="A1023" s="128" t="s">
        <v>1191</v>
      </c>
      <c r="B1023" s="86" t="s">
        <v>40</v>
      </c>
      <c r="C1023" s="86">
        <v>24</v>
      </c>
      <c r="D1023" s="86">
        <v>6</v>
      </c>
      <c r="E1023" s="137"/>
      <c r="F1023" s="86" t="s">
        <v>4805</v>
      </c>
      <c r="G1023" s="86" t="s">
        <v>1688</v>
      </c>
      <c r="H1023" s="86" t="s">
        <v>1912</v>
      </c>
      <c r="I1023" s="86">
        <v>6</v>
      </c>
      <c r="J1023" s="87">
        <v>21.85</v>
      </c>
      <c r="K1023" s="88"/>
      <c r="L1023" s="86" t="s">
        <v>3046</v>
      </c>
      <c r="M1023" s="86" t="s">
        <v>349</v>
      </c>
      <c r="N1023" s="149" t="str">
        <f>IF(OR(J1023="TBA",E1023=0),"",E1023*J1023)</f>
        <v/>
      </c>
      <c r="O1023" s="138"/>
      <c r="P1023" s="139">
        <f>IF($B1023="PA",$N1023,0)</f>
        <v>0</v>
      </c>
      <c r="Q1023" s="139">
        <f>IF($B1023="PC",$N1023,0)</f>
        <v>0</v>
      </c>
      <c r="R1023" s="139">
        <f>IF($B1023="LA",$N1023,0)</f>
        <v>0</v>
      </c>
      <c r="S1023" s="139" t="str">
        <f>IF($B1023="LC",$N1023,0)</f>
        <v/>
      </c>
      <c r="T1023" s="139">
        <f>IF(P1023&lt;&gt;"",(P1023*(1-($N$2641))*(1-($O1023+$N$2646))),0)</f>
        <v>0</v>
      </c>
      <c r="U1023" s="139">
        <f>IF(Q1023&lt;&gt;"",(Q1023*(1-($N$2642))*(1-($O1023+$N$2646))),0)</f>
        <v>0</v>
      </c>
      <c r="V1023" s="139">
        <f>IF(R1023&lt;&gt;"",(R1023*(1-($N$2643))*(1-($O1023+$N$2646))),0)</f>
        <v>0</v>
      </c>
      <c r="W1023" s="139">
        <f>IF(S1023&lt;&gt;"",(S1023*(1-($N$2644))*(1-($O1023+$N$2646))),0)</f>
        <v>0</v>
      </c>
      <c r="X1023" s="150">
        <f>+SUM(T1023:W1023)</f>
        <v>0</v>
      </c>
      <c r="Y1023" s="85"/>
      <c r="Z1023" s="84"/>
      <c r="AA1023" s="85"/>
    </row>
    <row r="1024" spans="1:27" ht="14.1" customHeight="1" x14ac:dyDescent="0.3">
      <c r="A1024" s="128" t="s">
        <v>1190</v>
      </c>
      <c r="B1024" s="86" t="s">
        <v>40</v>
      </c>
      <c r="C1024" s="86">
        <v>24</v>
      </c>
      <c r="D1024" s="86">
        <v>6</v>
      </c>
      <c r="E1024" s="137"/>
      <c r="F1024" s="86" t="s">
        <v>4805</v>
      </c>
      <c r="G1024" s="86" t="s">
        <v>1686</v>
      </c>
      <c r="H1024" s="86" t="s">
        <v>1912</v>
      </c>
      <c r="I1024" s="86">
        <v>6</v>
      </c>
      <c r="J1024" s="87">
        <v>21.85</v>
      </c>
      <c r="K1024" s="88"/>
      <c r="L1024" s="86" t="s">
        <v>3047</v>
      </c>
      <c r="M1024" s="86" t="s">
        <v>349</v>
      </c>
      <c r="N1024" s="149" t="str">
        <f>IF(OR(J1024="TBA",E1024=0),"",E1024*J1024)</f>
        <v/>
      </c>
      <c r="O1024" s="138"/>
      <c r="P1024" s="139">
        <f>IF($B1024="PA",$N1024,0)</f>
        <v>0</v>
      </c>
      <c r="Q1024" s="139">
        <f>IF($B1024="PC",$N1024,0)</f>
        <v>0</v>
      </c>
      <c r="R1024" s="139">
        <f>IF($B1024="LA",$N1024,0)</f>
        <v>0</v>
      </c>
      <c r="S1024" s="139" t="str">
        <f>IF($B1024="LC",$N1024,0)</f>
        <v/>
      </c>
      <c r="T1024" s="139">
        <f>IF(P1024&lt;&gt;"",(P1024*(1-($N$2641))*(1-($O1024+$N$2646))),0)</f>
        <v>0</v>
      </c>
      <c r="U1024" s="139">
        <f>IF(Q1024&lt;&gt;"",(Q1024*(1-($N$2642))*(1-($O1024+$N$2646))),0)</f>
        <v>0</v>
      </c>
      <c r="V1024" s="139">
        <f>IF(R1024&lt;&gt;"",(R1024*(1-($N$2643))*(1-($O1024+$N$2646))),0)</f>
        <v>0</v>
      </c>
      <c r="W1024" s="139">
        <f>IF(S1024&lt;&gt;"",(S1024*(1-($N$2644))*(1-($O1024+$N$2646))),0)</f>
        <v>0</v>
      </c>
      <c r="X1024" s="150">
        <f>+SUM(T1024:W1024)</f>
        <v>0</v>
      </c>
      <c r="Y1024" s="85"/>
      <c r="Z1024" s="84"/>
      <c r="AA1024" s="85"/>
    </row>
    <row r="1025" spans="1:27" ht="14.1" customHeight="1" x14ac:dyDescent="0.3">
      <c r="A1025" s="128" t="s">
        <v>1189</v>
      </c>
      <c r="B1025" s="86" t="s">
        <v>40</v>
      </c>
      <c r="C1025" s="86">
        <v>24</v>
      </c>
      <c r="D1025" s="86">
        <v>6</v>
      </c>
      <c r="E1025" s="137"/>
      <c r="F1025" s="86" t="s">
        <v>4805</v>
      </c>
      <c r="G1025" s="86" t="s">
        <v>1687</v>
      </c>
      <c r="H1025" s="86" t="s">
        <v>1912</v>
      </c>
      <c r="I1025" s="86">
        <v>6</v>
      </c>
      <c r="J1025" s="87">
        <v>21.85</v>
      </c>
      <c r="K1025" s="88"/>
      <c r="L1025" s="86" t="s">
        <v>3048</v>
      </c>
      <c r="M1025" s="86" t="s">
        <v>349</v>
      </c>
      <c r="N1025" s="149" t="str">
        <f>IF(OR(J1025="TBA",E1025=0),"",E1025*J1025)</f>
        <v/>
      </c>
      <c r="O1025" s="138"/>
      <c r="P1025" s="139">
        <f>IF($B1025="PA",$N1025,0)</f>
        <v>0</v>
      </c>
      <c r="Q1025" s="139">
        <f>IF($B1025="PC",$N1025,0)</f>
        <v>0</v>
      </c>
      <c r="R1025" s="139">
        <f>IF($B1025="LA",$N1025,0)</f>
        <v>0</v>
      </c>
      <c r="S1025" s="139" t="str">
        <f>IF($B1025="LC",$N1025,0)</f>
        <v/>
      </c>
      <c r="T1025" s="139">
        <f>IF(P1025&lt;&gt;"",(P1025*(1-($N$2641))*(1-($O1025+$N$2646))),0)</f>
        <v>0</v>
      </c>
      <c r="U1025" s="139">
        <f>IF(Q1025&lt;&gt;"",(Q1025*(1-($N$2642))*(1-($O1025+$N$2646))),0)</f>
        <v>0</v>
      </c>
      <c r="V1025" s="139">
        <f>IF(R1025&lt;&gt;"",(R1025*(1-($N$2643))*(1-($O1025+$N$2646))),0)</f>
        <v>0</v>
      </c>
      <c r="W1025" s="139">
        <f>IF(S1025&lt;&gt;"",(S1025*(1-($N$2644))*(1-($O1025+$N$2646))),0)</f>
        <v>0</v>
      </c>
      <c r="X1025" s="150">
        <f>+SUM(T1025:W1025)</f>
        <v>0</v>
      </c>
      <c r="Y1025" s="85"/>
      <c r="Z1025" s="84"/>
      <c r="AA1025" s="85"/>
    </row>
    <row r="1026" spans="1:27" ht="14.1" customHeight="1" x14ac:dyDescent="0.3">
      <c r="A1026" s="128" t="s">
        <v>446</v>
      </c>
      <c r="B1026" s="86" t="s">
        <v>40</v>
      </c>
      <c r="C1026" s="86">
        <v>28</v>
      </c>
      <c r="D1026" s="86">
        <v>7</v>
      </c>
      <c r="E1026" s="137"/>
      <c r="F1026" s="86" t="s">
        <v>1698</v>
      </c>
      <c r="G1026" s="86" t="s">
        <v>1699</v>
      </c>
      <c r="H1026" s="86" t="s">
        <v>1913</v>
      </c>
      <c r="I1026" s="86">
        <v>3</v>
      </c>
      <c r="J1026" s="87">
        <v>18</v>
      </c>
      <c r="K1026" s="88"/>
      <c r="L1026" s="86" t="s">
        <v>3049</v>
      </c>
      <c r="M1026" s="86" t="s">
        <v>349</v>
      </c>
      <c r="N1026" s="149" t="str">
        <f>IF(OR(J1026="TBA",E1026=0),"",E1026*J1026)</f>
        <v/>
      </c>
      <c r="O1026" s="138"/>
      <c r="P1026" s="139">
        <f>IF($B1026="PA",$N1026,0)</f>
        <v>0</v>
      </c>
      <c r="Q1026" s="139">
        <f>IF($B1026="PC",$N1026,0)</f>
        <v>0</v>
      </c>
      <c r="R1026" s="139">
        <f>IF($B1026="LA",$N1026,0)</f>
        <v>0</v>
      </c>
      <c r="S1026" s="139" t="str">
        <f>IF($B1026="LC",$N1026,0)</f>
        <v/>
      </c>
      <c r="T1026" s="139">
        <f>IF(P1026&lt;&gt;"",(P1026*(1-($N$2641))*(1-($O1026+$N$2646))),0)</f>
        <v>0</v>
      </c>
      <c r="U1026" s="139">
        <f>IF(Q1026&lt;&gt;"",(Q1026*(1-($N$2642))*(1-($O1026+$N$2646))),0)</f>
        <v>0</v>
      </c>
      <c r="V1026" s="139">
        <f>IF(R1026&lt;&gt;"",(R1026*(1-($N$2643))*(1-($O1026+$N$2646))),0)</f>
        <v>0</v>
      </c>
      <c r="W1026" s="139">
        <f>IF(S1026&lt;&gt;"",(S1026*(1-($N$2644))*(1-($O1026+$N$2646))),0)</f>
        <v>0</v>
      </c>
      <c r="X1026" s="150">
        <f>+SUM(T1026:W1026)</f>
        <v>0</v>
      </c>
      <c r="Y1026" s="85"/>
      <c r="Z1026" s="84"/>
      <c r="AA1026" s="85"/>
    </row>
    <row r="1027" spans="1:27" ht="14.1" customHeight="1" x14ac:dyDescent="0.3">
      <c r="A1027" s="128" t="s">
        <v>447</v>
      </c>
      <c r="B1027" s="86" t="s">
        <v>40</v>
      </c>
      <c r="C1027" s="86">
        <v>28</v>
      </c>
      <c r="D1027" s="86">
        <v>7</v>
      </c>
      <c r="E1027" s="137"/>
      <c r="F1027" s="86" t="s">
        <v>1698</v>
      </c>
      <c r="G1027" s="86" t="s">
        <v>1700</v>
      </c>
      <c r="H1027" s="86" t="s">
        <v>1913</v>
      </c>
      <c r="I1027" s="86">
        <v>3</v>
      </c>
      <c r="J1027" s="87">
        <v>18</v>
      </c>
      <c r="K1027" s="88"/>
      <c r="L1027" s="86" t="s">
        <v>3050</v>
      </c>
      <c r="M1027" s="86" t="s">
        <v>349</v>
      </c>
      <c r="N1027" s="149" t="str">
        <f>IF(OR(J1027="TBA",E1027=0),"",E1027*J1027)</f>
        <v/>
      </c>
      <c r="O1027" s="138"/>
      <c r="P1027" s="139">
        <f>IF($B1027="PA",$N1027,0)</f>
        <v>0</v>
      </c>
      <c r="Q1027" s="139">
        <f>IF($B1027="PC",$N1027,0)</f>
        <v>0</v>
      </c>
      <c r="R1027" s="139">
        <f>IF($B1027="LA",$N1027,0)</f>
        <v>0</v>
      </c>
      <c r="S1027" s="139" t="str">
        <f>IF($B1027="LC",$N1027,0)</f>
        <v/>
      </c>
      <c r="T1027" s="139">
        <f>IF(P1027&lt;&gt;"",(P1027*(1-($N$2641))*(1-($O1027+$N$2646))),0)</f>
        <v>0</v>
      </c>
      <c r="U1027" s="139">
        <f>IF(Q1027&lt;&gt;"",(Q1027*(1-($N$2642))*(1-($O1027+$N$2646))),0)</f>
        <v>0</v>
      </c>
      <c r="V1027" s="139">
        <f>IF(R1027&lt;&gt;"",(R1027*(1-($N$2643))*(1-($O1027+$N$2646))),0)</f>
        <v>0</v>
      </c>
      <c r="W1027" s="139">
        <f>IF(S1027&lt;&gt;"",(S1027*(1-($N$2644))*(1-($O1027+$N$2646))),0)</f>
        <v>0</v>
      </c>
      <c r="X1027" s="150">
        <f>+SUM(T1027:W1027)</f>
        <v>0</v>
      </c>
      <c r="Y1027" s="85"/>
      <c r="Z1027" s="84"/>
      <c r="AA1027" s="85"/>
    </row>
    <row r="1028" spans="1:27" ht="14.1" customHeight="1" x14ac:dyDescent="0.3">
      <c r="A1028" s="128" t="s">
        <v>449</v>
      </c>
      <c r="B1028" s="86" t="s">
        <v>40</v>
      </c>
      <c r="C1028" s="86">
        <v>28</v>
      </c>
      <c r="D1028" s="86">
        <v>7</v>
      </c>
      <c r="E1028" s="137"/>
      <c r="F1028" s="86" t="s">
        <v>4805</v>
      </c>
      <c r="G1028" s="86" t="s">
        <v>1686</v>
      </c>
      <c r="H1028" s="86" t="s">
        <v>1914</v>
      </c>
      <c r="I1028" s="86">
        <v>28</v>
      </c>
      <c r="J1028" s="87">
        <v>25.150000000000002</v>
      </c>
      <c r="K1028" s="88"/>
      <c r="L1028" s="86" t="s">
        <v>3051</v>
      </c>
      <c r="M1028" s="86" t="s">
        <v>349</v>
      </c>
      <c r="N1028" s="149" t="str">
        <f>IF(OR(J1028="TBA",E1028=0),"",E1028*J1028)</f>
        <v/>
      </c>
      <c r="O1028" s="138"/>
      <c r="P1028" s="139">
        <f>IF($B1028="PA",$N1028,0)</f>
        <v>0</v>
      </c>
      <c r="Q1028" s="139">
        <f>IF($B1028="PC",$N1028,0)</f>
        <v>0</v>
      </c>
      <c r="R1028" s="139">
        <f>IF($B1028="LA",$N1028,0)</f>
        <v>0</v>
      </c>
      <c r="S1028" s="139" t="str">
        <f>IF($B1028="LC",$N1028,0)</f>
        <v/>
      </c>
      <c r="T1028" s="139">
        <f>IF(P1028&lt;&gt;"",(P1028*(1-($N$2641))*(1-($O1028+$N$2646))),0)</f>
        <v>0</v>
      </c>
      <c r="U1028" s="139">
        <f>IF(Q1028&lt;&gt;"",(Q1028*(1-($N$2642))*(1-($O1028+$N$2646))),0)</f>
        <v>0</v>
      </c>
      <c r="V1028" s="139">
        <f>IF(R1028&lt;&gt;"",(R1028*(1-($N$2643))*(1-($O1028+$N$2646))),0)</f>
        <v>0</v>
      </c>
      <c r="W1028" s="139">
        <f>IF(S1028&lt;&gt;"",(S1028*(1-($N$2644))*(1-($O1028+$N$2646))),0)</f>
        <v>0</v>
      </c>
      <c r="X1028" s="150">
        <f>+SUM(T1028:W1028)</f>
        <v>0</v>
      </c>
      <c r="Y1028" s="85"/>
      <c r="Z1028" s="84"/>
      <c r="AA1028" s="85"/>
    </row>
    <row r="1029" spans="1:27" ht="14.1" customHeight="1" x14ac:dyDescent="0.3">
      <c r="A1029" s="128" t="s">
        <v>448</v>
      </c>
      <c r="B1029" s="86" t="s">
        <v>40</v>
      </c>
      <c r="C1029" s="86">
        <v>28</v>
      </c>
      <c r="D1029" s="86">
        <v>7</v>
      </c>
      <c r="E1029" s="137"/>
      <c r="F1029" s="86" t="s">
        <v>4805</v>
      </c>
      <c r="G1029" s="86" t="s">
        <v>1687</v>
      </c>
      <c r="H1029" s="86" t="s">
        <v>1914</v>
      </c>
      <c r="I1029" s="86">
        <v>28</v>
      </c>
      <c r="J1029" s="87">
        <v>25.150000000000002</v>
      </c>
      <c r="K1029" s="88"/>
      <c r="L1029" s="86" t="s">
        <v>3052</v>
      </c>
      <c r="M1029" s="86" t="s">
        <v>349</v>
      </c>
      <c r="N1029" s="149" t="str">
        <f>IF(OR(J1029="TBA",E1029=0),"",E1029*J1029)</f>
        <v/>
      </c>
      <c r="O1029" s="138"/>
      <c r="P1029" s="139">
        <f>IF($B1029="PA",$N1029,0)</f>
        <v>0</v>
      </c>
      <c r="Q1029" s="139">
        <f>IF($B1029="PC",$N1029,0)</f>
        <v>0</v>
      </c>
      <c r="R1029" s="139">
        <f>IF($B1029="LA",$N1029,0)</f>
        <v>0</v>
      </c>
      <c r="S1029" s="139" t="str">
        <f>IF($B1029="LC",$N1029,0)</f>
        <v/>
      </c>
      <c r="T1029" s="139">
        <f>IF(P1029&lt;&gt;"",(P1029*(1-($N$2641))*(1-($O1029+$N$2646))),0)</f>
        <v>0</v>
      </c>
      <c r="U1029" s="139">
        <f>IF(Q1029&lt;&gt;"",(Q1029*(1-($N$2642))*(1-($O1029+$N$2646))),0)</f>
        <v>0</v>
      </c>
      <c r="V1029" s="139">
        <f>IF(R1029&lt;&gt;"",(R1029*(1-($N$2643))*(1-($O1029+$N$2646))),0)</f>
        <v>0</v>
      </c>
      <c r="W1029" s="139">
        <f>IF(S1029&lt;&gt;"",(S1029*(1-($N$2644))*(1-($O1029+$N$2646))),0)</f>
        <v>0</v>
      </c>
      <c r="X1029" s="150">
        <f>+SUM(T1029:W1029)</f>
        <v>0</v>
      </c>
      <c r="Y1029" s="85"/>
      <c r="Z1029" s="84"/>
      <c r="AA1029" s="85"/>
    </row>
    <row r="1030" spans="1:27" ht="14.1" customHeight="1" x14ac:dyDescent="0.3">
      <c r="A1030" s="128" t="s">
        <v>1165</v>
      </c>
      <c r="B1030" s="86" t="s">
        <v>40</v>
      </c>
      <c r="C1030" s="86">
        <v>24</v>
      </c>
      <c r="D1030" s="86">
        <v>6</v>
      </c>
      <c r="E1030" s="137"/>
      <c r="F1030" s="86" t="s">
        <v>1698</v>
      </c>
      <c r="G1030" s="86" t="s">
        <v>1699</v>
      </c>
      <c r="H1030" s="86" t="s">
        <v>1915</v>
      </c>
      <c r="I1030" s="86">
        <v>98</v>
      </c>
      <c r="J1030" s="87">
        <v>24.55</v>
      </c>
      <c r="K1030" s="88"/>
      <c r="L1030" s="86" t="s">
        <v>3053</v>
      </c>
      <c r="M1030" s="86" t="s">
        <v>349</v>
      </c>
      <c r="N1030" s="149" t="str">
        <f>IF(OR(J1030="TBA",E1030=0),"",E1030*J1030)</f>
        <v/>
      </c>
      <c r="O1030" s="138"/>
      <c r="P1030" s="139">
        <f>IF($B1030="PA",$N1030,0)</f>
        <v>0</v>
      </c>
      <c r="Q1030" s="139">
        <f>IF($B1030="PC",$N1030,0)</f>
        <v>0</v>
      </c>
      <c r="R1030" s="139">
        <f>IF($B1030="LA",$N1030,0)</f>
        <v>0</v>
      </c>
      <c r="S1030" s="139" t="str">
        <f>IF($B1030="LC",$N1030,0)</f>
        <v/>
      </c>
      <c r="T1030" s="139">
        <f>IF(P1030&lt;&gt;"",(P1030*(1-($N$2641))*(1-($O1030+$N$2646))),0)</f>
        <v>0</v>
      </c>
      <c r="U1030" s="139">
        <f>IF(Q1030&lt;&gt;"",(Q1030*(1-($N$2642))*(1-($O1030+$N$2646))),0)</f>
        <v>0</v>
      </c>
      <c r="V1030" s="139">
        <f>IF(R1030&lt;&gt;"",(R1030*(1-($N$2643))*(1-($O1030+$N$2646))),0)</f>
        <v>0</v>
      </c>
      <c r="W1030" s="139">
        <f>IF(S1030&lt;&gt;"",(S1030*(1-($N$2644))*(1-($O1030+$N$2646))),0)</f>
        <v>0</v>
      </c>
      <c r="X1030" s="150">
        <f>+SUM(T1030:W1030)</f>
        <v>0</v>
      </c>
      <c r="Y1030" s="85"/>
      <c r="Z1030" s="84"/>
      <c r="AA1030" s="85"/>
    </row>
    <row r="1031" spans="1:27" ht="14.1" customHeight="1" x14ac:dyDescent="0.3">
      <c r="A1031" s="128" t="s">
        <v>1166</v>
      </c>
      <c r="B1031" s="86" t="s">
        <v>40</v>
      </c>
      <c r="C1031" s="86">
        <v>24</v>
      </c>
      <c r="D1031" s="86">
        <v>6</v>
      </c>
      <c r="E1031" s="137"/>
      <c r="F1031" s="86" t="s">
        <v>1698</v>
      </c>
      <c r="G1031" s="86" t="s">
        <v>1700</v>
      </c>
      <c r="H1031" s="86" t="s">
        <v>1915</v>
      </c>
      <c r="I1031" s="86">
        <v>98</v>
      </c>
      <c r="J1031" s="87">
        <v>24.55</v>
      </c>
      <c r="K1031" s="88"/>
      <c r="L1031" s="86" t="s">
        <v>3054</v>
      </c>
      <c r="M1031" s="86" t="s">
        <v>349</v>
      </c>
      <c r="N1031" s="149" t="str">
        <f>IF(OR(J1031="TBA",E1031=0),"",E1031*J1031)</f>
        <v/>
      </c>
      <c r="O1031" s="138"/>
      <c r="P1031" s="139">
        <f>IF($B1031="PA",$N1031,0)</f>
        <v>0</v>
      </c>
      <c r="Q1031" s="139">
        <f>IF($B1031="PC",$N1031,0)</f>
        <v>0</v>
      </c>
      <c r="R1031" s="139">
        <f>IF($B1031="LA",$N1031,0)</f>
        <v>0</v>
      </c>
      <c r="S1031" s="139" t="str">
        <f>IF($B1031="LC",$N1031,0)</f>
        <v/>
      </c>
      <c r="T1031" s="139">
        <f>IF(P1031&lt;&gt;"",(P1031*(1-($N$2641))*(1-($O1031+$N$2646))),0)</f>
        <v>0</v>
      </c>
      <c r="U1031" s="139">
        <f>IF(Q1031&lt;&gt;"",(Q1031*(1-($N$2642))*(1-($O1031+$N$2646))),0)</f>
        <v>0</v>
      </c>
      <c r="V1031" s="139">
        <f>IF(R1031&lt;&gt;"",(R1031*(1-($N$2643))*(1-($O1031+$N$2646))),0)</f>
        <v>0</v>
      </c>
      <c r="W1031" s="139">
        <f>IF(S1031&lt;&gt;"",(S1031*(1-($N$2644))*(1-($O1031+$N$2646))),0)</f>
        <v>0</v>
      </c>
      <c r="X1031" s="150">
        <f>+SUM(T1031:W1031)</f>
        <v>0</v>
      </c>
      <c r="Y1031" s="85"/>
      <c r="Z1031" s="84"/>
      <c r="AA1031" s="85"/>
    </row>
    <row r="1032" spans="1:27" ht="14.1" customHeight="1" x14ac:dyDescent="0.3">
      <c r="A1032" s="128" t="s">
        <v>474</v>
      </c>
      <c r="B1032" s="86" t="s">
        <v>40</v>
      </c>
      <c r="C1032" s="86">
        <v>4</v>
      </c>
      <c r="D1032" s="86">
        <v>0</v>
      </c>
      <c r="E1032" s="137"/>
      <c r="F1032" s="86" t="s">
        <v>100</v>
      </c>
      <c r="G1032" s="86" t="s">
        <v>1719</v>
      </c>
      <c r="H1032" s="86" t="s">
        <v>1916</v>
      </c>
      <c r="I1032" s="86">
        <v>49</v>
      </c>
      <c r="J1032" s="87">
        <v>38</v>
      </c>
      <c r="K1032" s="88"/>
      <c r="L1032" s="86" t="s">
        <v>3055</v>
      </c>
      <c r="M1032" s="86" t="s">
        <v>349</v>
      </c>
      <c r="N1032" s="149" t="str">
        <f>IF(OR(J1032="TBA",E1032=0),"",E1032*J1032)</f>
        <v/>
      </c>
      <c r="O1032" s="138"/>
      <c r="P1032" s="139">
        <f>IF($B1032="PA",$N1032,0)</f>
        <v>0</v>
      </c>
      <c r="Q1032" s="139">
        <f>IF($B1032="PC",$N1032,0)</f>
        <v>0</v>
      </c>
      <c r="R1032" s="139">
        <f>IF($B1032="LA",$N1032,0)</f>
        <v>0</v>
      </c>
      <c r="S1032" s="139" t="str">
        <f>IF($B1032="LC",$N1032,0)</f>
        <v/>
      </c>
      <c r="T1032" s="139">
        <f>IF(P1032&lt;&gt;"",(P1032*(1-($N$2641))*(1-($O1032+$N$2646))),0)</f>
        <v>0</v>
      </c>
      <c r="U1032" s="139">
        <f>IF(Q1032&lt;&gt;"",(Q1032*(1-($N$2642))*(1-($O1032+$N$2646))),0)</f>
        <v>0</v>
      </c>
      <c r="V1032" s="139">
        <f>IF(R1032&lt;&gt;"",(R1032*(1-($N$2643))*(1-($O1032+$N$2646))),0)</f>
        <v>0</v>
      </c>
      <c r="W1032" s="139">
        <f>IF(S1032&lt;&gt;"",(S1032*(1-($N$2644))*(1-($O1032+$N$2646))),0)</f>
        <v>0</v>
      </c>
      <c r="X1032" s="150">
        <f>+SUM(T1032:W1032)</f>
        <v>0</v>
      </c>
      <c r="Y1032" s="85"/>
      <c r="Z1032" s="84"/>
      <c r="AA1032" s="85"/>
    </row>
    <row r="1033" spans="1:27" ht="14.1" customHeight="1" x14ac:dyDescent="0.3">
      <c r="A1033" s="128" t="s">
        <v>5066</v>
      </c>
      <c r="B1033" s="86" t="s">
        <v>40</v>
      </c>
      <c r="C1033" s="86">
        <v>24</v>
      </c>
      <c r="D1033" s="86">
        <v>6</v>
      </c>
      <c r="E1033" s="137"/>
      <c r="F1033" s="86" t="s">
        <v>1698</v>
      </c>
      <c r="G1033" s="86" t="s">
        <v>1699</v>
      </c>
      <c r="H1033" s="86" t="s">
        <v>5067</v>
      </c>
      <c r="I1033" s="86">
        <v>3</v>
      </c>
      <c r="J1033" s="87">
        <v>24.55</v>
      </c>
      <c r="K1033" s="88"/>
      <c r="L1033" s="86" t="s">
        <v>5289</v>
      </c>
      <c r="M1033" s="86" t="s">
        <v>349</v>
      </c>
      <c r="N1033" s="149" t="str">
        <f>IF(OR(J1033="TBA",E1033=0),"",E1033*J1033)</f>
        <v/>
      </c>
      <c r="O1033" s="138"/>
      <c r="P1033" s="139">
        <f>IF($B1033="PA",$N1033,0)</f>
        <v>0</v>
      </c>
      <c r="Q1033" s="139">
        <f>IF($B1033="PC",$N1033,0)</f>
        <v>0</v>
      </c>
      <c r="R1033" s="139">
        <f>IF($B1033="LA",$N1033,0)</f>
        <v>0</v>
      </c>
      <c r="S1033" s="139" t="str">
        <f>IF($B1033="LC",$N1033,0)</f>
        <v/>
      </c>
      <c r="T1033" s="139">
        <f>IF(P1033&lt;&gt;"",(P1033*(1-($N$2641))*(1-($O1033+$N$2646))),0)</f>
        <v>0</v>
      </c>
      <c r="U1033" s="139">
        <f>IF(Q1033&lt;&gt;"",(Q1033*(1-($N$2642))*(1-($O1033+$N$2646))),0)</f>
        <v>0</v>
      </c>
      <c r="V1033" s="139">
        <f>IF(R1033&lt;&gt;"",(R1033*(1-($N$2643))*(1-($O1033+$N$2646))),0)</f>
        <v>0</v>
      </c>
      <c r="W1033" s="139">
        <f>IF(S1033&lt;&gt;"",(S1033*(1-($N$2644))*(1-($O1033+$N$2646))),0)</f>
        <v>0</v>
      </c>
      <c r="X1033" s="150">
        <f>+SUM(T1033:W1033)</f>
        <v>0</v>
      </c>
      <c r="Y1033" s="85"/>
      <c r="Z1033" s="84"/>
      <c r="AA1033" s="85"/>
    </row>
    <row r="1034" spans="1:27" ht="14.1" customHeight="1" x14ac:dyDescent="0.3">
      <c r="A1034" s="128" t="s">
        <v>5068</v>
      </c>
      <c r="B1034" s="86" t="s">
        <v>40</v>
      </c>
      <c r="C1034" s="86">
        <v>24</v>
      </c>
      <c r="D1034" s="86">
        <v>6</v>
      </c>
      <c r="E1034" s="137"/>
      <c r="F1034" s="86" t="s">
        <v>1698</v>
      </c>
      <c r="G1034" s="86" t="s">
        <v>1700</v>
      </c>
      <c r="H1034" s="86" t="s">
        <v>5067</v>
      </c>
      <c r="I1034" s="86">
        <v>3</v>
      </c>
      <c r="J1034" s="87">
        <v>24.55</v>
      </c>
      <c r="K1034" s="88"/>
      <c r="L1034" s="86" t="s">
        <v>5290</v>
      </c>
      <c r="M1034" s="86" t="s">
        <v>349</v>
      </c>
      <c r="N1034" s="149" t="str">
        <f>IF(OR(J1034="TBA",E1034=0),"",E1034*J1034)</f>
        <v/>
      </c>
      <c r="O1034" s="138"/>
      <c r="P1034" s="139">
        <f>IF($B1034="PA",$N1034,0)</f>
        <v>0</v>
      </c>
      <c r="Q1034" s="139">
        <f>IF($B1034="PC",$N1034,0)</f>
        <v>0</v>
      </c>
      <c r="R1034" s="139">
        <f>IF($B1034="LA",$N1034,0)</f>
        <v>0</v>
      </c>
      <c r="S1034" s="139" t="str">
        <f>IF($B1034="LC",$N1034,0)</f>
        <v/>
      </c>
      <c r="T1034" s="139">
        <f>IF(P1034&lt;&gt;"",(P1034*(1-($N$2641))*(1-($O1034+$N$2646))),0)</f>
        <v>0</v>
      </c>
      <c r="U1034" s="139">
        <f>IF(Q1034&lt;&gt;"",(Q1034*(1-($N$2642))*(1-($O1034+$N$2646))),0)</f>
        <v>0</v>
      </c>
      <c r="V1034" s="139">
        <f>IF(R1034&lt;&gt;"",(R1034*(1-($N$2643))*(1-($O1034+$N$2646))),0)</f>
        <v>0</v>
      </c>
      <c r="W1034" s="139">
        <f>IF(S1034&lt;&gt;"",(S1034*(1-($N$2644))*(1-($O1034+$N$2646))),0)</f>
        <v>0</v>
      </c>
      <c r="X1034" s="150">
        <f>+SUM(T1034:W1034)</f>
        <v>0</v>
      </c>
      <c r="Y1034" s="85"/>
      <c r="Z1034" s="84"/>
      <c r="AA1034" s="85"/>
    </row>
    <row r="1035" spans="1:27" ht="14.1" customHeight="1" x14ac:dyDescent="0.3">
      <c r="A1035" s="128" t="s">
        <v>3890</v>
      </c>
      <c r="B1035" s="86" t="s">
        <v>40</v>
      </c>
      <c r="C1035" s="86">
        <v>24</v>
      </c>
      <c r="D1035" s="86">
        <v>12</v>
      </c>
      <c r="E1035" s="137"/>
      <c r="F1035" s="86" t="s">
        <v>101</v>
      </c>
      <c r="G1035" s="86" t="s">
        <v>1690</v>
      </c>
      <c r="H1035" s="86" t="s">
        <v>3891</v>
      </c>
      <c r="I1035" s="86">
        <v>117</v>
      </c>
      <c r="J1035" s="87">
        <v>22.3</v>
      </c>
      <c r="K1035" s="88"/>
      <c r="L1035" s="86" t="s">
        <v>4557</v>
      </c>
      <c r="M1035" s="86" t="s">
        <v>349</v>
      </c>
      <c r="N1035" s="149" t="str">
        <f>IF(OR(J1035="TBA",E1035=0),"",E1035*J1035)</f>
        <v/>
      </c>
      <c r="O1035" s="138"/>
      <c r="P1035" s="139">
        <f>IF($B1035="PA",$N1035,0)</f>
        <v>0</v>
      </c>
      <c r="Q1035" s="139">
        <f>IF($B1035="PC",$N1035,0)</f>
        <v>0</v>
      </c>
      <c r="R1035" s="139">
        <f>IF($B1035="LA",$N1035,0)</f>
        <v>0</v>
      </c>
      <c r="S1035" s="139" t="str">
        <f>IF($B1035="LC",$N1035,0)</f>
        <v/>
      </c>
      <c r="T1035" s="139">
        <f>IF(P1035&lt;&gt;"",(P1035*(1-($N$2641))*(1-($O1035+$N$2646))),0)</f>
        <v>0</v>
      </c>
      <c r="U1035" s="139">
        <f>IF(Q1035&lt;&gt;"",(Q1035*(1-($N$2642))*(1-($O1035+$N$2646))),0)</f>
        <v>0</v>
      </c>
      <c r="V1035" s="139">
        <f>IF(R1035&lt;&gt;"",(R1035*(1-($N$2643))*(1-($O1035+$N$2646))),0)</f>
        <v>0</v>
      </c>
      <c r="W1035" s="139">
        <f>IF(S1035&lt;&gt;"",(S1035*(1-($N$2644))*(1-($O1035+$N$2646))),0)</f>
        <v>0</v>
      </c>
      <c r="X1035" s="150">
        <f>+SUM(T1035:W1035)</f>
        <v>0</v>
      </c>
      <c r="Y1035" s="85"/>
      <c r="Z1035" s="84"/>
      <c r="AA1035" s="85"/>
    </row>
    <row r="1036" spans="1:27" ht="14.1" customHeight="1" x14ac:dyDescent="0.3">
      <c r="A1036" s="128" t="s">
        <v>3892</v>
      </c>
      <c r="B1036" s="86" t="s">
        <v>40</v>
      </c>
      <c r="C1036" s="86">
        <v>24</v>
      </c>
      <c r="D1036" s="86">
        <v>12</v>
      </c>
      <c r="E1036" s="137"/>
      <c r="F1036" s="86" t="s">
        <v>101</v>
      </c>
      <c r="G1036" s="86" t="s">
        <v>1691</v>
      </c>
      <c r="H1036" s="86" t="s">
        <v>3891</v>
      </c>
      <c r="I1036" s="86">
        <v>117</v>
      </c>
      <c r="J1036" s="87">
        <v>22.3</v>
      </c>
      <c r="K1036" s="88"/>
      <c r="L1036" s="86" t="s">
        <v>4558</v>
      </c>
      <c r="M1036" s="86" t="s">
        <v>349</v>
      </c>
      <c r="N1036" s="149" t="str">
        <f>IF(OR(J1036="TBA",E1036=0),"",E1036*J1036)</f>
        <v/>
      </c>
      <c r="O1036" s="138"/>
      <c r="P1036" s="139">
        <f>IF($B1036="PA",$N1036,0)</f>
        <v>0</v>
      </c>
      <c r="Q1036" s="139">
        <f>IF($B1036="PC",$N1036,0)</f>
        <v>0</v>
      </c>
      <c r="R1036" s="139">
        <f>IF($B1036="LA",$N1036,0)</f>
        <v>0</v>
      </c>
      <c r="S1036" s="139" t="str">
        <f>IF($B1036="LC",$N1036,0)</f>
        <v/>
      </c>
      <c r="T1036" s="139">
        <f>IF(P1036&lt;&gt;"",(P1036*(1-($N$2641))*(1-($O1036+$N$2646))),0)</f>
        <v>0</v>
      </c>
      <c r="U1036" s="139">
        <f>IF(Q1036&lt;&gt;"",(Q1036*(1-($N$2642))*(1-($O1036+$N$2646))),0)</f>
        <v>0</v>
      </c>
      <c r="V1036" s="139">
        <f>IF(R1036&lt;&gt;"",(R1036*(1-($N$2643))*(1-($O1036+$N$2646))),0)</f>
        <v>0</v>
      </c>
      <c r="W1036" s="139">
        <f>IF(S1036&lt;&gt;"",(S1036*(1-($N$2644))*(1-($O1036+$N$2646))),0)</f>
        <v>0</v>
      </c>
      <c r="X1036" s="150">
        <f>+SUM(T1036:W1036)</f>
        <v>0</v>
      </c>
      <c r="Y1036" s="85"/>
      <c r="Z1036" s="84"/>
      <c r="AA1036" s="85"/>
    </row>
    <row r="1037" spans="1:27" ht="14.1" customHeight="1" x14ac:dyDescent="0.3">
      <c r="A1037" s="128" t="s">
        <v>3893</v>
      </c>
      <c r="B1037" s="86" t="s">
        <v>40</v>
      </c>
      <c r="C1037" s="86">
        <v>24</v>
      </c>
      <c r="D1037" s="86">
        <v>12</v>
      </c>
      <c r="E1037" s="137"/>
      <c r="F1037" s="86" t="s">
        <v>101</v>
      </c>
      <c r="G1037" s="86" t="s">
        <v>1701</v>
      </c>
      <c r="H1037" s="86" t="s">
        <v>3891</v>
      </c>
      <c r="I1037" s="86">
        <v>117</v>
      </c>
      <c r="J1037" s="87">
        <v>22.3</v>
      </c>
      <c r="K1037" s="88"/>
      <c r="L1037" s="86" t="s">
        <v>3894</v>
      </c>
      <c r="M1037" s="86" t="s">
        <v>349</v>
      </c>
      <c r="N1037" s="149" t="str">
        <f>IF(OR(J1037="TBA",E1037=0),"",E1037*J1037)</f>
        <v/>
      </c>
      <c r="O1037" s="138"/>
      <c r="P1037" s="139">
        <f>IF($B1037="PA",$N1037,0)</f>
        <v>0</v>
      </c>
      <c r="Q1037" s="139">
        <f>IF($B1037="PC",$N1037,0)</f>
        <v>0</v>
      </c>
      <c r="R1037" s="139">
        <f>IF($B1037="LA",$N1037,0)</f>
        <v>0</v>
      </c>
      <c r="S1037" s="139" t="str">
        <f>IF($B1037="LC",$N1037,0)</f>
        <v/>
      </c>
      <c r="T1037" s="139">
        <f>IF(P1037&lt;&gt;"",(P1037*(1-($N$2641))*(1-($O1037+$N$2646))),0)</f>
        <v>0</v>
      </c>
      <c r="U1037" s="139">
        <f>IF(Q1037&lt;&gt;"",(Q1037*(1-($N$2642))*(1-($O1037+$N$2646))),0)</f>
        <v>0</v>
      </c>
      <c r="V1037" s="139">
        <f>IF(R1037&lt;&gt;"",(R1037*(1-($N$2643))*(1-($O1037+$N$2646))),0)</f>
        <v>0</v>
      </c>
      <c r="W1037" s="139">
        <f>IF(S1037&lt;&gt;"",(S1037*(1-($N$2644))*(1-($O1037+$N$2646))),0)</f>
        <v>0</v>
      </c>
      <c r="X1037" s="150">
        <f>+SUM(T1037:W1037)</f>
        <v>0</v>
      </c>
      <c r="Y1037" s="85"/>
      <c r="Z1037" s="84"/>
      <c r="AA1037" s="85"/>
    </row>
    <row r="1038" spans="1:27" ht="14.1" customHeight="1" x14ac:dyDescent="0.3">
      <c r="A1038" s="128" t="s">
        <v>3895</v>
      </c>
      <c r="B1038" s="86" t="s">
        <v>40</v>
      </c>
      <c r="C1038" s="86">
        <v>24</v>
      </c>
      <c r="D1038" s="86">
        <v>12</v>
      </c>
      <c r="E1038" s="137"/>
      <c r="F1038" s="86" t="s">
        <v>101</v>
      </c>
      <c r="G1038" s="86" t="s">
        <v>1690</v>
      </c>
      <c r="H1038" s="86" t="s">
        <v>3896</v>
      </c>
      <c r="I1038" s="86">
        <v>117</v>
      </c>
      <c r="J1038" s="87">
        <v>22.3</v>
      </c>
      <c r="K1038" s="88"/>
      <c r="L1038" s="86" t="s">
        <v>3897</v>
      </c>
      <c r="M1038" s="86" t="s">
        <v>349</v>
      </c>
      <c r="N1038" s="149" t="str">
        <f>IF(OR(J1038="TBA",E1038=0),"",E1038*J1038)</f>
        <v/>
      </c>
      <c r="O1038" s="138"/>
      <c r="P1038" s="139">
        <f>IF($B1038="PA",$N1038,0)</f>
        <v>0</v>
      </c>
      <c r="Q1038" s="139">
        <f>IF($B1038="PC",$N1038,0)</f>
        <v>0</v>
      </c>
      <c r="R1038" s="139">
        <f>IF($B1038="LA",$N1038,0)</f>
        <v>0</v>
      </c>
      <c r="S1038" s="139" t="str">
        <f>IF($B1038="LC",$N1038,0)</f>
        <v/>
      </c>
      <c r="T1038" s="139">
        <f>IF(P1038&lt;&gt;"",(P1038*(1-($N$2641))*(1-($O1038+$N$2646))),0)</f>
        <v>0</v>
      </c>
      <c r="U1038" s="139">
        <f>IF(Q1038&lt;&gt;"",(Q1038*(1-($N$2642))*(1-($O1038+$N$2646))),0)</f>
        <v>0</v>
      </c>
      <c r="V1038" s="139">
        <f>IF(R1038&lt;&gt;"",(R1038*(1-($N$2643))*(1-($O1038+$N$2646))),0)</f>
        <v>0</v>
      </c>
      <c r="W1038" s="139">
        <f>IF(S1038&lt;&gt;"",(S1038*(1-($N$2644))*(1-($O1038+$N$2646))),0)</f>
        <v>0</v>
      </c>
      <c r="X1038" s="150">
        <f>+SUM(T1038:W1038)</f>
        <v>0</v>
      </c>
      <c r="Y1038" s="85"/>
      <c r="Z1038" s="84"/>
      <c r="AA1038" s="85"/>
    </row>
    <row r="1039" spans="1:27" ht="14.1" customHeight="1" x14ac:dyDescent="0.3">
      <c r="A1039" s="128" t="s">
        <v>3898</v>
      </c>
      <c r="B1039" s="86" t="s">
        <v>40</v>
      </c>
      <c r="C1039" s="86">
        <v>24</v>
      </c>
      <c r="D1039" s="86">
        <v>12</v>
      </c>
      <c r="E1039" s="137"/>
      <c r="F1039" s="86" t="s">
        <v>101</v>
      </c>
      <c r="G1039" s="86" t="s">
        <v>1691</v>
      </c>
      <c r="H1039" s="86" t="s">
        <v>3896</v>
      </c>
      <c r="I1039" s="86">
        <v>117</v>
      </c>
      <c r="J1039" s="87">
        <v>22.3</v>
      </c>
      <c r="K1039" s="88"/>
      <c r="L1039" s="86" t="s">
        <v>3899</v>
      </c>
      <c r="M1039" s="86" t="s">
        <v>349</v>
      </c>
      <c r="N1039" s="149" t="str">
        <f>IF(OR(J1039="TBA",E1039=0),"",E1039*J1039)</f>
        <v/>
      </c>
      <c r="O1039" s="138"/>
      <c r="P1039" s="139">
        <f>IF($B1039="PA",$N1039,0)</f>
        <v>0</v>
      </c>
      <c r="Q1039" s="139">
        <f>IF($B1039="PC",$N1039,0)</f>
        <v>0</v>
      </c>
      <c r="R1039" s="139">
        <f>IF($B1039="LA",$N1039,0)</f>
        <v>0</v>
      </c>
      <c r="S1039" s="139" t="str">
        <f>IF($B1039="LC",$N1039,0)</f>
        <v/>
      </c>
      <c r="T1039" s="139">
        <f>IF(P1039&lt;&gt;"",(P1039*(1-($N$2641))*(1-($O1039+$N$2646))),0)</f>
        <v>0</v>
      </c>
      <c r="U1039" s="139">
        <f>IF(Q1039&lt;&gt;"",(Q1039*(1-($N$2642))*(1-($O1039+$N$2646))),0)</f>
        <v>0</v>
      </c>
      <c r="V1039" s="139">
        <f>IF(R1039&lt;&gt;"",(R1039*(1-($N$2643))*(1-($O1039+$N$2646))),0)</f>
        <v>0</v>
      </c>
      <c r="W1039" s="139">
        <f>IF(S1039&lt;&gt;"",(S1039*(1-($N$2644))*(1-($O1039+$N$2646))),0)</f>
        <v>0</v>
      </c>
      <c r="X1039" s="150">
        <f>+SUM(T1039:W1039)</f>
        <v>0</v>
      </c>
      <c r="Y1039" s="85"/>
      <c r="Z1039" s="84"/>
      <c r="AA1039" s="85"/>
    </row>
    <row r="1040" spans="1:27" ht="14.1" customHeight="1" x14ac:dyDescent="0.3">
      <c r="A1040" s="128" t="s">
        <v>3900</v>
      </c>
      <c r="B1040" s="86" t="s">
        <v>40</v>
      </c>
      <c r="C1040" s="86">
        <v>24</v>
      </c>
      <c r="D1040" s="86">
        <v>12</v>
      </c>
      <c r="E1040" s="137"/>
      <c r="F1040" s="86" t="s">
        <v>101</v>
      </c>
      <c r="G1040" s="86" t="s">
        <v>1701</v>
      </c>
      <c r="H1040" s="86" t="s">
        <v>3896</v>
      </c>
      <c r="I1040" s="86">
        <v>117</v>
      </c>
      <c r="J1040" s="87">
        <v>22.3</v>
      </c>
      <c r="K1040" s="88"/>
      <c r="L1040" s="86" t="s">
        <v>3901</v>
      </c>
      <c r="M1040" s="86" t="s">
        <v>349</v>
      </c>
      <c r="N1040" s="149" t="str">
        <f>IF(OR(J1040="TBA",E1040=0),"",E1040*J1040)</f>
        <v/>
      </c>
      <c r="O1040" s="138"/>
      <c r="P1040" s="139">
        <f>IF($B1040="PA",$N1040,0)</f>
        <v>0</v>
      </c>
      <c r="Q1040" s="139">
        <f>IF($B1040="PC",$N1040,0)</f>
        <v>0</v>
      </c>
      <c r="R1040" s="139">
        <f>IF($B1040="LA",$N1040,0)</f>
        <v>0</v>
      </c>
      <c r="S1040" s="139" t="str">
        <f>IF($B1040="LC",$N1040,0)</f>
        <v/>
      </c>
      <c r="T1040" s="139">
        <f>IF(P1040&lt;&gt;"",(P1040*(1-($N$2641))*(1-($O1040+$N$2646))),0)</f>
        <v>0</v>
      </c>
      <c r="U1040" s="139">
        <f>IF(Q1040&lt;&gt;"",(Q1040*(1-($N$2642))*(1-($O1040+$N$2646))),0)</f>
        <v>0</v>
      </c>
      <c r="V1040" s="139">
        <f>IF(R1040&lt;&gt;"",(R1040*(1-($N$2643))*(1-($O1040+$N$2646))),0)</f>
        <v>0</v>
      </c>
      <c r="W1040" s="139">
        <f>IF(S1040&lt;&gt;"",(S1040*(1-($N$2644))*(1-($O1040+$N$2646))),0)</f>
        <v>0</v>
      </c>
      <c r="X1040" s="150">
        <f>+SUM(T1040:W1040)</f>
        <v>0</v>
      </c>
      <c r="Y1040" s="85"/>
      <c r="Z1040" s="84"/>
      <c r="AA1040" s="85"/>
    </row>
    <row r="1041" spans="1:27" ht="14.1" customHeight="1" x14ac:dyDescent="0.3">
      <c r="A1041" s="128" t="s">
        <v>1199</v>
      </c>
      <c r="B1041" s="86" t="s">
        <v>40</v>
      </c>
      <c r="C1041" s="86">
        <v>24</v>
      </c>
      <c r="D1041" s="86">
        <v>6</v>
      </c>
      <c r="E1041" s="137"/>
      <c r="F1041" s="86" t="s">
        <v>114</v>
      </c>
      <c r="G1041" s="86" t="s">
        <v>1691</v>
      </c>
      <c r="H1041" s="86" t="s">
        <v>1917</v>
      </c>
      <c r="I1041" s="86">
        <v>8</v>
      </c>
      <c r="J1041" s="87">
        <v>27.25</v>
      </c>
      <c r="K1041" s="88"/>
      <c r="L1041" s="86" t="s">
        <v>3056</v>
      </c>
      <c r="M1041" s="86" t="s">
        <v>349</v>
      </c>
      <c r="N1041" s="149" t="str">
        <f>IF(OR(J1041="TBA",E1041=0),"",E1041*J1041)</f>
        <v/>
      </c>
      <c r="O1041" s="138"/>
      <c r="P1041" s="139">
        <f>IF($B1041="PA",$N1041,0)</f>
        <v>0</v>
      </c>
      <c r="Q1041" s="139">
        <f>IF($B1041="PC",$N1041,0)</f>
        <v>0</v>
      </c>
      <c r="R1041" s="139">
        <f>IF($B1041="LA",$N1041,0)</f>
        <v>0</v>
      </c>
      <c r="S1041" s="139" t="str">
        <f>IF($B1041="LC",$N1041,0)</f>
        <v/>
      </c>
      <c r="T1041" s="139">
        <f>IF(P1041&lt;&gt;"",(P1041*(1-($N$2641))*(1-($O1041+$N$2646))),0)</f>
        <v>0</v>
      </c>
      <c r="U1041" s="139">
        <f>IF(Q1041&lt;&gt;"",(Q1041*(1-($N$2642))*(1-($O1041+$N$2646))),0)</f>
        <v>0</v>
      </c>
      <c r="V1041" s="139">
        <f>IF(R1041&lt;&gt;"",(R1041*(1-($N$2643))*(1-($O1041+$N$2646))),0)</f>
        <v>0</v>
      </c>
      <c r="W1041" s="139">
        <f>IF(S1041&lt;&gt;"",(S1041*(1-($N$2644))*(1-($O1041+$N$2646))),0)</f>
        <v>0</v>
      </c>
      <c r="X1041" s="150">
        <f>+SUM(T1041:W1041)</f>
        <v>0</v>
      </c>
      <c r="Y1041" s="85"/>
      <c r="Z1041" s="84"/>
      <c r="AA1041" s="85"/>
    </row>
    <row r="1042" spans="1:27" ht="14.1" customHeight="1" x14ac:dyDescent="0.3">
      <c r="A1042" s="128" t="s">
        <v>1198</v>
      </c>
      <c r="B1042" s="86" t="s">
        <v>40</v>
      </c>
      <c r="C1042" s="86">
        <v>24</v>
      </c>
      <c r="D1042" s="86">
        <v>6</v>
      </c>
      <c r="E1042" s="137"/>
      <c r="F1042" s="86" t="s">
        <v>114</v>
      </c>
      <c r="G1042" s="86" t="s">
        <v>1692</v>
      </c>
      <c r="H1042" s="86" t="s">
        <v>1917</v>
      </c>
      <c r="I1042" s="86">
        <v>8</v>
      </c>
      <c r="J1042" s="87">
        <v>27.25</v>
      </c>
      <c r="K1042" s="88"/>
      <c r="L1042" s="86" t="s">
        <v>3057</v>
      </c>
      <c r="M1042" s="86" t="s">
        <v>349</v>
      </c>
      <c r="N1042" s="149" t="str">
        <f>IF(OR(J1042="TBA",E1042=0),"",E1042*J1042)</f>
        <v/>
      </c>
      <c r="O1042" s="138"/>
      <c r="P1042" s="139">
        <f>IF($B1042="PA",$N1042,0)</f>
        <v>0</v>
      </c>
      <c r="Q1042" s="139">
        <f>IF($B1042="PC",$N1042,0)</f>
        <v>0</v>
      </c>
      <c r="R1042" s="139">
        <f>IF($B1042="LA",$N1042,0)</f>
        <v>0</v>
      </c>
      <c r="S1042" s="139" t="str">
        <f>IF($B1042="LC",$N1042,0)</f>
        <v/>
      </c>
      <c r="T1042" s="139">
        <f>IF(P1042&lt;&gt;"",(P1042*(1-($N$2641))*(1-($O1042+$N$2646))),0)</f>
        <v>0</v>
      </c>
      <c r="U1042" s="139">
        <f>IF(Q1042&lt;&gt;"",(Q1042*(1-($N$2642))*(1-($O1042+$N$2646))),0)</f>
        <v>0</v>
      </c>
      <c r="V1042" s="139">
        <f>IF(R1042&lt;&gt;"",(R1042*(1-($N$2643))*(1-($O1042+$N$2646))),0)</f>
        <v>0</v>
      </c>
      <c r="W1042" s="139">
        <f>IF(S1042&lt;&gt;"",(S1042*(1-($N$2644))*(1-($O1042+$N$2646))),0)</f>
        <v>0</v>
      </c>
      <c r="X1042" s="150">
        <f>+SUM(T1042:W1042)</f>
        <v>0</v>
      </c>
      <c r="Y1042" s="85"/>
      <c r="Z1042" s="84"/>
      <c r="AA1042" s="85"/>
    </row>
    <row r="1043" spans="1:27" ht="14.1" customHeight="1" x14ac:dyDescent="0.3">
      <c r="A1043" s="128" t="s">
        <v>1197</v>
      </c>
      <c r="B1043" s="86" t="s">
        <v>40</v>
      </c>
      <c r="C1043" s="86">
        <v>24</v>
      </c>
      <c r="D1043" s="86">
        <v>6</v>
      </c>
      <c r="E1043" s="137"/>
      <c r="F1043" s="86" t="s">
        <v>114</v>
      </c>
      <c r="G1043" s="86" t="s">
        <v>1709</v>
      </c>
      <c r="H1043" s="86" t="s">
        <v>1917</v>
      </c>
      <c r="I1043" s="86">
        <v>8</v>
      </c>
      <c r="J1043" s="87">
        <v>27.25</v>
      </c>
      <c r="K1043" s="88"/>
      <c r="L1043" s="86" t="s">
        <v>3058</v>
      </c>
      <c r="M1043" s="86" t="s">
        <v>349</v>
      </c>
      <c r="N1043" s="149" t="str">
        <f>IF(OR(J1043="TBA",E1043=0),"",E1043*J1043)</f>
        <v/>
      </c>
      <c r="O1043" s="138"/>
      <c r="P1043" s="139">
        <f>IF($B1043="PA",$N1043,0)</f>
        <v>0</v>
      </c>
      <c r="Q1043" s="139">
        <f>IF($B1043="PC",$N1043,0)</f>
        <v>0</v>
      </c>
      <c r="R1043" s="139">
        <f>IF($B1043="LA",$N1043,0)</f>
        <v>0</v>
      </c>
      <c r="S1043" s="139" t="str">
        <f>IF($B1043="LC",$N1043,0)</f>
        <v/>
      </c>
      <c r="T1043" s="139">
        <f>IF(P1043&lt;&gt;"",(P1043*(1-($N$2641))*(1-($O1043+$N$2646))),0)</f>
        <v>0</v>
      </c>
      <c r="U1043" s="139">
        <f>IF(Q1043&lt;&gt;"",(Q1043*(1-($N$2642))*(1-($O1043+$N$2646))),0)</f>
        <v>0</v>
      </c>
      <c r="V1043" s="139">
        <f>IF(R1043&lt;&gt;"",(R1043*(1-($N$2643))*(1-($O1043+$N$2646))),0)</f>
        <v>0</v>
      </c>
      <c r="W1043" s="139">
        <f>IF(S1043&lt;&gt;"",(S1043*(1-($N$2644))*(1-($O1043+$N$2646))),0)</f>
        <v>0</v>
      </c>
      <c r="X1043" s="150">
        <f>+SUM(T1043:W1043)</f>
        <v>0</v>
      </c>
      <c r="Y1043" s="85"/>
      <c r="Z1043" s="84"/>
      <c r="AA1043" s="85"/>
    </row>
    <row r="1044" spans="1:27" ht="14.1" customHeight="1" x14ac:dyDescent="0.3">
      <c r="A1044" s="128" t="s">
        <v>1358</v>
      </c>
      <c r="B1044" s="86" t="s">
        <v>40</v>
      </c>
      <c r="C1044" s="86">
        <v>24</v>
      </c>
      <c r="D1044" s="86">
        <v>6</v>
      </c>
      <c r="E1044" s="137"/>
      <c r="F1044" s="86" t="s">
        <v>4805</v>
      </c>
      <c r="G1044" s="86" t="s">
        <v>1688</v>
      </c>
      <c r="H1044" s="86" t="s">
        <v>1918</v>
      </c>
      <c r="I1044" s="86">
        <v>6</v>
      </c>
      <c r="J1044" s="87">
        <v>19.55</v>
      </c>
      <c r="K1044" s="88"/>
      <c r="L1044" s="86" t="s">
        <v>3059</v>
      </c>
      <c r="M1044" s="86" t="s">
        <v>349</v>
      </c>
      <c r="N1044" s="149" t="str">
        <f>IF(OR(J1044="TBA",E1044=0),"",E1044*J1044)</f>
        <v/>
      </c>
      <c r="O1044" s="138"/>
      <c r="P1044" s="139">
        <f>IF($B1044="PA",$N1044,0)</f>
        <v>0</v>
      </c>
      <c r="Q1044" s="139">
        <f>IF($B1044="PC",$N1044,0)</f>
        <v>0</v>
      </c>
      <c r="R1044" s="139">
        <f>IF($B1044="LA",$N1044,0)</f>
        <v>0</v>
      </c>
      <c r="S1044" s="139" t="str">
        <f>IF($B1044="LC",$N1044,0)</f>
        <v/>
      </c>
      <c r="T1044" s="139">
        <f>IF(P1044&lt;&gt;"",(P1044*(1-($N$2641))*(1-($O1044+$N$2646))),0)</f>
        <v>0</v>
      </c>
      <c r="U1044" s="139">
        <f>IF(Q1044&lt;&gt;"",(Q1044*(1-($N$2642))*(1-($O1044+$N$2646))),0)</f>
        <v>0</v>
      </c>
      <c r="V1044" s="139">
        <f>IF(R1044&lt;&gt;"",(R1044*(1-($N$2643))*(1-($O1044+$N$2646))),0)</f>
        <v>0</v>
      </c>
      <c r="W1044" s="139">
        <f>IF(S1044&lt;&gt;"",(S1044*(1-($N$2644))*(1-($O1044+$N$2646))),0)</f>
        <v>0</v>
      </c>
      <c r="X1044" s="150">
        <f>+SUM(T1044:W1044)</f>
        <v>0</v>
      </c>
      <c r="Y1044" s="85"/>
      <c r="Z1044" s="84"/>
      <c r="AA1044" s="85"/>
    </row>
    <row r="1045" spans="1:27" ht="14.1" customHeight="1" x14ac:dyDescent="0.3">
      <c r="A1045" s="128" t="s">
        <v>1357</v>
      </c>
      <c r="B1045" s="86" t="s">
        <v>40</v>
      </c>
      <c r="C1045" s="86">
        <v>24</v>
      </c>
      <c r="D1045" s="86">
        <v>6</v>
      </c>
      <c r="E1045" s="137"/>
      <c r="F1045" s="86" t="s">
        <v>4805</v>
      </c>
      <c r="G1045" s="86" t="s">
        <v>1686</v>
      </c>
      <c r="H1045" s="86" t="s">
        <v>1918</v>
      </c>
      <c r="I1045" s="86">
        <v>6</v>
      </c>
      <c r="J1045" s="87">
        <v>19.55</v>
      </c>
      <c r="K1045" s="88"/>
      <c r="L1045" s="86" t="s">
        <v>3060</v>
      </c>
      <c r="M1045" s="86" t="s">
        <v>349</v>
      </c>
      <c r="N1045" s="149" t="str">
        <f>IF(OR(J1045="TBA",E1045=0),"",E1045*J1045)</f>
        <v/>
      </c>
      <c r="O1045" s="138"/>
      <c r="P1045" s="139">
        <f>IF($B1045="PA",$N1045,0)</f>
        <v>0</v>
      </c>
      <c r="Q1045" s="139">
        <f>IF($B1045="PC",$N1045,0)</f>
        <v>0</v>
      </c>
      <c r="R1045" s="139">
        <f>IF($B1045="LA",$N1045,0)</f>
        <v>0</v>
      </c>
      <c r="S1045" s="139" t="str">
        <f>IF($B1045="LC",$N1045,0)</f>
        <v/>
      </c>
      <c r="T1045" s="139">
        <f>IF(P1045&lt;&gt;"",(P1045*(1-($N$2641))*(1-($O1045+$N$2646))),0)</f>
        <v>0</v>
      </c>
      <c r="U1045" s="139">
        <f>IF(Q1045&lt;&gt;"",(Q1045*(1-($N$2642))*(1-($O1045+$N$2646))),0)</f>
        <v>0</v>
      </c>
      <c r="V1045" s="139">
        <f>IF(R1045&lt;&gt;"",(R1045*(1-($N$2643))*(1-($O1045+$N$2646))),0)</f>
        <v>0</v>
      </c>
      <c r="W1045" s="139">
        <f>IF(S1045&lt;&gt;"",(S1045*(1-($N$2644))*(1-($O1045+$N$2646))),0)</f>
        <v>0</v>
      </c>
      <c r="X1045" s="150">
        <f>+SUM(T1045:W1045)</f>
        <v>0</v>
      </c>
      <c r="Y1045" s="85"/>
      <c r="Z1045" s="84"/>
      <c r="AA1045" s="85"/>
    </row>
    <row r="1046" spans="1:27" s="167" customFormat="1" ht="14.1" customHeight="1" x14ac:dyDescent="0.3">
      <c r="A1046" s="128" t="s">
        <v>1356</v>
      </c>
      <c r="B1046" s="86" t="s">
        <v>40</v>
      </c>
      <c r="C1046" s="86">
        <v>24</v>
      </c>
      <c r="D1046" s="86">
        <v>6</v>
      </c>
      <c r="E1046" s="137"/>
      <c r="F1046" s="86" t="s">
        <v>4805</v>
      </c>
      <c r="G1046" s="86" t="s">
        <v>1687</v>
      </c>
      <c r="H1046" s="86" t="s">
        <v>1918</v>
      </c>
      <c r="I1046" s="86">
        <v>6</v>
      </c>
      <c r="J1046" s="87">
        <v>19.55</v>
      </c>
      <c r="K1046" s="88"/>
      <c r="L1046" s="86" t="s">
        <v>3061</v>
      </c>
      <c r="M1046" s="86" t="s">
        <v>349</v>
      </c>
      <c r="N1046" s="149" t="str">
        <f>IF(OR(J1046="TBA",E1046=0),"",E1046*J1046)</f>
        <v/>
      </c>
      <c r="O1046" s="138"/>
      <c r="P1046" s="139">
        <f>IF($B1046="PA",$N1046,0)</f>
        <v>0</v>
      </c>
      <c r="Q1046" s="139">
        <f>IF($B1046="PC",$N1046,0)</f>
        <v>0</v>
      </c>
      <c r="R1046" s="139">
        <f>IF($B1046="LA",$N1046,0)</f>
        <v>0</v>
      </c>
      <c r="S1046" s="139" t="str">
        <f>IF($B1046="LC",$N1046,0)</f>
        <v/>
      </c>
      <c r="T1046" s="139">
        <f>IF(P1046&lt;&gt;"",(P1046*(1-($N$2641))*(1-($O1046+$N$2646))),0)</f>
        <v>0</v>
      </c>
      <c r="U1046" s="139">
        <f>IF(Q1046&lt;&gt;"",(Q1046*(1-($N$2642))*(1-($O1046+$N$2646))),0)</f>
        <v>0</v>
      </c>
      <c r="V1046" s="139">
        <f>IF(R1046&lt;&gt;"",(R1046*(1-($N$2643))*(1-($O1046+$N$2646))),0)</f>
        <v>0</v>
      </c>
      <c r="W1046" s="139">
        <f>IF(S1046&lt;&gt;"",(S1046*(1-($N$2644))*(1-($O1046+$N$2646))),0)</f>
        <v>0</v>
      </c>
      <c r="X1046" s="150">
        <f>+SUM(T1046:W1046)</f>
        <v>0</v>
      </c>
      <c r="Y1046" s="154"/>
      <c r="Z1046" s="153"/>
      <c r="AA1046" s="154"/>
    </row>
    <row r="1047" spans="1:27" s="167" customFormat="1" ht="14.1" customHeight="1" x14ac:dyDescent="0.3">
      <c r="A1047" s="128" t="s">
        <v>1385</v>
      </c>
      <c r="B1047" s="86" t="s">
        <v>40</v>
      </c>
      <c r="C1047" s="86">
        <v>12</v>
      </c>
      <c r="D1047" s="86">
        <v>0</v>
      </c>
      <c r="E1047" s="137"/>
      <c r="F1047" s="86" t="s">
        <v>4805</v>
      </c>
      <c r="G1047" s="86" t="s">
        <v>1688</v>
      </c>
      <c r="H1047" s="86" t="s">
        <v>1919</v>
      </c>
      <c r="I1047" s="86">
        <v>79</v>
      </c>
      <c r="J1047" s="87">
        <v>18.95</v>
      </c>
      <c r="K1047" s="88"/>
      <c r="L1047" s="86" t="s">
        <v>3062</v>
      </c>
      <c r="M1047" s="86" t="s">
        <v>349</v>
      </c>
      <c r="N1047" s="149" t="str">
        <f>IF(OR(J1047="TBA",E1047=0),"",E1047*J1047)</f>
        <v/>
      </c>
      <c r="O1047" s="138"/>
      <c r="P1047" s="139">
        <f>IF($B1047="PA",$N1047,0)</f>
        <v>0</v>
      </c>
      <c r="Q1047" s="139">
        <f>IF($B1047="PC",$N1047,0)</f>
        <v>0</v>
      </c>
      <c r="R1047" s="139">
        <f>IF($B1047="LA",$N1047,0)</f>
        <v>0</v>
      </c>
      <c r="S1047" s="139" t="str">
        <f>IF($B1047="LC",$N1047,0)</f>
        <v/>
      </c>
      <c r="T1047" s="139">
        <f>IF(P1047&lt;&gt;"",(P1047*(1-($N$2641))*(1-($O1047+$N$2646))),0)</f>
        <v>0</v>
      </c>
      <c r="U1047" s="139">
        <f>IF(Q1047&lt;&gt;"",(Q1047*(1-($N$2642))*(1-($O1047+$N$2646))),0)</f>
        <v>0</v>
      </c>
      <c r="V1047" s="139">
        <f>IF(R1047&lt;&gt;"",(R1047*(1-($N$2643))*(1-($O1047+$N$2646))),0)</f>
        <v>0</v>
      </c>
      <c r="W1047" s="139">
        <f>IF(S1047&lt;&gt;"",(S1047*(1-($N$2644))*(1-($O1047+$N$2646))),0)</f>
        <v>0</v>
      </c>
      <c r="X1047" s="150">
        <f>+SUM(T1047:W1047)</f>
        <v>0</v>
      </c>
      <c r="Y1047" s="154"/>
      <c r="Z1047" s="153"/>
      <c r="AA1047" s="154"/>
    </row>
    <row r="1048" spans="1:27" s="167" customFormat="1" ht="14.1" customHeight="1" x14ac:dyDescent="0.3">
      <c r="A1048" s="128" t="s">
        <v>1384</v>
      </c>
      <c r="B1048" s="86" t="s">
        <v>40</v>
      </c>
      <c r="C1048" s="86">
        <v>12</v>
      </c>
      <c r="D1048" s="86">
        <v>0</v>
      </c>
      <c r="E1048" s="137"/>
      <c r="F1048" s="86" t="s">
        <v>4805</v>
      </c>
      <c r="G1048" s="86" t="s">
        <v>1686</v>
      </c>
      <c r="H1048" s="86" t="s">
        <v>1919</v>
      </c>
      <c r="I1048" s="86">
        <v>79</v>
      </c>
      <c r="J1048" s="87">
        <v>18.95</v>
      </c>
      <c r="K1048" s="88"/>
      <c r="L1048" s="86" t="s">
        <v>3063</v>
      </c>
      <c r="M1048" s="86" t="s">
        <v>349</v>
      </c>
      <c r="N1048" s="149" t="str">
        <f>IF(OR(J1048="TBA",E1048=0),"",E1048*J1048)</f>
        <v/>
      </c>
      <c r="O1048" s="138"/>
      <c r="P1048" s="139">
        <f>IF($B1048="PA",$N1048,0)</f>
        <v>0</v>
      </c>
      <c r="Q1048" s="139">
        <f>IF($B1048="PC",$N1048,0)</f>
        <v>0</v>
      </c>
      <c r="R1048" s="139">
        <f>IF($B1048="LA",$N1048,0)</f>
        <v>0</v>
      </c>
      <c r="S1048" s="139" t="str">
        <f>IF($B1048="LC",$N1048,0)</f>
        <v/>
      </c>
      <c r="T1048" s="139">
        <f>IF(P1048&lt;&gt;"",(P1048*(1-($N$2641))*(1-($O1048+$N$2646))),0)</f>
        <v>0</v>
      </c>
      <c r="U1048" s="139">
        <f>IF(Q1048&lt;&gt;"",(Q1048*(1-($N$2642))*(1-($O1048+$N$2646))),0)</f>
        <v>0</v>
      </c>
      <c r="V1048" s="139">
        <f>IF(R1048&lt;&gt;"",(R1048*(1-($N$2643))*(1-($O1048+$N$2646))),0)</f>
        <v>0</v>
      </c>
      <c r="W1048" s="139">
        <f>IF(S1048&lt;&gt;"",(S1048*(1-($N$2644))*(1-($O1048+$N$2646))),0)</f>
        <v>0</v>
      </c>
      <c r="X1048" s="150">
        <f>+SUM(T1048:W1048)</f>
        <v>0</v>
      </c>
      <c r="Y1048" s="154"/>
      <c r="Z1048" s="153"/>
      <c r="AA1048" s="154"/>
    </row>
    <row r="1049" spans="1:27" ht="14.1" customHeight="1" x14ac:dyDescent="0.3">
      <c r="A1049" s="128" t="s">
        <v>1383</v>
      </c>
      <c r="B1049" s="86" t="s">
        <v>40</v>
      </c>
      <c r="C1049" s="86">
        <v>12</v>
      </c>
      <c r="D1049" s="86">
        <v>0</v>
      </c>
      <c r="E1049" s="137"/>
      <c r="F1049" s="86" t="s">
        <v>4805</v>
      </c>
      <c r="G1049" s="86" t="s">
        <v>1687</v>
      </c>
      <c r="H1049" s="86" t="s">
        <v>1919</v>
      </c>
      <c r="I1049" s="86">
        <v>79</v>
      </c>
      <c r="J1049" s="87">
        <v>18.95</v>
      </c>
      <c r="K1049" s="88"/>
      <c r="L1049" s="86" t="s">
        <v>3064</v>
      </c>
      <c r="M1049" s="86" t="s">
        <v>349</v>
      </c>
      <c r="N1049" s="149" t="str">
        <f>IF(OR(J1049="TBA",E1049=0),"",E1049*J1049)</f>
        <v/>
      </c>
      <c r="O1049" s="138"/>
      <c r="P1049" s="139">
        <f>IF($B1049="PA",$N1049,0)</f>
        <v>0</v>
      </c>
      <c r="Q1049" s="139">
        <f>IF($B1049="PC",$N1049,0)</f>
        <v>0</v>
      </c>
      <c r="R1049" s="139">
        <f>IF($B1049="LA",$N1049,0)</f>
        <v>0</v>
      </c>
      <c r="S1049" s="139" t="str">
        <f>IF($B1049="LC",$N1049,0)</f>
        <v/>
      </c>
      <c r="T1049" s="139">
        <f>IF(P1049&lt;&gt;"",(P1049*(1-($N$2641))*(1-($O1049+$N$2646))),0)</f>
        <v>0</v>
      </c>
      <c r="U1049" s="139">
        <f>IF(Q1049&lt;&gt;"",(Q1049*(1-($N$2642))*(1-($O1049+$N$2646))),0)</f>
        <v>0</v>
      </c>
      <c r="V1049" s="139">
        <f>IF(R1049&lt;&gt;"",(R1049*(1-($N$2643))*(1-($O1049+$N$2646))),0)</f>
        <v>0</v>
      </c>
      <c r="W1049" s="139">
        <f>IF(S1049&lt;&gt;"",(S1049*(1-($N$2644))*(1-($O1049+$N$2646))),0)</f>
        <v>0</v>
      </c>
      <c r="X1049" s="150">
        <f>+SUM(T1049:W1049)</f>
        <v>0</v>
      </c>
      <c r="Y1049" s="85"/>
      <c r="Z1049" s="84"/>
      <c r="AA1049" s="85"/>
    </row>
    <row r="1050" spans="1:27" s="167" customFormat="1" ht="14.1" customHeight="1" x14ac:dyDescent="0.3">
      <c r="A1050" s="128" t="s">
        <v>1382</v>
      </c>
      <c r="B1050" s="86" t="s">
        <v>40</v>
      </c>
      <c r="C1050" s="86">
        <v>12</v>
      </c>
      <c r="D1050" s="86">
        <v>0</v>
      </c>
      <c r="E1050" s="137"/>
      <c r="F1050" s="86" t="s">
        <v>4805</v>
      </c>
      <c r="G1050" s="86" t="s">
        <v>1700</v>
      </c>
      <c r="H1050" s="86" t="s">
        <v>1919</v>
      </c>
      <c r="I1050" s="86">
        <v>79</v>
      </c>
      <c r="J1050" s="87">
        <v>18.95</v>
      </c>
      <c r="K1050" s="88"/>
      <c r="L1050" s="86" t="s">
        <v>3065</v>
      </c>
      <c r="M1050" s="86" t="s">
        <v>349</v>
      </c>
      <c r="N1050" s="149" t="str">
        <f>IF(OR(J1050="TBA",E1050=0),"",E1050*J1050)</f>
        <v/>
      </c>
      <c r="O1050" s="138"/>
      <c r="P1050" s="139">
        <f>IF($B1050="PA",$N1050,0)</f>
        <v>0</v>
      </c>
      <c r="Q1050" s="139">
        <f>IF($B1050="PC",$N1050,0)</f>
        <v>0</v>
      </c>
      <c r="R1050" s="139">
        <f>IF($B1050="LA",$N1050,0)</f>
        <v>0</v>
      </c>
      <c r="S1050" s="139" t="str">
        <f>IF($B1050="LC",$N1050,0)</f>
        <v/>
      </c>
      <c r="T1050" s="139">
        <f>IF(P1050&lt;&gt;"",(P1050*(1-($N$2641))*(1-($O1050+$N$2646))),0)</f>
        <v>0</v>
      </c>
      <c r="U1050" s="139">
        <f>IF(Q1050&lt;&gt;"",(Q1050*(1-($N$2642))*(1-($O1050+$N$2646))),0)</f>
        <v>0</v>
      </c>
      <c r="V1050" s="139">
        <f>IF(R1050&lt;&gt;"",(R1050*(1-($N$2643))*(1-($O1050+$N$2646))),0)</f>
        <v>0</v>
      </c>
      <c r="W1050" s="139">
        <f>IF(S1050&lt;&gt;"",(S1050*(1-($N$2644))*(1-($O1050+$N$2646))),0)</f>
        <v>0</v>
      </c>
      <c r="X1050" s="150">
        <f>+SUM(T1050:W1050)</f>
        <v>0</v>
      </c>
      <c r="Y1050" s="154"/>
      <c r="Z1050" s="153"/>
      <c r="AA1050" s="154"/>
    </row>
    <row r="1051" spans="1:27" s="167" customFormat="1" ht="14.1" customHeight="1" x14ac:dyDescent="0.3">
      <c r="A1051" s="128" t="s">
        <v>1174</v>
      </c>
      <c r="B1051" s="86" t="s">
        <v>40</v>
      </c>
      <c r="C1051" s="86">
        <v>24</v>
      </c>
      <c r="D1051" s="86">
        <v>6</v>
      </c>
      <c r="E1051" s="137"/>
      <c r="F1051" s="86" t="s">
        <v>4805</v>
      </c>
      <c r="G1051" s="86" t="s">
        <v>1686</v>
      </c>
      <c r="H1051" s="86" t="s">
        <v>1920</v>
      </c>
      <c r="I1051" s="86">
        <v>4</v>
      </c>
      <c r="J1051" s="87">
        <v>20.45</v>
      </c>
      <c r="K1051" s="88"/>
      <c r="L1051" s="86" t="s">
        <v>3066</v>
      </c>
      <c r="M1051" s="86" t="s">
        <v>349</v>
      </c>
      <c r="N1051" s="149" t="str">
        <f>IF(OR(J1051="TBA",E1051=0),"",E1051*J1051)</f>
        <v/>
      </c>
      <c r="O1051" s="138"/>
      <c r="P1051" s="139">
        <f>IF($B1051="PA",$N1051,0)</f>
        <v>0</v>
      </c>
      <c r="Q1051" s="139">
        <f>IF($B1051="PC",$N1051,0)</f>
        <v>0</v>
      </c>
      <c r="R1051" s="139">
        <f>IF($B1051="LA",$N1051,0)</f>
        <v>0</v>
      </c>
      <c r="S1051" s="139" t="str">
        <f>IF($B1051="LC",$N1051,0)</f>
        <v/>
      </c>
      <c r="T1051" s="139">
        <f>IF(P1051&lt;&gt;"",(P1051*(1-($N$2641))*(1-($O1051+$N$2646))),0)</f>
        <v>0</v>
      </c>
      <c r="U1051" s="139">
        <f>IF(Q1051&lt;&gt;"",(Q1051*(1-($N$2642))*(1-($O1051+$N$2646))),0)</f>
        <v>0</v>
      </c>
      <c r="V1051" s="139">
        <f>IF(R1051&lt;&gt;"",(R1051*(1-($N$2643))*(1-($O1051+$N$2646))),0)</f>
        <v>0</v>
      </c>
      <c r="W1051" s="139">
        <f>IF(S1051&lt;&gt;"",(S1051*(1-($N$2644))*(1-($O1051+$N$2646))),0)</f>
        <v>0</v>
      </c>
      <c r="X1051" s="150">
        <f>+SUM(T1051:W1051)</f>
        <v>0</v>
      </c>
      <c r="Y1051" s="154"/>
      <c r="Z1051" s="153"/>
      <c r="AA1051" s="154"/>
    </row>
    <row r="1052" spans="1:27" s="167" customFormat="1" ht="14.1" customHeight="1" x14ac:dyDescent="0.3">
      <c r="A1052" s="128" t="s">
        <v>1173</v>
      </c>
      <c r="B1052" s="86" t="s">
        <v>40</v>
      </c>
      <c r="C1052" s="86">
        <v>24</v>
      </c>
      <c r="D1052" s="86">
        <v>6</v>
      </c>
      <c r="E1052" s="137"/>
      <c r="F1052" s="86" t="s">
        <v>4805</v>
      </c>
      <c r="G1052" s="86" t="s">
        <v>1687</v>
      </c>
      <c r="H1052" s="86" t="s">
        <v>1920</v>
      </c>
      <c r="I1052" s="86">
        <v>4</v>
      </c>
      <c r="J1052" s="87">
        <v>20.45</v>
      </c>
      <c r="K1052" s="88"/>
      <c r="L1052" s="86" t="s">
        <v>3067</v>
      </c>
      <c r="M1052" s="86" t="s">
        <v>349</v>
      </c>
      <c r="N1052" s="149" t="str">
        <f>IF(OR(J1052="TBA",E1052=0),"",E1052*J1052)</f>
        <v/>
      </c>
      <c r="O1052" s="138"/>
      <c r="P1052" s="139">
        <f>IF($B1052="PA",$N1052,0)</f>
        <v>0</v>
      </c>
      <c r="Q1052" s="139">
        <f>IF($B1052="PC",$N1052,0)</f>
        <v>0</v>
      </c>
      <c r="R1052" s="139">
        <f>IF($B1052="LA",$N1052,0)</f>
        <v>0</v>
      </c>
      <c r="S1052" s="139" t="str">
        <f>IF($B1052="LC",$N1052,0)</f>
        <v/>
      </c>
      <c r="T1052" s="139">
        <f>IF(P1052&lt;&gt;"",(P1052*(1-($N$2641))*(1-($O1052+$N$2646))),0)</f>
        <v>0</v>
      </c>
      <c r="U1052" s="139">
        <f>IF(Q1052&lt;&gt;"",(Q1052*(1-($N$2642))*(1-($O1052+$N$2646))),0)</f>
        <v>0</v>
      </c>
      <c r="V1052" s="139">
        <f>IF(R1052&lt;&gt;"",(R1052*(1-($N$2643))*(1-($O1052+$N$2646))),0)</f>
        <v>0</v>
      </c>
      <c r="W1052" s="139">
        <f>IF(S1052&lt;&gt;"",(S1052*(1-($N$2644))*(1-($O1052+$N$2646))),0)</f>
        <v>0</v>
      </c>
      <c r="X1052" s="150">
        <f>+SUM(T1052:W1052)</f>
        <v>0</v>
      </c>
      <c r="Y1052" s="154"/>
      <c r="Z1052" s="153"/>
      <c r="AA1052" s="154"/>
    </row>
    <row r="1053" spans="1:27" s="167" customFormat="1" ht="14.1" customHeight="1" x14ac:dyDescent="0.3">
      <c r="A1053" s="128" t="s">
        <v>1171</v>
      </c>
      <c r="B1053" s="86" t="s">
        <v>40</v>
      </c>
      <c r="C1053" s="86">
        <v>24</v>
      </c>
      <c r="D1053" s="86">
        <v>6</v>
      </c>
      <c r="E1053" s="137"/>
      <c r="F1053" s="86" t="s">
        <v>1698</v>
      </c>
      <c r="G1053" s="86" t="s">
        <v>1699</v>
      </c>
      <c r="H1053" s="86" t="s">
        <v>1921</v>
      </c>
      <c r="I1053" s="86">
        <v>4</v>
      </c>
      <c r="J1053" s="87">
        <v>20.45</v>
      </c>
      <c r="K1053" s="88"/>
      <c r="L1053" s="86" t="s">
        <v>3068</v>
      </c>
      <c r="M1053" s="86" t="s">
        <v>349</v>
      </c>
      <c r="N1053" s="149" t="str">
        <f>IF(OR(J1053="TBA",E1053=0),"",E1053*J1053)</f>
        <v/>
      </c>
      <c r="O1053" s="138"/>
      <c r="P1053" s="139">
        <f>IF($B1053="PA",$N1053,0)</f>
        <v>0</v>
      </c>
      <c r="Q1053" s="139">
        <f>IF($B1053="PC",$N1053,0)</f>
        <v>0</v>
      </c>
      <c r="R1053" s="139">
        <f>IF($B1053="LA",$N1053,0)</f>
        <v>0</v>
      </c>
      <c r="S1053" s="139" t="str">
        <f>IF($B1053="LC",$N1053,0)</f>
        <v/>
      </c>
      <c r="T1053" s="139">
        <f>IF(P1053&lt;&gt;"",(P1053*(1-($N$2641))*(1-($O1053+$N$2646))),0)</f>
        <v>0</v>
      </c>
      <c r="U1053" s="139">
        <f>IF(Q1053&lt;&gt;"",(Q1053*(1-($N$2642))*(1-($O1053+$N$2646))),0)</f>
        <v>0</v>
      </c>
      <c r="V1053" s="139">
        <f>IF(R1053&lt;&gt;"",(R1053*(1-($N$2643))*(1-($O1053+$N$2646))),0)</f>
        <v>0</v>
      </c>
      <c r="W1053" s="139">
        <f>IF(S1053&lt;&gt;"",(S1053*(1-($N$2644))*(1-($O1053+$N$2646))),0)</f>
        <v>0</v>
      </c>
      <c r="X1053" s="150">
        <f>+SUM(T1053:W1053)</f>
        <v>0</v>
      </c>
      <c r="Y1053" s="154"/>
      <c r="Z1053" s="153"/>
      <c r="AA1053" s="154"/>
    </row>
    <row r="1054" spans="1:27" ht="14.1" customHeight="1" x14ac:dyDescent="0.3">
      <c r="A1054" s="128" t="s">
        <v>1172</v>
      </c>
      <c r="B1054" s="86" t="s">
        <v>40</v>
      </c>
      <c r="C1054" s="86">
        <v>24</v>
      </c>
      <c r="D1054" s="86">
        <v>6</v>
      </c>
      <c r="E1054" s="137"/>
      <c r="F1054" s="86" t="s">
        <v>1698</v>
      </c>
      <c r="G1054" s="86" t="s">
        <v>1700</v>
      </c>
      <c r="H1054" s="86" t="s">
        <v>1921</v>
      </c>
      <c r="I1054" s="86">
        <v>4</v>
      </c>
      <c r="J1054" s="87">
        <v>20.45</v>
      </c>
      <c r="K1054" s="88"/>
      <c r="L1054" s="86" t="s">
        <v>3069</v>
      </c>
      <c r="M1054" s="86" t="s">
        <v>349</v>
      </c>
      <c r="N1054" s="149" t="str">
        <f>IF(OR(J1054="TBA",E1054=0),"",E1054*J1054)</f>
        <v/>
      </c>
      <c r="O1054" s="138"/>
      <c r="P1054" s="139">
        <f>IF($B1054="PA",$N1054,0)</f>
        <v>0</v>
      </c>
      <c r="Q1054" s="139">
        <f>IF($B1054="PC",$N1054,0)</f>
        <v>0</v>
      </c>
      <c r="R1054" s="139">
        <f>IF($B1054="LA",$N1054,0)</f>
        <v>0</v>
      </c>
      <c r="S1054" s="139" t="str">
        <f>IF($B1054="LC",$N1054,0)</f>
        <v/>
      </c>
      <c r="T1054" s="139">
        <f>IF(P1054&lt;&gt;"",(P1054*(1-($N$2641))*(1-($O1054+$N$2646))),0)</f>
        <v>0</v>
      </c>
      <c r="U1054" s="139">
        <f>IF(Q1054&lt;&gt;"",(Q1054*(1-($N$2642))*(1-($O1054+$N$2646))),0)</f>
        <v>0</v>
      </c>
      <c r="V1054" s="139">
        <f>IF(R1054&lt;&gt;"",(R1054*(1-($N$2643))*(1-($O1054+$N$2646))),0)</f>
        <v>0</v>
      </c>
      <c r="W1054" s="139">
        <f>IF(S1054&lt;&gt;"",(S1054*(1-($N$2644))*(1-($O1054+$N$2646))),0)</f>
        <v>0</v>
      </c>
      <c r="X1054" s="150">
        <f>+SUM(T1054:W1054)</f>
        <v>0</v>
      </c>
      <c r="Y1054" s="85"/>
      <c r="Z1054" s="84"/>
      <c r="AA1054" s="85"/>
    </row>
    <row r="1055" spans="1:27" ht="14.1" customHeight="1" x14ac:dyDescent="0.3">
      <c r="A1055" s="172" t="s">
        <v>1253</v>
      </c>
      <c r="B1055" s="168" t="s">
        <v>40</v>
      </c>
      <c r="C1055" s="168">
        <v>12</v>
      </c>
      <c r="D1055" s="168">
        <v>0</v>
      </c>
      <c r="E1055" s="169"/>
      <c r="F1055" s="168" t="s">
        <v>114</v>
      </c>
      <c r="G1055" s="168" t="s">
        <v>1691</v>
      </c>
      <c r="H1055" s="168" t="s">
        <v>1922</v>
      </c>
      <c r="I1055" s="168">
        <v>78</v>
      </c>
      <c r="J1055" s="170">
        <v>22</v>
      </c>
      <c r="K1055" s="171"/>
      <c r="L1055" s="168" t="s">
        <v>3070</v>
      </c>
      <c r="M1055" s="168" t="s">
        <v>349</v>
      </c>
      <c r="N1055" s="151" t="str">
        <f>IF(OR(J1055="TBA",E1055=0),"",E1055*J1055)</f>
        <v/>
      </c>
      <c r="O1055" s="138"/>
      <c r="P1055" s="139">
        <f>IF($B1055="PA",$N1055,0)</f>
        <v>0</v>
      </c>
      <c r="Q1055" s="139">
        <f>IF($B1055="PC",$N1055,0)</f>
        <v>0</v>
      </c>
      <c r="R1055" s="139">
        <f>IF($B1055="LA",$N1055,0)</f>
        <v>0</v>
      </c>
      <c r="S1055" s="139" t="str">
        <f>IF($B1055="LC",$N1055,0)</f>
        <v/>
      </c>
      <c r="T1055" s="139">
        <f>IF(P1055&lt;&gt;"",(P1055*(1-($N$2641))*(1-($O1055+$N$2646))),0)</f>
        <v>0</v>
      </c>
      <c r="U1055" s="139">
        <f>IF(Q1055&lt;&gt;"",(Q1055*(1-($N$2642))*(1-($O1055+$N$2646))),0)</f>
        <v>0</v>
      </c>
      <c r="V1055" s="139">
        <f>IF(R1055&lt;&gt;"",(R1055*(1-($N$2643))*(1-($O1055+$N$2646))),0)</f>
        <v>0</v>
      </c>
      <c r="W1055" s="139">
        <f>IF(S1055&lt;&gt;"",(S1055*(1-($N$2644))*(1-($O1055+$N$2646))),0)</f>
        <v>0</v>
      </c>
      <c r="X1055" s="152">
        <f>+SUM(T1055:W1055)</f>
        <v>0</v>
      </c>
      <c r="Y1055" s="85"/>
      <c r="Z1055" s="84"/>
      <c r="AA1055" s="85"/>
    </row>
    <row r="1056" spans="1:27" ht="14.1" customHeight="1" x14ac:dyDescent="0.3">
      <c r="A1056" s="172" t="s">
        <v>1254</v>
      </c>
      <c r="B1056" s="168" t="s">
        <v>40</v>
      </c>
      <c r="C1056" s="168">
        <v>12</v>
      </c>
      <c r="D1056" s="168">
        <v>0</v>
      </c>
      <c r="E1056" s="169"/>
      <c r="F1056" s="168" t="s">
        <v>114</v>
      </c>
      <c r="G1056" s="168" t="s">
        <v>1692</v>
      </c>
      <c r="H1056" s="168" t="s">
        <v>1922</v>
      </c>
      <c r="I1056" s="168">
        <v>78</v>
      </c>
      <c r="J1056" s="170">
        <v>22</v>
      </c>
      <c r="K1056" s="171"/>
      <c r="L1056" s="168" t="s">
        <v>3071</v>
      </c>
      <c r="M1056" s="168" t="s">
        <v>349</v>
      </c>
      <c r="N1056" s="151" t="str">
        <f>IF(OR(J1056="TBA",E1056=0),"",E1056*J1056)</f>
        <v/>
      </c>
      <c r="O1056" s="138"/>
      <c r="P1056" s="139">
        <f>IF($B1056="PA",$N1056,0)</f>
        <v>0</v>
      </c>
      <c r="Q1056" s="139">
        <f>IF($B1056="PC",$N1056,0)</f>
        <v>0</v>
      </c>
      <c r="R1056" s="139">
        <f>IF($B1056="LA",$N1056,0)</f>
        <v>0</v>
      </c>
      <c r="S1056" s="139" t="str">
        <f>IF($B1056="LC",$N1056,0)</f>
        <v/>
      </c>
      <c r="T1056" s="139">
        <f>IF(P1056&lt;&gt;"",(P1056*(1-($N$2641))*(1-($O1056+$N$2646))),0)</f>
        <v>0</v>
      </c>
      <c r="U1056" s="139">
        <f>IF(Q1056&lt;&gt;"",(Q1056*(1-($N$2642))*(1-($O1056+$N$2646))),0)</f>
        <v>0</v>
      </c>
      <c r="V1056" s="139">
        <f>IF(R1056&lt;&gt;"",(R1056*(1-($N$2643))*(1-($O1056+$N$2646))),0)</f>
        <v>0</v>
      </c>
      <c r="W1056" s="139">
        <f>IF(S1056&lt;&gt;"",(S1056*(1-($N$2644))*(1-($O1056+$N$2646))),0)</f>
        <v>0</v>
      </c>
      <c r="X1056" s="152">
        <f>+SUM(T1056:W1056)</f>
        <v>0</v>
      </c>
      <c r="Y1056" s="85"/>
      <c r="Z1056" s="84"/>
      <c r="AA1056" s="85"/>
    </row>
    <row r="1057" spans="1:27" ht="14.1" customHeight="1" x14ac:dyDescent="0.3">
      <c r="A1057" s="128" t="s">
        <v>616</v>
      </c>
      <c r="B1057" s="86" t="s">
        <v>40</v>
      </c>
      <c r="C1057" s="86">
        <v>26</v>
      </c>
      <c r="D1057" s="86">
        <v>13</v>
      </c>
      <c r="E1057" s="137"/>
      <c r="F1057" s="86" t="s">
        <v>1923</v>
      </c>
      <c r="G1057" s="86" t="s">
        <v>1724</v>
      </c>
      <c r="H1057" s="86" t="s">
        <v>1924</v>
      </c>
      <c r="I1057" s="86">
        <v>26</v>
      </c>
      <c r="J1057" s="87">
        <v>25.8</v>
      </c>
      <c r="K1057" s="88"/>
      <c r="L1057" s="86" t="s">
        <v>3072</v>
      </c>
      <c r="M1057" s="86" t="s">
        <v>349</v>
      </c>
      <c r="N1057" s="149" t="str">
        <f>IF(OR(J1057="TBA",E1057=0),"",E1057*J1057)</f>
        <v/>
      </c>
      <c r="O1057" s="138"/>
      <c r="P1057" s="139">
        <f>IF($B1057="PA",$N1057,0)</f>
        <v>0</v>
      </c>
      <c r="Q1057" s="139">
        <f>IF($B1057="PC",$N1057,0)</f>
        <v>0</v>
      </c>
      <c r="R1057" s="139">
        <f>IF($B1057="LA",$N1057,0)</f>
        <v>0</v>
      </c>
      <c r="S1057" s="139" t="str">
        <f>IF($B1057="LC",$N1057,0)</f>
        <v/>
      </c>
      <c r="T1057" s="139">
        <f>IF(P1057&lt;&gt;"",(P1057*(1-($N$2641))*(1-($O1057+$N$2646))),0)</f>
        <v>0</v>
      </c>
      <c r="U1057" s="139">
        <f>IF(Q1057&lt;&gt;"",(Q1057*(1-($N$2642))*(1-($O1057+$N$2646))),0)</f>
        <v>0</v>
      </c>
      <c r="V1057" s="139">
        <f>IF(R1057&lt;&gt;"",(R1057*(1-($N$2643))*(1-($O1057+$N$2646))),0)</f>
        <v>0</v>
      </c>
      <c r="W1057" s="139">
        <f>IF(S1057&lt;&gt;"",(S1057*(1-($N$2644))*(1-($O1057+$N$2646))),0)</f>
        <v>0</v>
      </c>
      <c r="X1057" s="150">
        <f>+SUM(T1057:W1057)</f>
        <v>0</v>
      </c>
      <c r="Y1057" s="85"/>
      <c r="Z1057" s="84"/>
      <c r="AA1057" s="85"/>
    </row>
    <row r="1058" spans="1:27" ht="14.1" customHeight="1" x14ac:dyDescent="0.3">
      <c r="A1058" s="128" t="s">
        <v>615</v>
      </c>
      <c r="B1058" s="86" t="s">
        <v>40</v>
      </c>
      <c r="C1058" s="86">
        <v>26</v>
      </c>
      <c r="D1058" s="86">
        <v>13</v>
      </c>
      <c r="E1058" s="137"/>
      <c r="F1058" s="86" t="s">
        <v>100</v>
      </c>
      <c r="G1058" s="86" t="s">
        <v>1719</v>
      </c>
      <c r="H1058" s="86" t="s">
        <v>1924</v>
      </c>
      <c r="I1058" s="86">
        <v>26</v>
      </c>
      <c r="J1058" s="87">
        <v>25.8</v>
      </c>
      <c r="K1058" s="88"/>
      <c r="L1058" s="86" t="s">
        <v>3073</v>
      </c>
      <c r="M1058" s="86" t="s">
        <v>349</v>
      </c>
      <c r="N1058" s="149" t="str">
        <f>IF(OR(J1058="TBA",E1058=0),"",E1058*J1058)</f>
        <v/>
      </c>
      <c r="O1058" s="138"/>
      <c r="P1058" s="139">
        <f>IF($B1058="PA",$N1058,0)</f>
        <v>0</v>
      </c>
      <c r="Q1058" s="139">
        <f>IF($B1058="PC",$N1058,0)</f>
        <v>0</v>
      </c>
      <c r="R1058" s="139">
        <f>IF($B1058="LA",$N1058,0)</f>
        <v>0</v>
      </c>
      <c r="S1058" s="139" t="str">
        <f>IF($B1058="LC",$N1058,0)</f>
        <v/>
      </c>
      <c r="T1058" s="139">
        <f>IF(P1058&lt;&gt;"",(P1058*(1-($N$2641))*(1-($O1058+$N$2646))),0)</f>
        <v>0</v>
      </c>
      <c r="U1058" s="139">
        <f>IF(Q1058&lt;&gt;"",(Q1058*(1-($N$2642))*(1-($O1058+$N$2646))),0)</f>
        <v>0</v>
      </c>
      <c r="V1058" s="139">
        <f>IF(R1058&lt;&gt;"",(R1058*(1-($N$2643))*(1-($O1058+$N$2646))),0)</f>
        <v>0</v>
      </c>
      <c r="W1058" s="139">
        <f>IF(S1058&lt;&gt;"",(S1058*(1-($N$2644))*(1-($O1058+$N$2646))),0)</f>
        <v>0</v>
      </c>
      <c r="X1058" s="150">
        <f>+SUM(T1058:W1058)</f>
        <v>0</v>
      </c>
      <c r="Y1058" s="85"/>
      <c r="Z1058" s="84"/>
      <c r="AA1058" s="85"/>
    </row>
    <row r="1059" spans="1:27" ht="14.1" customHeight="1" x14ac:dyDescent="0.3">
      <c r="A1059" s="173" t="s">
        <v>5917</v>
      </c>
      <c r="B1059" s="155" t="s">
        <v>40</v>
      </c>
      <c r="C1059" s="155">
        <v>14</v>
      </c>
      <c r="D1059" s="155">
        <v>0</v>
      </c>
      <c r="E1059" s="156"/>
      <c r="F1059" s="155" t="s">
        <v>100</v>
      </c>
      <c r="G1059" s="155" t="s">
        <v>1726</v>
      </c>
      <c r="H1059" s="155" t="s">
        <v>1924</v>
      </c>
      <c r="I1059" s="155">
        <v>26</v>
      </c>
      <c r="J1059" s="163">
        <v>21.85</v>
      </c>
      <c r="K1059" s="164"/>
      <c r="L1059" s="155" t="s">
        <v>3946</v>
      </c>
      <c r="M1059" s="155" t="s">
        <v>349</v>
      </c>
      <c r="N1059" s="165" t="str">
        <f>IF(OR(J1059="TBA",E1059=0),"",E1059*J1059)</f>
        <v/>
      </c>
      <c r="O1059" s="138"/>
      <c r="P1059" s="139">
        <f>IF($B1059="PA",$N1059,0)</f>
        <v>0</v>
      </c>
      <c r="Q1059" s="139">
        <f>IF($B1059="PC",$N1059,0)</f>
        <v>0</v>
      </c>
      <c r="R1059" s="139">
        <f>IF($B1059="LA",$N1059,0)</f>
        <v>0</v>
      </c>
      <c r="S1059" s="139" t="str">
        <f>IF($B1059="LC",$N1059,0)</f>
        <v/>
      </c>
      <c r="T1059" s="139">
        <f>IF(P1059&lt;&gt;"",(P1059*(1-($N$2641))*(1-($O1059+$N$2646))),0)</f>
        <v>0</v>
      </c>
      <c r="U1059" s="139">
        <f>IF(Q1059&lt;&gt;"",(Q1059*(1-($N$2642))*(1-($O1059+$N$2646))),0)</f>
        <v>0</v>
      </c>
      <c r="V1059" s="139">
        <f>IF(R1059&lt;&gt;"",(R1059*(1-($N$2643))*(1-($O1059+$N$2646))),0)</f>
        <v>0</v>
      </c>
      <c r="W1059" s="139">
        <f>IF(S1059&lt;&gt;"",(S1059*(1-($N$2644))*(1-($O1059+$N$2646))),0)</f>
        <v>0</v>
      </c>
      <c r="X1059" s="166">
        <f>+SUM(T1059:W1059)</f>
        <v>0</v>
      </c>
      <c r="Y1059" s="85"/>
      <c r="Z1059" s="84"/>
      <c r="AA1059" s="85"/>
    </row>
    <row r="1060" spans="1:27" ht="14.1" customHeight="1" x14ac:dyDescent="0.3">
      <c r="A1060" s="172" t="s">
        <v>618</v>
      </c>
      <c r="B1060" s="168" t="s">
        <v>40</v>
      </c>
      <c r="C1060" s="168">
        <v>4</v>
      </c>
      <c r="D1060" s="168">
        <v>0</v>
      </c>
      <c r="E1060" s="169"/>
      <c r="F1060" s="168" t="s">
        <v>1923</v>
      </c>
      <c r="G1060" s="168" t="s">
        <v>1724</v>
      </c>
      <c r="H1060" s="168" t="s">
        <v>1925</v>
      </c>
      <c r="I1060" s="168">
        <v>25</v>
      </c>
      <c r="J1060" s="170">
        <v>27.650000000000002</v>
      </c>
      <c r="K1060" s="171"/>
      <c r="L1060" s="168" t="s">
        <v>3074</v>
      </c>
      <c r="M1060" s="168" t="s">
        <v>349</v>
      </c>
      <c r="N1060" s="151" t="str">
        <f>IF(OR(J1060="TBA",E1060=0),"",E1060*J1060)</f>
        <v/>
      </c>
      <c r="O1060" s="138"/>
      <c r="P1060" s="139">
        <f>IF($B1060="PA",$N1060,0)</f>
        <v>0</v>
      </c>
      <c r="Q1060" s="139">
        <f>IF($B1060="PC",$N1060,0)</f>
        <v>0</v>
      </c>
      <c r="R1060" s="139">
        <f>IF($B1060="LA",$N1060,0)</f>
        <v>0</v>
      </c>
      <c r="S1060" s="139" t="str">
        <f>IF($B1060="LC",$N1060,0)</f>
        <v/>
      </c>
      <c r="T1060" s="139">
        <f>IF(P1060&lt;&gt;"",(P1060*(1-($N$2641))*(1-($O1060+$N$2646))),0)</f>
        <v>0</v>
      </c>
      <c r="U1060" s="139">
        <f>IF(Q1060&lt;&gt;"",(Q1060*(1-($N$2642))*(1-($O1060+$N$2646))),0)</f>
        <v>0</v>
      </c>
      <c r="V1060" s="139">
        <f>IF(R1060&lt;&gt;"",(R1060*(1-($N$2643))*(1-($O1060+$N$2646))),0)</f>
        <v>0</v>
      </c>
      <c r="W1060" s="139">
        <f>IF(S1060&lt;&gt;"",(S1060*(1-($N$2644))*(1-($O1060+$N$2646))),0)</f>
        <v>0</v>
      </c>
      <c r="X1060" s="152">
        <f>+SUM(T1060:W1060)</f>
        <v>0</v>
      </c>
      <c r="Y1060" s="85"/>
      <c r="Z1060" s="84"/>
      <c r="AA1060" s="85"/>
    </row>
    <row r="1061" spans="1:27" ht="13.5" customHeight="1" x14ac:dyDescent="0.3">
      <c r="A1061" s="172" t="s">
        <v>617</v>
      </c>
      <c r="B1061" s="168" t="s">
        <v>40</v>
      </c>
      <c r="C1061" s="168">
        <v>4</v>
      </c>
      <c r="D1061" s="168">
        <v>0</v>
      </c>
      <c r="E1061" s="169"/>
      <c r="F1061" s="168" t="s">
        <v>100</v>
      </c>
      <c r="G1061" s="168" t="s">
        <v>1719</v>
      </c>
      <c r="H1061" s="168" t="s">
        <v>1925</v>
      </c>
      <c r="I1061" s="168">
        <v>25</v>
      </c>
      <c r="J1061" s="170">
        <v>27.650000000000002</v>
      </c>
      <c r="K1061" s="171"/>
      <c r="L1061" s="168" t="s">
        <v>3075</v>
      </c>
      <c r="M1061" s="168" t="s">
        <v>349</v>
      </c>
      <c r="N1061" s="151" t="str">
        <f>IF(OR(J1061="TBA",E1061=0),"",E1061*J1061)</f>
        <v/>
      </c>
      <c r="O1061" s="138"/>
      <c r="P1061" s="139">
        <f>IF($B1061="PA",$N1061,0)</f>
        <v>0</v>
      </c>
      <c r="Q1061" s="139">
        <f>IF($B1061="PC",$N1061,0)</f>
        <v>0</v>
      </c>
      <c r="R1061" s="139">
        <f>IF($B1061="LA",$N1061,0)</f>
        <v>0</v>
      </c>
      <c r="S1061" s="139" t="str">
        <f>IF($B1061="LC",$N1061,0)</f>
        <v/>
      </c>
      <c r="T1061" s="139">
        <f>IF(P1061&lt;&gt;"",(P1061*(1-($N$2641))*(1-($O1061+$N$2646))),0)</f>
        <v>0</v>
      </c>
      <c r="U1061" s="139">
        <f>IF(Q1061&lt;&gt;"",(Q1061*(1-($N$2642))*(1-($O1061+$N$2646))),0)</f>
        <v>0</v>
      </c>
      <c r="V1061" s="139">
        <f>IF(R1061&lt;&gt;"",(R1061*(1-($N$2643))*(1-($O1061+$N$2646))),0)</f>
        <v>0</v>
      </c>
      <c r="W1061" s="139">
        <f>IF(S1061&lt;&gt;"",(S1061*(1-($N$2644))*(1-($O1061+$N$2646))),0)</f>
        <v>0</v>
      </c>
      <c r="X1061" s="152">
        <f>+SUM(T1061:W1061)</f>
        <v>0</v>
      </c>
      <c r="Y1061" s="85"/>
      <c r="Z1061" s="84"/>
      <c r="AA1061" s="85"/>
    </row>
    <row r="1062" spans="1:27" ht="14.1" customHeight="1" x14ac:dyDescent="0.3">
      <c r="A1062" s="128" t="s">
        <v>603</v>
      </c>
      <c r="B1062" s="86" t="s">
        <v>40</v>
      </c>
      <c r="C1062" s="86">
        <v>14</v>
      </c>
      <c r="D1062" s="86">
        <v>7</v>
      </c>
      <c r="E1062" s="137"/>
      <c r="F1062" s="86" t="s">
        <v>1698</v>
      </c>
      <c r="G1062" s="86" t="s">
        <v>1699</v>
      </c>
      <c r="H1062" s="86" t="s">
        <v>1926</v>
      </c>
      <c r="I1062" s="86">
        <v>3</v>
      </c>
      <c r="J1062" s="87">
        <v>22.95</v>
      </c>
      <c r="K1062" s="88"/>
      <c r="L1062" s="86" t="s">
        <v>3076</v>
      </c>
      <c r="M1062" s="86" t="s">
        <v>349</v>
      </c>
      <c r="N1062" s="149" t="str">
        <f>IF(OR(J1062="TBA",E1062=0),"",E1062*J1062)</f>
        <v/>
      </c>
      <c r="O1062" s="138"/>
      <c r="P1062" s="139">
        <f>IF($B1062="PA",$N1062,0)</f>
        <v>0</v>
      </c>
      <c r="Q1062" s="139">
        <f>IF($B1062="PC",$N1062,0)</f>
        <v>0</v>
      </c>
      <c r="R1062" s="139">
        <f>IF($B1062="LA",$N1062,0)</f>
        <v>0</v>
      </c>
      <c r="S1062" s="139" t="str">
        <f>IF($B1062="LC",$N1062,0)</f>
        <v/>
      </c>
      <c r="T1062" s="139">
        <f>IF(P1062&lt;&gt;"",(P1062*(1-($N$2641))*(1-($O1062+$N$2646))),0)</f>
        <v>0</v>
      </c>
      <c r="U1062" s="139">
        <f>IF(Q1062&lt;&gt;"",(Q1062*(1-($N$2642))*(1-($O1062+$N$2646))),0)</f>
        <v>0</v>
      </c>
      <c r="V1062" s="139">
        <f>IF(R1062&lt;&gt;"",(R1062*(1-($N$2643))*(1-($O1062+$N$2646))),0)</f>
        <v>0</v>
      </c>
      <c r="W1062" s="139">
        <f>IF(S1062&lt;&gt;"",(S1062*(1-($N$2644))*(1-($O1062+$N$2646))),0)</f>
        <v>0</v>
      </c>
      <c r="X1062" s="150">
        <f>+SUM(T1062:W1062)</f>
        <v>0</v>
      </c>
      <c r="Y1062" s="85"/>
      <c r="Z1062" s="84"/>
      <c r="AA1062" s="85"/>
    </row>
    <row r="1063" spans="1:27" ht="14.1" customHeight="1" x14ac:dyDescent="0.3">
      <c r="A1063" s="128" t="s">
        <v>604</v>
      </c>
      <c r="B1063" s="86" t="s">
        <v>40</v>
      </c>
      <c r="C1063" s="86">
        <v>14</v>
      </c>
      <c r="D1063" s="86">
        <v>7</v>
      </c>
      <c r="E1063" s="137"/>
      <c r="F1063" s="86" t="s">
        <v>1698</v>
      </c>
      <c r="G1063" s="86" t="s">
        <v>1700</v>
      </c>
      <c r="H1063" s="86" t="s">
        <v>1926</v>
      </c>
      <c r="I1063" s="86">
        <v>3</v>
      </c>
      <c r="J1063" s="87">
        <v>22.95</v>
      </c>
      <c r="K1063" s="88"/>
      <c r="L1063" s="86" t="s">
        <v>3077</v>
      </c>
      <c r="M1063" s="86" t="s">
        <v>349</v>
      </c>
      <c r="N1063" s="149" t="str">
        <f>IF(OR(J1063="TBA",E1063=0),"",E1063*J1063)</f>
        <v/>
      </c>
      <c r="O1063" s="138"/>
      <c r="P1063" s="139">
        <f>IF($B1063="PA",$N1063,0)</f>
        <v>0</v>
      </c>
      <c r="Q1063" s="139">
        <f>IF($B1063="PC",$N1063,0)</f>
        <v>0</v>
      </c>
      <c r="R1063" s="139">
        <f>IF($B1063="LA",$N1063,0)</f>
        <v>0</v>
      </c>
      <c r="S1063" s="139" t="str">
        <f>IF($B1063="LC",$N1063,0)</f>
        <v/>
      </c>
      <c r="T1063" s="139">
        <f>IF(P1063&lt;&gt;"",(P1063*(1-($N$2641))*(1-($O1063+$N$2646))),0)</f>
        <v>0</v>
      </c>
      <c r="U1063" s="139">
        <f>IF(Q1063&lt;&gt;"",(Q1063*(1-($N$2642))*(1-($O1063+$N$2646))),0)</f>
        <v>0</v>
      </c>
      <c r="V1063" s="139">
        <f>IF(R1063&lt;&gt;"",(R1063*(1-($N$2643))*(1-($O1063+$N$2646))),0)</f>
        <v>0</v>
      </c>
      <c r="W1063" s="139">
        <f>IF(S1063&lt;&gt;"",(S1063*(1-($N$2644))*(1-($O1063+$N$2646))),0)</f>
        <v>0</v>
      </c>
      <c r="X1063" s="150">
        <f>+SUM(T1063:W1063)</f>
        <v>0</v>
      </c>
      <c r="Y1063" s="85"/>
      <c r="Z1063" s="84"/>
      <c r="AA1063" s="85"/>
    </row>
    <row r="1064" spans="1:27" ht="14.1" customHeight="1" x14ac:dyDescent="0.3">
      <c r="A1064" s="128" t="s">
        <v>5043</v>
      </c>
      <c r="B1064" s="86" t="s">
        <v>40</v>
      </c>
      <c r="C1064" s="86">
        <v>2</v>
      </c>
      <c r="D1064" s="86">
        <v>0</v>
      </c>
      <c r="E1064" s="137"/>
      <c r="F1064" s="86" t="s">
        <v>100</v>
      </c>
      <c r="G1064" s="86" t="s">
        <v>1719</v>
      </c>
      <c r="H1064" s="86" t="s">
        <v>5044</v>
      </c>
      <c r="I1064" s="86">
        <v>131</v>
      </c>
      <c r="J1064" s="87">
        <v>133.80000000000001</v>
      </c>
      <c r="K1064" s="88"/>
      <c r="L1064" s="86" t="s">
        <v>5266</v>
      </c>
      <c r="M1064" s="86" t="s">
        <v>349</v>
      </c>
      <c r="N1064" s="149" t="str">
        <f>IF(OR(J1064="TBA",E1064=0),"",E1064*J1064)</f>
        <v/>
      </c>
      <c r="O1064" s="138"/>
      <c r="P1064" s="139">
        <f>IF($B1064="PA",$N1064,0)</f>
        <v>0</v>
      </c>
      <c r="Q1064" s="139">
        <f>IF($B1064="PC",$N1064,0)</f>
        <v>0</v>
      </c>
      <c r="R1064" s="139">
        <f>IF($B1064="LA",$N1064,0)</f>
        <v>0</v>
      </c>
      <c r="S1064" s="139" t="str">
        <f>IF($B1064="LC",$N1064,0)</f>
        <v/>
      </c>
      <c r="T1064" s="139">
        <f>IF(P1064&lt;&gt;"",(P1064*(1-($N$2641))*(1-($O1064+$N$2646))),0)</f>
        <v>0</v>
      </c>
      <c r="U1064" s="139">
        <f>IF(Q1064&lt;&gt;"",(Q1064*(1-($N$2642))*(1-($O1064+$N$2646))),0)</f>
        <v>0</v>
      </c>
      <c r="V1064" s="139">
        <f>IF(R1064&lt;&gt;"",(R1064*(1-($N$2643))*(1-($O1064+$N$2646))),0)</f>
        <v>0</v>
      </c>
      <c r="W1064" s="139">
        <f>IF(S1064&lt;&gt;"",(S1064*(1-($N$2644))*(1-($O1064+$N$2646))),0)</f>
        <v>0</v>
      </c>
      <c r="X1064" s="150">
        <f>+SUM(T1064:W1064)</f>
        <v>0</v>
      </c>
      <c r="Y1064" s="85"/>
      <c r="Z1064" s="84"/>
      <c r="AA1064" s="85"/>
    </row>
    <row r="1065" spans="1:27" ht="14.1" customHeight="1" x14ac:dyDescent="0.3">
      <c r="A1065" s="128" t="s">
        <v>5045</v>
      </c>
      <c r="B1065" s="86" t="s">
        <v>40</v>
      </c>
      <c r="C1065" s="86">
        <v>2</v>
      </c>
      <c r="D1065" s="86">
        <v>0</v>
      </c>
      <c r="E1065" s="137"/>
      <c r="F1065" s="86" t="s">
        <v>100</v>
      </c>
      <c r="G1065" s="86" t="s">
        <v>1726</v>
      </c>
      <c r="H1065" s="86" t="s">
        <v>5044</v>
      </c>
      <c r="I1065" s="86">
        <v>131</v>
      </c>
      <c r="J1065" s="87">
        <v>133.80000000000001</v>
      </c>
      <c r="K1065" s="88"/>
      <c r="L1065" s="86" t="s">
        <v>5267</v>
      </c>
      <c r="M1065" s="86" t="s">
        <v>349</v>
      </c>
      <c r="N1065" s="149" t="str">
        <f>IF(OR(J1065="TBA",E1065=0),"",E1065*J1065)</f>
        <v/>
      </c>
      <c r="O1065" s="138"/>
      <c r="P1065" s="139">
        <f>IF($B1065="PA",$N1065,0)</f>
        <v>0</v>
      </c>
      <c r="Q1065" s="139">
        <f>IF($B1065="PC",$N1065,0)</f>
        <v>0</v>
      </c>
      <c r="R1065" s="139">
        <f>IF($B1065="LA",$N1065,0)</f>
        <v>0</v>
      </c>
      <c r="S1065" s="139" t="str">
        <f>IF($B1065="LC",$N1065,0)</f>
        <v/>
      </c>
      <c r="T1065" s="139">
        <f>IF(P1065&lt;&gt;"",(P1065*(1-($N$2641))*(1-($O1065+$N$2646))),0)</f>
        <v>0</v>
      </c>
      <c r="U1065" s="139">
        <f>IF(Q1065&lt;&gt;"",(Q1065*(1-($N$2642))*(1-($O1065+$N$2646))),0)</f>
        <v>0</v>
      </c>
      <c r="V1065" s="139">
        <f>IF(R1065&lt;&gt;"",(R1065*(1-($N$2643))*(1-($O1065+$N$2646))),0)</f>
        <v>0</v>
      </c>
      <c r="W1065" s="139">
        <f>IF(S1065&lt;&gt;"",(S1065*(1-($N$2644))*(1-($O1065+$N$2646))),0)</f>
        <v>0</v>
      </c>
      <c r="X1065" s="150">
        <f>+SUM(T1065:W1065)</f>
        <v>0</v>
      </c>
      <c r="Y1065" s="85"/>
      <c r="Z1065" s="84"/>
      <c r="AA1065" s="85"/>
    </row>
    <row r="1066" spans="1:27" ht="14.1" customHeight="1" x14ac:dyDescent="0.3">
      <c r="A1066" s="128" t="s">
        <v>4323</v>
      </c>
      <c r="B1066" s="86" t="s">
        <v>40</v>
      </c>
      <c r="C1066" s="86">
        <v>24</v>
      </c>
      <c r="D1066" s="86">
        <v>6</v>
      </c>
      <c r="E1066" s="137"/>
      <c r="F1066" s="86" t="s">
        <v>1653</v>
      </c>
      <c r="G1066" s="86" t="s">
        <v>1690</v>
      </c>
      <c r="H1066" s="86" t="s">
        <v>4324</v>
      </c>
      <c r="I1066" s="86">
        <v>124</v>
      </c>
      <c r="J1066" s="87">
        <v>22.3</v>
      </c>
      <c r="K1066" s="88"/>
      <c r="L1066" s="86" t="s">
        <v>4708</v>
      </c>
      <c r="M1066" s="86" t="s">
        <v>349</v>
      </c>
      <c r="N1066" s="149" t="str">
        <f>IF(OR(J1066="TBA",E1066=0),"",E1066*J1066)</f>
        <v/>
      </c>
      <c r="O1066" s="138"/>
      <c r="P1066" s="139">
        <f>IF($B1066="PA",$N1066,0)</f>
        <v>0</v>
      </c>
      <c r="Q1066" s="139">
        <f>IF($B1066="PC",$N1066,0)</f>
        <v>0</v>
      </c>
      <c r="R1066" s="139">
        <f>IF($B1066="LA",$N1066,0)</f>
        <v>0</v>
      </c>
      <c r="S1066" s="139" t="str">
        <f>IF($B1066="LC",$N1066,0)</f>
        <v/>
      </c>
      <c r="T1066" s="139">
        <f>IF(P1066&lt;&gt;"",(P1066*(1-($N$2641))*(1-($O1066+$N$2646))),0)</f>
        <v>0</v>
      </c>
      <c r="U1066" s="139">
        <f>IF(Q1066&lt;&gt;"",(Q1066*(1-($N$2642))*(1-($O1066+$N$2646))),0)</f>
        <v>0</v>
      </c>
      <c r="V1066" s="139">
        <f>IF(R1066&lt;&gt;"",(R1066*(1-($N$2643))*(1-($O1066+$N$2646))),0)</f>
        <v>0</v>
      </c>
      <c r="W1066" s="139">
        <f>IF(S1066&lt;&gt;"",(S1066*(1-($N$2644))*(1-($O1066+$N$2646))),0)</f>
        <v>0</v>
      </c>
      <c r="X1066" s="150">
        <f>+SUM(T1066:W1066)</f>
        <v>0</v>
      </c>
      <c r="Y1066" s="85"/>
      <c r="Z1066" s="84"/>
      <c r="AA1066" s="85"/>
    </row>
    <row r="1067" spans="1:27" ht="14.1" customHeight="1" x14ac:dyDescent="0.3">
      <c r="A1067" s="128" t="s">
        <v>4325</v>
      </c>
      <c r="B1067" s="86" t="s">
        <v>40</v>
      </c>
      <c r="C1067" s="86">
        <v>24</v>
      </c>
      <c r="D1067" s="86">
        <v>6</v>
      </c>
      <c r="E1067" s="137"/>
      <c r="F1067" s="86" t="s">
        <v>1653</v>
      </c>
      <c r="G1067" s="86" t="s">
        <v>1711</v>
      </c>
      <c r="H1067" s="86" t="s">
        <v>4324</v>
      </c>
      <c r="I1067" s="86">
        <v>124</v>
      </c>
      <c r="J1067" s="87">
        <v>22.3</v>
      </c>
      <c r="K1067" s="88"/>
      <c r="L1067" s="86" t="s">
        <v>4709</v>
      </c>
      <c r="M1067" s="86" t="s">
        <v>349</v>
      </c>
      <c r="N1067" s="149" t="str">
        <f>IF(OR(J1067="TBA",E1067=0),"",E1067*J1067)</f>
        <v/>
      </c>
      <c r="O1067" s="138"/>
      <c r="P1067" s="139">
        <f>IF($B1067="PA",$N1067,0)</f>
        <v>0</v>
      </c>
      <c r="Q1067" s="139">
        <f>IF($B1067="PC",$N1067,0)</f>
        <v>0</v>
      </c>
      <c r="R1067" s="139">
        <f>IF($B1067="LA",$N1067,0)</f>
        <v>0</v>
      </c>
      <c r="S1067" s="139" t="str">
        <f>IF($B1067="LC",$N1067,0)</f>
        <v/>
      </c>
      <c r="T1067" s="139">
        <f>IF(P1067&lt;&gt;"",(P1067*(1-($N$2641))*(1-($O1067+$N$2646))),0)</f>
        <v>0</v>
      </c>
      <c r="U1067" s="139">
        <f>IF(Q1067&lt;&gt;"",(Q1067*(1-($N$2642))*(1-($O1067+$N$2646))),0)</f>
        <v>0</v>
      </c>
      <c r="V1067" s="139">
        <f>IF(R1067&lt;&gt;"",(R1067*(1-($N$2643))*(1-($O1067+$N$2646))),0)</f>
        <v>0</v>
      </c>
      <c r="W1067" s="139">
        <f>IF(S1067&lt;&gt;"",(S1067*(1-($N$2644))*(1-($O1067+$N$2646))),0)</f>
        <v>0</v>
      </c>
      <c r="X1067" s="150">
        <f>+SUM(T1067:W1067)</f>
        <v>0</v>
      </c>
      <c r="Y1067" s="85"/>
      <c r="Z1067" s="84"/>
      <c r="AA1067" s="85"/>
    </row>
    <row r="1068" spans="1:27" ht="14.1" customHeight="1" x14ac:dyDescent="0.3">
      <c r="A1068" s="128" t="s">
        <v>4326</v>
      </c>
      <c r="B1068" s="86" t="s">
        <v>40</v>
      </c>
      <c r="C1068" s="86">
        <v>24</v>
      </c>
      <c r="D1068" s="86">
        <v>6</v>
      </c>
      <c r="E1068" s="137"/>
      <c r="F1068" s="86" t="s">
        <v>1653</v>
      </c>
      <c r="G1068" s="86" t="s">
        <v>1691</v>
      </c>
      <c r="H1068" s="86" t="s">
        <v>4324</v>
      </c>
      <c r="I1068" s="86">
        <v>124</v>
      </c>
      <c r="J1068" s="87">
        <v>22.3</v>
      </c>
      <c r="K1068" s="88"/>
      <c r="L1068" s="86" t="s">
        <v>4327</v>
      </c>
      <c r="M1068" s="86" t="s">
        <v>349</v>
      </c>
      <c r="N1068" s="149" t="str">
        <f>IF(OR(J1068="TBA",E1068=0),"",E1068*J1068)</f>
        <v/>
      </c>
      <c r="O1068" s="138"/>
      <c r="P1068" s="139">
        <f>IF($B1068="PA",$N1068,0)</f>
        <v>0</v>
      </c>
      <c r="Q1068" s="139">
        <f>IF($B1068="PC",$N1068,0)</f>
        <v>0</v>
      </c>
      <c r="R1068" s="139">
        <f>IF($B1068="LA",$N1068,0)</f>
        <v>0</v>
      </c>
      <c r="S1068" s="139" t="str">
        <f>IF($B1068="LC",$N1068,0)</f>
        <v/>
      </c>
      <c r="T1068" s="139">
        <f>IF(P1068&lt;&gt;"",(P1068*(1-($N$2641))*(1-($O1068+$N$2646))),0)</f>
        <v>0</v>
      </c>
      <c r="U1068" s="139">
        <f>IF(Q1068&lt;&gt;"",(Q1068*(1-($N$2642))*(1-($O1068+$N$2646))),0)</f>
        <v>0</v>
      </c>
      <c r="V1068" s="139">
        <f>IF(R1068&lt;&gt;"",(R1068*(1-($N$2643))*(1-($O1068+$N$2646))),0)</f>
        <v>0</v>
      </c>
      <c r="W1068" s="139">
        <f>IF(S1068&lt;&gt;"",(S1068*(1-($N$2644))*(1-($O1068+$N$2646))),0)</f>
        <v>0</v>
      </c>
      <c r="X1068" s="150">
        <f>+SUM(T1068:W1068)</f>
        <v>0</v>
      </c>
      <c r="Y1068" s="85"/>
      <c r="Z1068" s="84"/>
      <c r="AA1068" s="85"/>
    </row>
    <row r="1069" spans="1:27" ht="14.1" customHeight="1" x14ac:dyDescent="0.3">
      <c r="A1069" s="128" t="s">
        <v>1331</v>
      </c>
      <c r="B1069" s="86" t="s">
        <v>40</v>
      </c>
      <c r="C1069" s="86">
        <v>20</v>
      </c>
      <c r="D1069" s="86">
        <v>10</v>
      </c>
      <c r="E1069" s="137"/>
      <c r="F1069" s="86" t="s">
        <v>100</v>
      </c>
      <c r="G1069" s="86" t="s">
        <v>1703</v>
      </c>
      <c r="H1069" s="86" t="s">
        <v>1927</v>
      </c>
      <c r="I1069" s="86">
        <v>131</v>
      </c>
      <c r="J1069" s="87">
        <v>42.95</v>
      </c>
      <c r="K1069" s="88"/>
      <c r="L1069" s="86" t="s">
        <v>3078</v>
      </c>
      <c r="M1069" s="86" t="s">
        <v>349</v>
      </c>
      <c r="N1069" s="149" t="str">
        <f>IF(OR(J1069="TBA",E1069=0),"",E1069*J1069)</f>
        <v/>
      </c>
      <c r="O1069" s="138"/>
      <c r="P1069" s="139">
        <f>IF($B1069="PA",$N1069,0)</f>
        <v>0</v>
      </c>
      <c r="Q1069" s="139">
        <f>IF($B1069="PC",$N1069,0)</f>
        <v>0</v>
      </c>
      <c r="R1069" s="139">
        <f>IF($B1069="LA",$N1069,0)</f>
        <v>0</v>
      </c>
      <c r="S1069" s="139" t="str">
        <f>IF($B1069="LC",$N1069,0)</f>
        <v/>
      </c>
      <c r="T1069" s="139">
        <f>IF(P1069&lt;&gt;"",(P1069*(1-($N$2641))*(1-($O1069+$N$2646))),0)</f>
        <v>0</v>
      </c>
      <c r="U1069" s="139">
        <f>IF(Q1069&lt;&gt;"",(Q1069*(1-($N$2642))*(1-($O1069+$N$2646))),0)</f>
        <v>0</v>
      </c>
      <c r="V1069" s="139">
        <f>IF(R1069&lt;&gt;"",(R1069*(1-($N$2643))*(1-($O1069+$N$2646))),0)</f>
        <v>0</v>
      </c>
      <c r="W1069" s="139">
        <f>IF(S1069&lt;&gt;"",(S1069*(1-($N$2644))*(1-($O1069+$N$2646))),0)</f>
        <v>0</v>
      </c>
      <c r="X1069" s="150">
        <f>+SUM(T1069:W1069)</f>
        <v>0</v>
      </c>
      <c r="Y1069" s="85"/>
      <c r="Z1069" s="84"/>
      <c r="AA1069" s="85"/>
    </row>
    <row r="1070" spans="1:27" ht="14.1" customHeight="1" x14ac:dyDescent="0.3">
      <c r="A1070" s="128" t="s">
        <v>381</v>
      </c>
      <c r="B1070" s="86" t="s">
        <v>40</v>
      </c>
      <c r="C1070" s="86">
        <v>20</v>
      </c>
      <c r="D1070" s="86">
        <v>10</v>
      </c>
      <c r="E1070" s="137"/>
      <c r="F1070" s="86" t="s">
        <v>100</v>
      </c>
      <c r="G1070" s="86" t="s">
        <v>1705</v>
      </c>
      <c r="H1070" s="86" t="s">
        <v>1927</v>
      </c>
      <c r="I1070" s="86">
        <v>131</v>
      </c>
      <c r="J1070" s="87">
        <v>42.95</v>
      </c>
      <c r="K1070" s="88"/>
      <c r="L1070" s="86" t="s">
        <v>3079</v>
      </c>
      <c r="M1070" s="86" t="s">
        <v>349</v>
      </c>
      <c r="N1070" s="149" t="str">
        <f>IF(OR(J1070="TBA",E1070=0),"",E1070*J1070)</f>
        <v/>
      </c>
      <c r="O1070" s="138"/>
      <c r="P1070" s="139">
        <f>IF($B1070="PA",$N1070,0)</f>
        <v>0</v>
      </c>
      <c r="Q1070" s="139">
        <f>IF($B1070="PC",$N1070,0)</f>
        <v>0</v>
      </c>
      <c r="R1070" s="139">
        <f>IF($B1070="LA",$N1070,0)</f>
        <v>0</v>
      </c>
      <c r="S1070" s="139" t="str">
        <f>IF($B1070="LC",$N1070,0)</f>
        <v/>
      </c>
      <c r="T1070" s="139">
        <f>IF(P1070&lt;&gt;"",(P1070*(1-($N$2641))*(1-($O1070+$N$2646))),0)</f>
        <v>0</v>
      </c>
      <c r="U1070" s="139">
        <f>IF(Q1070&lt;&gt;"",(Q1070*(1-($N$2642))*(1-($O1070+$N$2646))),0)</f>
        <v>0</v>
      </c>
      <c r="V1070" s="139">
        <f>IF(R1070&lt;&gt;"",(R1070*(1-($N$2643))*(1-($O1070+$N$2646))),0)</f>
        <v>0</v>
      </c>
      <c r="W1070" s="139">
        <f>IF(S1070&lt;&gt;"",(S1070*(1-($N$2644))*(1-($O1070+$N$2646))),0)</f>
        <v>0</v>
      </c>
      <c r="X1070" s="150">
        <f>+SUM(T1070:W1070)</f>
        <v>0</v>
      </c>
      <c r="Y1070" s="85"/>
      <c r="Z1070" s="84"/>
      <c r="AA1070" s="85"/>
    </row>
    <row r="1071" spans="1:27" ht="14.1" customHeight="1" x14ac:dyDescent="0.3">
      <c r="A1071" s="128" t="s">
        <v>382</v>
      </c>
      <c r="B1071" s="86" t="s">
        <v>40</v>
      </c>
      <c r="C1071" s="86">
        <v>20</v>
      </c>
      <c r="D1071" s="86">
        <v>10</v>
      </c>
      <c r="E1071" s="137"/>
      <c r="F1071" s="86" t="s">
        <v>100</v>
      </c>
      <c r="G1071" s="86" t="s">
        <v>1706</v>
      </c>
      <c r="H1071" s="86" t="s">
        <v>1927</v>
      </c>
      <c r="I1071" s="86">
        <v>131</v>
      </c>
      <c r="J1071" s="87">
        <v>45.2</v>
      </c>
      <c r="K1071" s="88"/>
      <c r="L1071" s="86" t="s">
        <v>3080</v>
      </c>
      <c r="M1071" s="86" t="s">
        <v>349</v>
      </c>
      <c r="N1071" s="149" t="str">
        <f>IF(OR(J1071="TBA",E1071=0),"",E1071*J1071)</f>
        <v/>
      </c>
      <c r="O1071" s="138"/>
      <c r="P1071" s="139">
        <f>IF($B1071="PA",$N1071,0)</f>
        <v>0</v>
      </c>
      <c r="Q1071" s="139">
        <f>IF($B1071="PC",$N1071,0)</f>
        <v>0</v>
      </c>
      <c r="R1071" s="139">
        <f>IF($B1071="LA",$N1071,0)</f>
        <v>0</v>
      </c>
      <c r="S1071" s="139" t="str">
        <f>IF($B1071="LC",$N1071,0)</f>
        <v/>
      </c>
      <c r="T1071" s="139">
        <f>IF(P1071&lt;&gt;"",(P1071*(1-($N$2641))*(1-($O1071+$N$2646))),0)</f>
        <v>0</v>
      </c>
      <c r="U1071" s="139">
        <f>IF(Q1071&lt;&gt;"",(Q1071*(1-($N$2642))*(1-($O1071+$N$2646))),0)</f>
        <v>0</v>
      </c>
      <c r="V1071" s="139">
        <f>IF(R1071&lt;&gt;"",(R1071*(1-($N$2643))*(1-($O1071+$N$2646))),0)</f>
        <v>0</v>
      </c>
      <c r="W1071" s="139">
        <f>IF(S1071&lt;&gt;"",(S1071*(1-($N$2644))*(1-($O1071+$N$2646))),0)</f>
        <v>0</v>
      </c>
      <c r="X1071" s="150">
        <f>+SUM(T1071:W1071)</f>
        <v>0</v>
      </c>
      <c r="Y1071" s="85"/>
      <c r="Z1071" s="84"/>
      <c r="AA1071" s="85"/>
    </row>
    <row r="1072" spans="1:27" ht="14.1" customHeight="1" x14ac:dyDescent="0.3">
      <c r="A1072" s="128" t="s">
        <v>383</v>
      </c>
      <c r="B1072" s="86" t="s">
        <v>40</v>
      </c>
      <c r="C1072" s="86">
        <v>20</v>
      </c>
      <c r="D1072" s="86">
        <v>10</v>
      </c>
      <c r="E1072" s="137"/>
      <c r="F1072" s="86" t="s">
        <v>100</v>
      </c>
      <c r="G1072" s="86" t="s">
        <v>1692</v>
      </c>
      <c r="H1072" s="86" t="s">
        <v>1927</v>
      </c>
      <c r="I1072" s="86">
        <v>131</v>
      </c>
      <c r="J1072" s="87">
        <v>42.95</v>
      </c>
      <c r="K1072" s="88"/>
      <c r="L1072" s="86" t="s">
        <v>3081</v>
      </c>
      <c r="M1072" s="86" t="s">
        <v>349</v>
      </c>
      <c r="N1072" s="149" t="str">
        <f>IF(OR(J1072="TBA",E1072=0),"",E1072*J1072)</f>
        <v/>
      </c>
      <c r="O1072" s="138"/>
      <c r="P1072" s="139">
        <f>IF($B1072="PA",$N1072,0)</f>
        <v>0</v>
      </c>
      <c r="Q1072" s="139">
        <f>IF($B1072="PC",$N1072,0)</f>
        <v>0</v>
      </c>
      <c r="R1072" s="139">
        <f>IF($B1072="LA",$N1072,0)</f>
        <v>0</v>
      </c>
      <c r="S1072" s="139" t="str">
        <f>IF($B1072="LC",$N1072,0)</f>
        <v/>
      </c>
      <c r="T1072" s="139">
        <f>IF(P1072&lt;&gt;"",(P1072*(1-($N$2641))*(1-($O1072+$N$2646))),0)</f>
        <v>0</v>
      </c>
      <c r="U1072" s="139">
        <f>IF(Q1072&lt;&gt;"",(Q1072*(1-($N$2642))*(1-($O1072+$N$2646))),0)</f>
        <v>0</v>
      </c>
      <c r="V1072" s="139">
        <f>IF(R1072&lt;&gt;"",(R1072*(1-($N$2643))*(1-($O1072+$N$2646))),0)</f>
        <v>0</v>
      </c>
      <c r="W1072" s="139">
        <f>IF(S1072&lt;&gt;"",(S1072*(1-($N$2644))*(1-($O1072+$N$2646))),0)</f>
        <v>0</v>
      </c>
      <c r="X1072" s="150">
        <f>+SUM(T1072:W1072)</f>
        <v>0</v>
      </c>
      <c r="Y1072" s="85"/>
      <c r="Z1072" s="84"/>
      <c r="AA1072" s="85"/>
    </row>
    <row r="1073" spans="1:27" ht="14.1" customHeight="1" x14ac:dyDescent="0.3">
      <c r="A1073" s="128" t="s">
        <v>991</v>
      </c>
      <c r="B1073" s="86" t="s">
        <v>40</v>
      </c>
      <c r="C1073" s="86">
        <v>18</v>
      </c>
      <c r="D1073" s="86">
        <v>9</v>
      </c>
      <c r="E1073" s="137"/>
      <c r="F1073" s="86" t="s">
        <v>101</v>
      </c>
      <c r="G1073" s="86" t="s">
        <v>1691</v>
      </c>
      <c r="H1073" s="86" t="s">
        <v>1928</v>
      </c>
      <c r="I1073" s="86">
        <v>101</v>
      </c>
      <c r="J1073" s="87">
        <v>24.35</v>
      </c>
      <c r="K1073" s="88"/>
      <c r="L1073" s="86" t="s">
        <v>3082</v>
      </c>
      <c r="M1073" s="86" t="s">
        <v>349</v>
      </c>
      <c r="N1073" s="149" t="str">
        <f>IF(OR(J1073="TBA",E1073=0),"",E1073*J1073)</f>
        <v/>
      </c>
      <c r="O1073" s="138"/>
      <c r="P1073" s="139">
        <f>IF($B1073="PA",$N1073,0)</f>
        <v>0</v>
      </c>
      <c r="Q1073" s="139">
        <f>IF($B1073="PC",$N1073,0)</f>
        <v>0</v>
      </c>
      <c r="R1073" s="139">
        <f>IF($B1073="LA",$N1073,0)</f>
        <v>0</v>
      </c>
      <c r="S1073" s="139" t="str">
        <f>IF($B1073="LC",$N1073,0)</f>
        <v/>
      </c>
      <c r="T1073" s="139">
        <f>IF(P1073&lt;&gt;"",(P1073*(1-($N$2641))*(1-($O1073+$N$2646))),0)</f>
        <v>0</v>
      </c>
      <c r="U1073" s="139">
        <f>IF(Q1073&lt;&gt;"",(Q1073*(1-($N$2642))*(1-($O1073+$N$2646))),0)</f>
        <v>0</v>
      </c>
      <c r="V1073" s="139">
        <f>IF(R1073&lt;&gt;"",(R1073*(1-($N$2643))*(1-($O1073+$N$2646))),0)</f>
        <v>0</v>
      </c>
      <c r="W1073" s="139">
        <f>IF(S1073&lt;&gt;"",(S1073*(1-($N$2644))*(1-($O1073+$N$2646))),0)</f>
        <v>0</v>
      </c>
      <c r="X1073" s="150">
        <f>+SUM(T1073:W1073)</f>
        <v>0</v>
      </c>
      <c r="Y1073" s="85"/>
      <c r="Z1073" s="84"/>
      <c r="AA1073" s="85"/>
    </row>
    <row r="1074" spans="1:27" ht="14.1" customHeight="1" x14ac:dyDescent="0.3">
      <c r="A1074" s="128" t="s">
        <v>990</v>
      </c>
      <c r="B1074" s="86" t="s">
        <v>40</v>
      </c>
      <c r="C1074" s="86">
        <v>18</v>
      </c>
      <c r="D1074" s="86">
        <v>9</v>
      </c>
      <c r="E1074" s="137"/>
      <c r="F1074" s="86" t="s">
        <v>101</v>
      </c>
      <c r="G1074" s="86" t="s">
        <v>1701</v>
      </c>
      <c r="H1074" s="86" t="s">
        <v>1928</v>
      </c>
      <c r="I1074" s="86">
        <v>101</v>
      </c>
      <c r="J1074" s="87">
        <v>24.35</v>
      </c>
      <c r="K1074" s="88"/>
      <c r="L1074" s="86" t="s">
        <v>3083</v>
      </c>
      <c r="M1074" s="86" t="s">
        <v>349</v>
      </c>
      <c r="N1074" s="149" t="str">
        <f>IF(OR(J1074="TBA",E1074=0),"",E1074*J1074)</f>
        <v/>
      </c>
      <c r="O1074" s="138"/>
      <c r="P1074" s="139">
        <f>IF($B1074="PA",$N1074,0)</f>
        <v>0</v>
      </c>
      <c r="Q1074" s="139">
        <f>IF($B1074="PC",$N1074,0)</f>
        <v>0</v>
      </c>
      <c r="R1074" s="139">
        <f>IF($B1074="LA",$N1074,0)</f>
        <v>0</v>
      </c>
      <c r="S1074" s="139" t="str">
        <f>IF($B1074="LC",$N1074,0)</f>
        <v/>
      </c>
      <c r="T1074" s="139">
        <f>IF(P1074&lt;&gt;"",(P1074*(1-($N$2641))*(1-($O1074+$N$2646))),0)</f>
        <v>0</v>
      </c>
      <c r="U1074" s="139">
        <f>IF(Q1074&lt;&gt;"",(Q1074*(1-($N$2642))*(1-($O1074+$N$2646))),0)</f>
        <v>0</v>
      </c>
      <c r="V1074" s="139">
        <f>IF(R1074&lt;&gt;"",(R1074*(1-($N$2643))*(1-($O1074+$N$2646))),0)</f>
        <v>0</v>
      </c>
      <c r="W1074" s="139">
        <f>IF(S1074&lt;&gt;"",(S1074*(1-($N$2644))*(1-($O1074+$N$2646))),0)</f>
        <v>0</v>
      </c>
      <c r="X1074" s="150">
        <f>+SUM(T1074:W1074)</f>
        <v>0</v>
      </c>
      <c r="Y1074" s="85"/>
      <c r="Z1074" s="84"/>
      <c r="AA1074" s="85"/>
    </row>
    <row r="1075" spans="1:27" ht="14.1" customHeight="1" x14ac:dyDescent="0.3">
      <c r="A1075" s="128" t="s">
        <v>989</v>
      </c>
      <c r="B1075" s="86" t="s">
        <v>40</v>
      </c>
      <c r="C1075" s="86">
        <v>18</v>
      </c>
      <c r="D1075" s="86">
        <v>9</v>
      </c>
      <c r="E1075" s="137"/>
      <c r="F1075" s="86" t="s">
        <v>101</v>
      </c>
      <c r="G1075" s="86" t="s">
        <v>1709</v>
      </c>
      <c r="H1075" s="86" t="s">
        <v>1928</v>
      </c>
      <c r="I1075" s="86">
        <v>101</v>
      </c>
      <c r="J1075" s="87">
        <v>24.35</v>
      </c>
      <c r="K1075" s="88"/>
      <c r="L1075" s="86" t="s">
        <v>3084</v>
      </c>
      <c r="M1075" s="86" t="s">
        <v>349</v>
      </c>
      <c r="N1075" s="149" t="str">
        <f>IF(OR(J1075="TBA",E1075=0),"",E1075*J1075)</f>
        <v/>
      </c>
      <c r="O1075" s="138"/>
      <c r="P1075" s="139">
        <f>IF($B1075="PA",$N1075,0)</f>
        <v>0</v>
      </c>
      <c r="Q1075" s="139">
        <f>IF($B1075="PC",$N1075,0)</f>
        <v>0</v>
      </c>
      <c r="R1075" s="139">
        <f>IF($B1075="LA",$N1075,0)</f>
        <v>0</v>
      </c>
      <c r="S1075" s="139" t="str">
        <f>IF($B1075="LC",$N1075,0)</f>
        <v/>
      </c>
      <c r="T1075" s="139">
        <f>IF(P1075&lt;&gt;"",(P1075*(1-($N$2641))*(1-($O1075+$N$2646))),0)</f>
        <v>0</v>
      </c>
      <c r="U1075" s="139">
        <f>IF(Q1075&lt;&gt;"",(Q1075*(1-($N$2642))*(1-($O1075+$N$2646))),0)</f>
        <v>0</v>
      </c>
      <c r="V1075" s="139">
        <f>IF(R1075&lt;&gt;"",(R1075*(1-($N$2643))*(1-($O1075+$N$2646))),0)</f>
        <v>0</v>
      </c>
      <c r="W1075" s="139">
        <f>IF(S1075&lt;&gt;"",(S1075*(1-($N$2644))*(1-($O1075+$N$2646))),0)</f>
        <v>0</v>
      </c>
      <c r="X1075" s="150">
        <f>+SUM(T1075:W1075)</f>
        <v>0</v>
      </c>
      <c r="Y1075" s="85"/>
      <c r="Z1075" s="84"/>
      <c r="AA1075" s="85"/>
    </row>
    <row r="1076" spans="1:27" ht="14.1" customHeight="1" x14ac:dyDescent="0.3">
      <c r="A1076" s="128" t="s">
        <v>2</v>
      </c>
      <c r="B1076" s="86" t="s">
        <v>37</v>
      </c>
      <c r="C1076" s="86">
        <v>24</v>
      </c>
      <c r="D1076" s="86">
        <v>12</v>
      </c>
      <c r="E1076" s="137"/>
      <c r="F1076" s="86" t="s">
        <v>100</v>
      </c>
      <c r="G1076" s="86" t="s">
        <v>1457</v>
      </c>
      <c r="H1076" s="86" t="s">
        <v>1929</v>
      </c>
      <c r="I1076" s="86">
        <v>161</v>
      </c>
      <c r="J1076" s="87">
        <v>6.15</v>
      </c>
      <c r="K1076" s="88"/>
      <c r="L1076" s="86" t="s">
        <v>3085</v>
      </c>
      <c r="M1076" s="86" t="s">
        <v>349</v>
      </c>
      <c r="N1076" s="149" t="str">
        <f>IF(OR(J1076="TBA",E1076=0),"",E1076*J1076)</f>
        <v/>
      </c>
      <c r="O1076" s="138"/>
      <c r="P1076" s="139" t="str">
        <f>IF($B1076="PA",$N1076,0)</f>
        <v/>
      </c>
      <c r="Q1076" s="139">
        <f>IF($B1076="PC",$N1076,0)</f>
        <v>0</v>
      </c>
      <c r="R1076" s="139">
        <f>IF($B1076="LA",$N1076,0)</f>
        <v>0</v>
      </c>
      <c r="S1076" s="139">
        <f>IF($B1076="LC",$N1076,0)</f>
        <v>0</v>
      </c>
      <c r="T1076" s="139">
        <f>IF(P1076&lt;&gt;"",(P1076*(1-($N$2641))*(1-($O1076+$N$2646))),0)</f>
        <v>0</v>
      </c>
      <c r="U1076" s="139">
        <f>IF(Q1076&lt;&gt;"",(Q1076*(1-($N$2642))*(1-($O1076+$N$2646))),0)</f>
        <v>0</v>
      </c>
      <c r="V1076" s="139">
        <f>IF(R1076&lt;&gt;"",(R1076*(1-($N$2643))*(1-($O1076+$N$2646))),0)</f>
        <v>0</v>
      </c>
      <c r="W1076" s="139">
        <f>IF(S1076&lt;&gt;"",(S1076*(1-($N$2644))*(1-($O1076+$N$2646))),0)</f>
        <v>0</v>
      </c>
      <c r="X1076" s="150">
        <f>+SUM(T1076:W1076)</f>
        <v>0</v>
      </c>
      <c r="Y1076" s="85"/>
      <c r="Z1076" s="84"/>
      <c r="AA1076" s="85"/>
    </row>
    <row r="1077" spans="1:27" ht="14.1" customHeight="1" x14ac:dyDescent="0.3">
      <c r="A1077" s="128" t="s">
        <v>1301</v>
      </c>
      <c r="B1077" s="86" t="s">
        <v>40</v>
      </c>
      <c r="C1077" s="86">
        <v>12</v>
      </c>
      <c r="D1077" s="86">
        <v>0</v>
      </c>
      <c r="E1077" s="137"/>
      <c r="F1077" s="86" t="s">
        <v>100</v>
      </c>
      <c r="G1077" s="86" t="s">
        <v>1703</v>
      </c>
      <c r="H1077" s="86" t="s">
        <v>1930</v>
      </c>
      <c r="I1077" s="86">
        <v>93</v>
      </c>
      <c r="J1077" s="87">
        <v>47.300000000000004</v>
      </c>
      <c r="K1077" s="88"/>
      <c r="L1077" s="86" t="s">
        <v>3086</v>
      </c>
      <c r="M1077" s="86" t="s">
        <v>349</v>
      </c>
      <c r="N1077" s="149" t="str">
        <f>IF(OR(J1077="TBA",E1077=0),"",E1077*J1077)</f>
        <v/>
      </c>
      <c r="O1077" s="138"/>
      <c r="P1077" s="139">
        <f>IF($B1077="PA",$N1077,0)</f>
        <v>0</v>
      </c>
      <c r="Q1077" s="139">
        <f>IF($B1077="PC",$N1077,0)</f>
        <v>0</v>
      </c>
      <c r="R1077" s="139">
        <f>IF($B1077="LA",$N1077,0)</f>
        <v>0</v>
      </c>
      <c r="S1077" s="139" t="str">
        <f>IF($B1077="LC",$N1077,0)</f>
        <v/>
      </c>
      <c r="T1077" s="139">
        <f>IF(P1077&lt;&gt;"",(P1077*(1-($N$2641))*(1-($O1077+$N$2646))),0)</f>
        <v>0</v>
      </c>
      <c r="U1077" s="139">
        <f>IF(Q1077&lt;&gt;"",(Q1077*(1-($N$2642))*(1-($O1077+$N$2646))),0)</f>
        <v>0</v>
      </c>
      <c r="V1077" s="139">
        <f>IF(R1077&lt;&gt;"",(R1077*(1-($N$2643))*(1-($O1077+$N$2646))),0)</f>
        <v>0</v>
      </c>
      <c r="W1077" s="139">
        <f>IF(S1077&lt;&gt;"",(S1077*(1-($N$2644))*(1-($O1077+$N$2646))),0)</f>
        <v>0</v>
      </c>
      <c r="X1077" s="150">
        <f>+SUM(T1077:W1077)</f>
        <v>0</v>
      </c>
      <c r="Y1077" s="85"/>
      <c r="Z1077" s="84"/>
      <c r="AA1077" s="85"/>
    </row>
    <row r="1078" spans="1:27" ht="13.5" customHeight="1" x14ac:dyDescent="0.3">
      <c r="A1078" s="128" t="s">
        <v>571</v>
      </c>
      <c r="B1078" s="86" t="s">
        <v>40</v>
      </c>
      <c r="C1078" s="86">
        <v>12</v>
      </c>
      <c r="D1078" s="86">
        <v>0</v>
      </c>
      <c r="E1078" s="137"/>
      <c r="F1078" s="86" t="s">
        <v>100</v>
      </c>
      <c r="G1078" s="86" t="s">
        <v>1705</v>
      </c>
      <c r="H1078" s="86" t="s">
        <v>1930</v>
      </c>
      <c r="I1078" s="86">
        <v>93</v>
      </c>
      <c r="J1078" s="87">
        <v>47.300000000000004</v>
      </c>
      <c r="K1078" s="88"/>
      <c r="L1078" s="86" t="s">
        <v>3087</v>
      </c>
      <c r="M1078" s="86" t="s">
        <v>349</v>
      </c>
      <c r="N1078" s="149" t="str">
        <f>IF(OR(J1078="TBA",E1078=0),"",E1078*J1078)</f>
        <v/>
      </c>
      <c r="O1078" s="138"/>
      <c r="P1078" s="139">
        <f>IF($B1078="PA",$N1078,0)</f>
        <v>0</v>
      </c>
      <c r="Q1078" s="139">
        <f>IF($B1078="PC",$N1078,0)</f>
        <v>0</v>
      </c>
      <c r="R1078" s="139">
        <f>IF($B1078="LA",$N1078,0)</f>
        <v>0</v>
      </c>
      <c r="S1078" s="139" t="str">
        <f>IF($B1078="LC",$N1078,0)</f>
        <v/>
      </c>
      <c r="T1078" s="139">
        <f>IF(P1078&lt;&gt;"",(P1078*(1-($N$2641))*(1-($O1078+$N$2646))),0)</f>
        <v>0</v>
      </c>
      <c r="U1078" s="139">
        <f>IF(Q1078&lt;&gt;"",(Q1078*(1-($N$2642))*(1-($O1078+$N$2646))),0)</f>
        <v>0</v>
      </c>
      <c r="V1078" s="139">
        <f>IF(R1078&lt;&gt;"",(R1078*(1-($N$2643))*(1-($O1078+$N$2646))),0)</f>
        <v>0</v>
      </c>
      <c r="W1078" s="139">
        <f>IF(S1078&lt;&gt;"",(S1078*(1-($N$2644))*(1-($O1078+$N$2646))),0)</f>
        <v>0</v>
      </c>
      <c r="X1078" s="150">
        <f>+SUM(T1078:W1078)</f>
        <v>0</v>
      </c>
      <c r="Y1078" s="85"/>
      <c r="Z1078" s="84"/>
      <c r="AA1078" s="85"/>
    </row>
    <row r="1079" spans="1:27" ht="14.1" customHeight="1" x14ac:dyDescent="0.3">
      <c r="A1079" s="128" t="s">
        <v>1300</v>
      </c>
      <c r="B1079" s="86" t="s">
        <v>40</v>
      </c>
      <c r="C1079" s="86">
        <v>12</v>
      </c>
      <c r="D1079" s="86">
        <v>0</v>
      </c>
      <c r="E1079" s="137"/>
      <c r="F1079" s="86" t="s">
        <v>100</v>
      </c>
      <c r="G1079" s="86" t="s">
        <v>1692</v>
      </c>
      <c r="H1079" s="86" t="s">
        <v>1930</v>
      </c>
      <c r="I1079" s="86">
        <v>93</v>
      </c>
      <c r="J1079" s="87">
        <v>47.300000000000004</v>
      </c>
      <c r="K1079" s="88"/>
      <c r="L1079" s="86" t="s">
        <v>3088</v>
      </c>
      <c r="M1079" s="86" t="s">
        <v>349</v>
      </c>
      <c r="N1079" s="149" t="str">
        <f>IF(OR(J1079="TBA",E1079=0),"",E1079*J1079)</f>
        <v/>
      </c>
      <c r="O1079" s="138"/>
      <c r="P1079" s="139">
        <f>IF($B1079="PA",$N1079,0)</f>
        <v>0</v>
      </c>
      <c r="Q1079" s="139">
        <f>IF($B1079="PC",$N1079,0)</f>
        <v>0</v>
      </c>
      <c r="R1079" s="139">
        <f>IF($B1079="LA",$N1079,0)</f>
        <v>0</v>
      </c>
      <c r="S1079" s="139" t="str">
        <f>IF($B1079="LC",$N1079,0)</f>
        <v/>
      </c>
      <c r="T1079" s="139">
        <f>IF(P1079&lt;&gt;"",(P1079*(1-($N$2641))*(1-($O1079+$N$2646))),0)</f>
        <v>0</v>
      </c>
      <c r="U1079" s="139">
        <f>IF(Q1079&lt;&gt;"",(Q1079*(1-($N$2642))*(1-($O1079+$N$2646))),0)</f>
        <v>0</v>
      </c>
      <c r="V1079" s="139">
        <f>IF(R1079&lt;&gt;"",(R1079*(1-($N$2643))*(1-($O1079+$N$2646))),0)</f>
        <v>0</v>
      </c>
      <c r="W1079" s="139">
        <f>IF(S1079&lt;&gt;"",(S1079*(1-($N$2644))*(1-($O1079+$N$2646))),0)</f>
        <v>0</v>
      </c>
      <c r="X1079" s="150">
        <f>+SUM(T1079:W1079)</f>
        <v>0</v>
      </c>
      <c r="Y1079" s="85"/>
      <c r="Z1079" s="84"/>
      <c r="AA1079" s="85"/>
    </row>
    <row r="1080" spans="1:27" ht="14.1" customHeight="1" x14ac:dyDescent="0.3">
      <c r="A1080" s="128" t="s">
        <v>115</v>
      </c>
      <c r="B1080" s="86" t="s">
        <v>37</v>
      </c>
      <c r="C1080" s="86">
        <v>200</v>
      </c>
      <c r="D1080" s="86">
        <v>10</v>
      </c>
      <c r="E1080" s="137"/>
      <c r="F1080" s="86" t="s">
        <v>1653</v>
      </c>
      <c r="G1080" s="86" t="s">
        <v>1452</v>
      </c>
      <c r="H1080" s="86" t="s">
        <v>1931</v>
      </c>
      <c r="I1080" s="86">
        <v>160</v>
      </c>
      <c r="J1080" s="87">
        <v>4.7</v>
      </c>
      <c r="K1080" s="88"/>
      <c r="L1080" s="86" t="s">
        <v>3089</v>
      </c>
      <c r="M1080" s="86" t="s">
        <v>349</v>
      </c>
      <c r="N1080" s="149" t="str">
        <f>IF(OR(J1080="TBA",E1080=0),"",E1080*J1080)</f>
        <v/>
      </c>
      <c r="O1080" s="138"/>
      <c r="P1080" s="139" t="str">
        <f>IF($B1080="PA",$N1080,0)</f>
        <v/>
      </c>
      <c r="Q1080" s="139">
        <f>IF($B1080="PC",$N1080,0)</f>
        <v>0</v>
      </c>
      <c r="R1080" s="139">
        <f>IF($B1080="LA",$N1080,0)</f>
        <v>0</v>
      </c>
      <c r="S1080" s="139">
        <f>IF($B1080="LC",$N1080,0)</f>
        <v>0</v>
      </c>
      <c r="T1080" s="139">
        <f>IF(P1080&lt;&gt;"",(P1080*(1-($N$2641))*(1-($O1080+$N$2646))),0)</f>
        <v>0</v>
      </c>
      <c r="U1080" s="139">
        <f>IF(Q1080&lt;&gt;"",(Q1080*(1-($N$2642))*(1-($O1080+$N$2646))),0)</f>
        <v>0</v>
      </c>
      <c r="V1080" s="139">
        <f>IF(R1080&lt;&gt;"",(R1080*(1-($N$2643))*(1-($O1080+$N$2646))),0)</f>
        <v>0</v>
      </c>
      <c r="W1080" s="139">
        <f>IF(S1080&lt;&gt;"",(S1080*(1-($N$2644))*(1-($O1080+$N$2646))),0)</f>
        <v>0</v>
      </c>
      <c r="X1080" s="150">
        <f>+SUM(T1080:W1080)</f>
        <v>0</v>
      </c>
      <c r="Y1080" s="85"/>
      <c r="Z1080" s="84"/>
      <c r="AA1080" s="85"/>
    </row>
    <row r="1081" spans="1:27" ht="14.1" customHeight="1" x14ac:dyDescent="0.3">
      <c r="A1081" s="128" t="s">
        <v>4079</v>
      </c>
      <c r="B1081" s="86" t="s">
        <v>40</v>
      </c>
      <c r="C1081" s="86">
        <v>6</v>
      </c>
      <c r="D1081" s="86">
        <v>0</v>
      </c>
      <c r="E1081" s="137"/>
      <c r="F1081" s="86" t="s">
        <v>99</v>
      </c>
      <c r="G1081" s="86" t="s">
        <v>1690</v>
      </c>
      <c r="H1081" s="86" t="s">
        <v>4080</v>
      </c>
      <c r="I1081" s="86">
        <v>75</v>
      </c>
      <c r="J1081" s="87">
        <v>42.15</v>
      </c>
      <c r="K1081" s="88"/>
      <c r="L1081" s="86" t="s">
        <v>4081</v>
      </c>
      <c r="M1081" s="86" t="s">
        <v>349</v>
      </c>
      <c r="N1081" s="149" t="str">
        <f>IF(OR(J1081="TBA",E1081=0),"",E1081*J1081)</f>
        <v/>
      </c>
      <c r="O1081" s="138"/>
      <c r="P1081" s="139">
        <f>IF($B1081="PA",$N1081,0)</f>
        <v>0</v>
      </c>
      <c r="Q1081" s="139">
        <f>IF($B1081="PC",$N1081,0)</f>
        <v>0</v>
      </c>
      <c r="R1081" s="139">
        <f>IF($B1081="LA",$N1081,0)</f>
        <v>0</v>
      </c>
      <c r="S1081" s="139" t="str">
        <f>IF($B1081="LC",$N1081,0)</f>
        <v/>
      </c>
      <c r="T1081" s="139">
        <f>IF(P1081&lt;&gt;"",(P1081*(1-($N$2641))*(1-($O1081+$N$2646))),0)</f>
        <v>0</v>
      </c>
      <c r="U1081" s="139">
        <f>IF(Q1081&lt;&gt;"",(Q1081*(1-($N$2642))*(1-($O1081+$N$2646))),0)</f>
        <v>0</v>
      </c>
      <c r="V1081" s="139">
        <f>IF(R1081&lt;&gt;"",(R1081*(1-($N$2643))*(1-($O1081+$N$2646))),0)</f>
        <v>0</v>
      </c>
      <c r="W1081" s="139">
        <f>IF(S1081&lt;&gt;"",(S1081*(1-($N$2644))*(1-($O1081+$N$2646))),0)</f>
        <v>0</v>
      </c>
      <c r="X1081" s="150">
        <f>+SUM(T1081:W1081)</f>
        <v>0</v>
      </c>
      <c r="Y1081" s="85"/>
      <c r="Z1081" s="84"/>
      <c r="AA1081" s="85"/>
    </row>
    <row r="1082" spans="1:27" ht="14.1" customHeight="1" x14ac:dyDescent="0.3">
      <c r="A1082" s="128" t="s">
        <v>4082</v>
      </c>
      <c r="B1082" s="86" t="s">
        <v>40</v>
      </c>
      <c r="C1082" s="86">
        <v>6</v>
      </c>
      <c r="D1082" s="86">
        <v>0</v>
      </c>
      <c r="E1082" s="137"/>
      <c r="F1082" s="86" t="s">
        <v>99</v>
      </c>
      <c r="G1082" s="86" t="s">
        <v>3876</v>
      </c>
      <c r="H1082" s="86" t="s">
        <v>4080</v>
      </c>
      <c r="I1082" s="86">
        <v>75</v>
      </c>
      <c r="J1082" s="87">
        <v>42.15</v>
      </c>
      <c r="K1082" s="88"/>
      <c r="L1082" s="86" t="s">
        <v>4083</v>
      </c>
      <c r="M1082" s="86" t="s">
        <v>349</v>
      </c>
      <c r="N1082" s="149" t="str">
        <f>IF(OR(J1082="TBA",E1082=0),"",E1082*J1082)</f>
        <v/>
      </c>
      <c r="O1082" s="138"/>
      <c r="P1082" s="139">
        <f>IF($B1082="PA",$N1082,0)</f>
        <v>0</v>
      </c>
      <c r="Q1082" s="139">
        <f>IF($B1082="PC",$N1082,0)</f>
        <v>0</v>
      </c>
      <c r="R1082" s="139">
        <f>IF($B1082="LA",$N1082,0)</f>
        <v>0</v>
      </c>
      <c r="S1082" s="139" t="str">
        <f>IF($B1082="LC",$N1082,0)</f>
        <v/>
      </c>
      <c r="T1082" s="139">
        <f>IF(P1082&lt;&gt;"",(P1082*(1-($N$2641))*(1-($O1082+$N$2646))),0)</f>
        <v>0</v>
      </c>
      <c r="U1082" s="139">
        <f>IF(Q1082&lt;&gt;"",(Q1082*(1-($N$2642))*(1-($O1082+$N$2646))),0)</f>
        <v>0</v>
      </c>
      <c r="V1082" s="139">
        <f>IF(R1082&lt;&gt;"",(R1082*(1-($N$2643))*(1-($O1082+$N$2646))),0)</f>
        <v>0</v>
      </c>
      <c r="W1082" s="139">
        <f>IF(S1082&lt;&gt;"",(S1082*(1-($N$2644))*(1-($O1082+$N$2646))),0)</f>
        <v>0</v>
      </c>
      <c r="X1082" s="150">
        <f>+SUM(T1082:W1082)</f>
        <v>0</v>
      </c>
      <c r="Y1082" s="85"/>
      <c r="Z1082" s="84"/>
      <c r="AA1082" s="85"/>
    </row>
    <row r="1083" spans="1:27" ht="14.1" customHeight="1" x14ac:dyDescent="0.3">
      <c r="A1083" s="128" t="s">
        <v>4084</v>
      </c>
      <c r="B1083" s="86" t="s">
        <v>40</v>
      </c>
      <c r="C1083" s="86">
        <v>6</v>
      </c>
      <c r="D1083" s="86">
        <v>0</v>
      </c>
      <c r="E1083" s="137"/>
      <c r="F1083" s="86" t="s">
        <v>99</v>
      </c>
      <c r="G1083" s="86" t="s">
        <v>1692</v>
      </c>
      <c r="H1083" s="86" t="s">
        <v>4080</v>
      </c>
      <c r="I1083" s="86">
        <v>75</v>
      </c>
      <c r="J1083" s="87">
        <v>42.15</v>
      </c>
      <c r="K1083" s="88"/>
      <c r="L1083" s="86" t="s">
        <v>4085</v>
      </c>
      <c r="M1083" s="86" t="s">
        <v>349</v>
      </c>
      <c r="N1083" s="149" t="str">
        <f>IF(OR(J1083="TBA",E1083=0),"",E1083*J1083)</f>
        <v/>
      </c>
      <c r="O1083" s="138"/>
      <c r="P1083" s="139">
        <f>IF($B1083="PA",$N1083,0)</f>
        <v>0</v>
      </c>
      <c r="Q1083" s="139">
        <f>IF($B1083="PC",$N1083,0)</f>
        <v>0</v>
      </c>
      <c r="R1083" s="139">
        <f>IF($B1083="LA",$N1083,0)</f>
        <v>0</v>
      </c>
      <c r="S1083" s="139" t="str">
        <f>IF($B1083="LC",$N1083,0)</f>
        <v/>
      </c>
      <c r="T1083" s="139">
        <f>IF(P1083&lt;&gt;"",(P1083*(1-($N$2641))*(1-($O1083+$N$2646))),0)</f>
        <v>0</v>
      </c>
      <c r="U1083" s="139">
        <f>IF(Q1083&lt;&gt;"",(Q1083*(1-($N$2642))*(1-($O1083+$N$2646))),0)</f>
        <v>0</v>
      </c>
      <c r="V1083" s="139">
        <f>IF(R1083&lt;&gt;"",(R1083*(1-($N$2643))*(1-($O1083+$N$2646))),0)</f>
        <v>0</v>
      </c>
      <c r="W1083" s="139">
        <f>IF(S1083&lt;&gt;"",(S1083*(1-($N$2644))*(1-($O1083+$N$2646))),0)</f>
        <v>0</v>
      </c>
      <c r="X1083" s="150">
        <f>+SUM(T1083:W1083)</f>
        <v>0</v>
      </c>
      <c r="Y1083" s="85"/>
      <c r="Z1083" s="84"/>
      <c r="AA1083" s="85"/>
    </row>
    <row r="1084" spans="1:27" ht="14.1" customHeight="1" x14ac:dyDescent="0.3">
      <c r="A1084" s="128" t="s">
        <v>1315</v>
      </c>
      <c r="B1084" s="86" t="s">
        <v>40</v>
      </c>
      <c r="C1084" s="86">
        <v>10</v>
      </c>
      <c r="D1084" s="86">
        <v>0</v>
      </c>
      <c r="E1084" s="137"/>
      <c r="F1084" s="86" t="s">
        <v>100</v>
      </c>
      <c r="G1084" s="86" t="s">
        <v>1863</v>
      </c>
      <c r="H1084" s="86" t="s">
        <v>1932</v>
      </c>
      <c r="I1084" s="86">
        <v>126</v>
      </c>
      <c r="J1084" s="87">
        <v>34.1</v>
      </c>
      <c r="K1084" s="88"/>
      <c r="L1084" s="86" t="s">
        <v>3090</v>
      </c>
      <c r="M1084" s="86" t="s">
        <v>349</v>
      </c>
      <c r="N1084" s="149" t="str">
        <f>IF(OR(J1084="TBA",E1084=0),"",E1084*J1084)</f>
        <v/>
      </c>
      <c r="O1084" s="138"/>
      <c r="P1084" s="139">
        <f>IF($B1084="PA",$N1084,0)</f>
        <v>0</v>
      </c>
      <c r="Q1084" s="139">
        <f>IF($B1084="PC",$N1084,0)</f>
        <v>0</v>
      </c>
      <c r="R1084" s="139">
        <f>IF($B1084="LA",$N1084,0)</f>
        <v>0</v>
      </c>
      <c r="S1084" s="139" t="str">
        <f>IF($B1084="LC",$N1084,0)</f>
        <v/>
      </c>
      <c r="T1084" s="139">
        <f>IF(P1084&lt;&gt;"",(P1084*(1-($N$2641))*(1-($O1084+$N$2646))),0)</f>
        <v>0</v>
      </c>
      <c r="U1084" s="139">
        <f>IF(Q1084&lt;&gt;"",(Q1084*(1-($N$2642))*(1-($O1084+$N$2646))),0)</f>
        <v>0</v>
      </c>
      <c r="V1084" s="139">
        <f>IF(R1084&lt;&gt;"",(R1084*(1-($N$2643))*(1-($O1084+$N$2646))),0)</f>
        <v>0</v>
      </c>
      <c r="W1084" s="139">
        <f>IF(S1084&lt;&gt;"",(S1084*(1-($N$2644))*(1-($O1084+$N$2646))),0)</f>
        <v>0</v>
      </c>
      <c r="X1084" s="150">
        <f>+SUM(T1084:W1084)</f>
        <v>0</v>
      </c>
      <c r="Y1084" s="85"/>
      <c r="Z1084" s="84"/>
      <c r="AA1084" s="85"/>
    </row>
    <row r="1085" spans="1:27" ht="14.1" customHeight="1" x14ac:dyDescent="0.3">
      <c r="A1085" s="128" t="s">
        <v>1316</v>
      </c>
      <c r="B1085" s="86" t="s">
        <v>40</v>
      </c>
      <c r="C1085" s="86">
        <v>10</v>
      </c>
      <c r="D1085" s="86">
        <v>0</v>
      </c>
      <c r="E1085" s="137"/>
      <c r="F1085" s="86" t="s">
        <v>100</v>
      </c>
      <c r="G1085" s="86" t="s">
        <v>1865</v>
      </c>
      <c r="H1085" s="86" t="s">
        <v>1932</v>
      </c>
      <c r="I1085" s="86">
        <v>126</v>
      </c>
      <c r="J1085" s="87">
        <v>34.1</v>
      </c>
      <c r="K1085" s="88"/>
      <c r="L1085" s="86" t="s">
        <v>3091</v>
      </c>
      <c r="M1085" s="86" t="s">
        <v>349</v>
      </c>
      <c r="N1085" s="149" t="str">
        <f>IF(OR(J1085="TBA",E1085=0),"",E1085*J1085)</f>
        <v/>
      </c>
      <c r="O1085" s="138"/>
      <c r="P1085" s="139">
        <f>IF($B1085="PA",$N1085,0)</f>
        <v>0</v>
      </c>
      <c r="Q1085" s="139">
        <f>IF($B1085="PC",$N1085,0)</f>
        <v>0</v>
      </c>
      <c r="R1085" s="139">
        <f>IF($B1085="LA",$N1085,0)</f>
        <v>0</v>
      </c>
      <c r="S1085" s="139" t="str">
        <f>IF($B1085="LC",$N1085,0)</f>
        <v/>
      </c>
      <c r="T1085" s="139">
        <f>IF(P1085&lt;&gt;"",(P1085*(1-($N$2641))*(1-($O1085+$N$2646))),0)</f>
        <v>0</v>
      </c>
      <c r="U1085" s="139">
        <f>IF(Q1085&lt;&gt;"",(Q1085*(1-($N$2642))*(1-($O1085+$N$2646))),0)</f>
        <v>0</v>
      </c>
      <c r="V1085" s="139">
        <f>IF(R1085&lt;&gt;"",(R1085*(1-($N$2643))*(1-($O1085+$N$2646))),0)</f>
        <v>0</v>
      </c>
      <c r="W1085" s="139">
        <f>IF(S1085&lt;&gt;"",(S1085*(1-($N$2644))*(1-($O1085+$N$2646))),0)</f>
        <v>0</v>
      </c>
      <c r="X1085" s="150">
        <f>+SUM(T1085:W1085)</f>
        <v>0</v>
      </c>
      <c r="Y1085" s="85"/>
      <c r="Z1085" s="84"/>
      <c r="AA1085" s="85"/>
    </row>
    <row r="1086" spans="1:27" ht="14.1" customHeight="1" x14ac:dyDescent="0.3">
      <c r="A1086" s="128" t="s">
        <v>1317</v>
      </c>
      <c r="B1086" s="86" t="s">
        <v>40</v>
      </c>
      <c r="C1086" s="86">
        <v>20</v>
      </c>
      <c r="D1086" s="86">
        <v>5</v>
      </c>
      <c r="E1086" s="137"/>
      <c r="F1086" s="86" t="s">
        <v>100</v>
      </c>
      <c r="G1086" s="86" t="s">
        <v>1863</v>
      </c>
      <c r="H1086" s="86" t="s">
        <v>1933</v>
      </c>
      <c r="I1086" s="86">
        <v>126</v>
      </c>
      <c r="J1086" s="87">
        <v>40.9</v>
      </c>
      <c r="K1086" s="88"/>
      <c r="L1086" s="86" t="s">
        <v>3092</v>
      </c>
      <c r="M1086" s="86" t="s">
        <v>349</v>
      </c>
      <c r="N1086" s="149" t="str">
        <f>IF(OR(J1086="TBA",E1086=0),"",E1086*J1086)</f>
        <v/>
      </c>
      <c r="O1086" s="138"/>
      <c r="P1086" s="139">
        <f>IF($B1086="PA",$N1086,0)</f>
        <v>0</v>
      </c>
      <c r="Q1086" s="139">
        <f>IF($B1086="PC",$N1086,0)</f>
        <v>0</v>
      </c>
      <c r="R1086" s="139">
        <f>IF($B1086="LA",$N1086,0)</f>
        <v>0</v>
      </c>
      <c r="S1086" s="139" t="str">
        <f>IF($B1086="LC",$N1086,0)</f>
        <v/>
      </c>
      <c r="T1086" s="139">
        <f>IF(P1086&lt;&gt;"",(P1086*(1-($N$2641))*(1-($O1086+$N$2646))),0)</f>
        <v>0</v>
      </c>
      <c r="U1086" s="139">
        <f>IF(Q1086&lt;&gt;"",(Q1086*(1-($N$2642))*(1-($O1086+$N$2646))),0)</f>
        <v>0</v>
      </c>
      <c r="V1086" s="139">
        <f>IF(R1086&lt;&gt;"",(R1086*(1-($N$2643))*(1-($O1086+$N$2646))),0)</f>
        <v>0</v>
      </c>
      <c r="W1086" s="139">
        <f>IF(S1086&lt;&gt;"",(S1086*(1-($N$2644))*(1-($O1086+$N$2646))),0)</f>
        <v>0</v>
      </c>
      <c r="X1086" s="150">
        <f>+SUM(T1086:W1086)</f>
        <v>0</v>
      </c>
      <c r="Y1086" s="85"/>
      <c r="Z1086" s="84"/>
      <c r="AA1086" s="85"/>
    </row>
    <row r="1087" spans="1:27" ht="14.1" customHeight="1" x14ac:dyDescent="0.3">
      <c r="A1087" s="128" t="s">
        <v>1318</v>
      </c>
      <c r="B1087" s="86" t="s">
        <v>40</v>
      </c>
      <c r="C1087" s="86">
        <v>20</v>
      </c>
      <c r="D1087" s="86">
        <v>5</v>
      </c>
      <c r="E1087" s="137"/>
      <c r="F1087" s="86" t="s">
        <v>100</v>
      </c>
      <c r="G1087" s="86" t="s">
        <v>1865</v>
      </c>
      <c r="H1087" s="86" t="s">
        <v>1933</v>
      </c>
      <c r="I1087" s="86">
        <v>126</v>
      </c>
      <c r="J1087" s="87">
        <v>40.9</v>
      </c>
      <c r="K1087" s="88"/>
      <c r="L1087" s="86" t="s">
        <v>3093</v>
      </c>
      <c r="M1087" s="86" t="s">
        <v>349</v>
      </c>
      <c r="N1087" s="149" t="str">
        <f>IF(OR(J1087="TBA",E1087=0),"",E1087*J1087)</f>
        <v/>
      </c>
      <c r="O1087" s="138"/>
      <c r="P1087" s="139">
        <f>IF($B1087="PA",$N1087,0)</f>
        <v>0</v>
      </c>
      <c r="Q1087" s="139">
        <f>IF($B1087="PC",$N1087,0)</f>
        <v>0</v>
      </c>
      <c r="R1087" s="139">
        <f>IF($B1087="LA",$N1087,0)</f>
        <v>0</v>
      </c>
      <c r="S1087" s="139" t="str">
        <f>IF($B1087="LC",$N1087,0)</f>
        <v/>
      </c>
      <c r="T1087" s="139">
        <f>IF(P1087&lt;&gt;"",(P1087*(1-($N$2641))*(1-($O1087+$N$2646))),0)</f>
        <v>0</v>
      </c>
      <c r="U1087" s="139">
        <f>IF(Q1087&lt;&gt;"",(Q1087*(1-($N$2642))*(1-($O1087+$N$2646))),0)</f>
        <v>0</v>
      </c>
      <c r="V1087" s="139">
        <f>IF(R1087&lt;&gt;"",(R1087*(1-($N$2643))*(1-($O1087+$N$2646))),0)</f>
        <v>0</v>
      </c>
      <c r="W1087" s="139">
        <f>IF(S1087&lt;&gt;"",(S1087*(1-($N$2644))*(1-($O1087+$N$2646))),0)</f>
        <v>0</v>
      </c>
      <c r="X1087" s="150">
        <f>+SUM(T1087:W1087)</f>
        <v>0</v>
      </c>
      <c r="Y1087" s="85"/>
      <c r="Z1087" s="84"/>
      <c r="AA1087" s="85"/>
    </row>
    <row r="1088" spans="1:27" ht="14.1" customHeight="1" x14ac:dyDescent="0.3">
      <c r="A1088" s="128" t="s">
        <v>116</v>
      </c>
      <c r="B1088" s="86" t="s">
        <v>37</v>
      </c>
      <c r="C1088" s="86">
        <v>24</v>
      </c>
      <c r="D1088" s="86">
        <v>12</v>
      </c>
      <c r="E1088" s="137"/>
      <c r="F1088" s="86" t="s">
        <v>1653</v>
      </c>
      <c r="G1088" s="86" t="s">
        <v>1457</v>
      </c>
      <c r="H1088" s="86" t="s">
        <v>1934</v>
      </c>
      <c r="I1088" s="86">
        <v>160</v>
      </c>
      <c r="J1088" s="87">
        <v>5.65</v>
      </c>
      <c r="K1088" s="88"/>
      <c r="L1088" s="86" t="s">
        <v>3094</v>
      </c>
      <c r="M1088" s="86" t="s">
        <v>349</v>
      </c>
      <c r="N1088" s="149" t="str">
        <f>IF(OR(J1088="TBA",E1088=0),"",E1088*J1088)</f>
        <v/>
      </c>
      <c r="O1088" s="138"/>
      <c r="P1088" s="139" t="str">
        <f>IF($B1088="PA",$N1088,0)</f>
        <v/>
      </c>
      <c r="Q1088" s="139">
        <f>IF($B1088="PC",$N1088,0)</f>
        <v>0</v>
      </c>
      <c r="R1088" s="139">
        <f>IF($B1088="LA",$N1088,0)</f>
        <v>0</v>
      </c>
      <c r="S1088" s="139">
        <f>IF($B1088="LC",$N1088,0)</f>
        <v>0</v>
      </c>
      <c r="T1088" s="139">
        <f>IF(P1088&lt;&gt;"",(P1088*(1-($N$2641))*(1-($O1088+$N$2646))),0)</f>
        <v>0</v>
      </c>
      <c r="U1088" s="139">
        <f>IF(Q1088&lt;&gt;"",(Q1088*(1-($N$2642))*(1-($O1088+$N$2646))),0)</f>
        <v>0</v>
      </c>
      <c r="V1088" s="139">
        <f>IF(R1088&lt;&gt;"",(R1088*(1-($N$2643))*(1-($O1088+$N$2646))),0)</f>
        <v>0</v>
      </c>
      <c r="W1088" s="139">
        <f>IF(S1088&lt;&gt;"",(S1088*(1-($N$2644))*(1-($O1088+$N$2646))),0)</f>
        <v>0</v>
      </c>
      <c r="X1088" s="150">
        <f>+SUM(T1088:W1088)</f>
        <v>0</v>
      </c>
      <c r="Y1088" s="85"/>
      <c r="Z1088" s="84"/>
      <c r="AA1088" s="85"/>
    </row>
    <row r="1089" spans="1:27" ht="14.1" customHeight="1" x14ac:dyDescent="0.3">
      <c r="A1089" s="128" t="s">
        <v>1370</v>
      </c>
      <c r="B1089" s="86" t="s">
        <v>40</v>
      </c>
      <c r="C1089" s="86">
        <v>12</v>
      </c>
      <c r="D1089" s="86">
        <v>0</v>
      </c>
      <c r="E1089" s="137"/>
      <c r="F1089" s="86" t="s">
        <v>4805</v>
      </c>
      <c r="G1089" s="86" t="s">
        <v>1685</v>
      </c>
      <c r="H1089" s="86" t="s">
        <v>1936</v>
      </c>
      <c r="I1089" s="86">
        <v>20</v>
      </c>
      <c r="J1089" s="87">
        <v>27.25</v>
      </c>
      <c r="K1089" s="88"/>
      <c r="L1089" s="86" t="s">
        <v>3095</v>
      </c>
      <c r="M1089" s="86" t="s">
        <v>349</v>
      </c>
      <c r="N1089" s="149" t="str">
        <f>IF(OR(J1089="TBA",E1089=0),"",E1089*J1089)</f>
        <v/>
      </c>
      <c r="O1089" s="138"/>
      <c r="P1089" s="139">
        <f>IF($B1089="PA",$N1089,0)</f>
        <v>0</v>
      </c>
      <c r="Q1089" s="139">
        <f>IF($B1089="PC",$N1089,0)</f>
        <v>0</v>
      </c>
      <c r="R1089" s="139">
        <f>IF($B1089="LA",$N1089,0)</f>
        <v>0</v>
      </c>
      <c r="S1089" s="139" t="str">
        <f>IF($B1089="LC",$N1089,0)</f>
        <v/>
      </c>
      <c r="T1089" s="139">
        <f>IF(P1089&lt;&gt;"",(P1089*(1-($N$2641))*(1-($O1089+$N$2646))),0)</f>
        <v>0</v>
      </c>
      <c r="U1089" s="139">
        <f>IF(Q1089&lt;&gt;"",(Q1089*(1-($N$2642))*(1-($O1089+$N$2646))),0)</f>
        <v>0</v>
      </c>
      <c r="V1089" s="139">
        <f>IF(R1089&lt;&gt;"",(R1089*(1-($N$2643))*(1-($O1089+$N$2646))),0)</f>
        <v>0</v>
      </c>
      <c r="W1089" s="139">
        <f>IF(S1089&lt;&gt;"",(S1089*(1-($N$2644))*(1-($O1089+$N$2646))),0)</f>
        <v>0</v>
      </c>
      <c r="X1089" s="150">
        <f>+SUM(T1089:W1089)</f>
        <v>0</v>
      </c>
      <c r="Y1089" s="85"/>
      <c r="Z1089" s="84"/>
      <c r="AA1089" s="85"/>
    </row>
    <row r="1090" spans="1:27" ht="14.1" customHeight="1" x14ac:dyDescent="0.3">
      <c r="A1090" s="128" t="s">
        <v>1369</v>
      </c>
      <c r="B1090" s="86" t="s">
        <v>40</v>
      </c>
      <c r="C1090" s="86">
        <v>12</v>
      </c>
      <c r="D1090" s="86">
        <v>0</v>
      </c>
      <c r="E1090" s="137"/>
      <c r="F1090" s="86" t="s">
        <v>4805</v>
      </c>
      <c r="G1090" s="86" t="s">
        <v>1686</v>
      </c>
      <c r="H1090" s="86" t="s">
        <v>1936</v>
      </c>
      <c r="I1090" s="86">
        <v>20</v>
      </c>
      <c r="J1090" s="87">
        <v>27.25</v>
      </c>
      <c r="K1090" s="88"/>
      <c r="L1090" s="86" t="s">
        <v>3096</v>
      </c>
      <c r="M1090" s="86" t="s">
        <v>349</v>
      </c>
      <c r="N1090" s="149" t="str">
        <f>IF(OR(J1090="TBA",E1090=0),"",E1090*J1090)</f>
        <v/>
      </c>
      <c r="O1090" s="138"/>
      <c r="P1090" s="139">
        <f>IF($B1090="PA",$N1090,0)</f>
        <v>0</v>
      </c>
      <c r="Q1090" s="139">
        <f>IF($B1090="PC",$N1090,0)</f>
        <v>0</v>
      </c>
      <c r="R1090" s="139">
        <f>IF($B1090="LA",$N1090,0)</f>
        <v>0</v>
      </c>
      <c r="S1090" s="139" t="str">
        <f>IF($B1090="LC",$N1090,0)</f>
        <v/>
      </c>
      <c r="T1090" s="139">
        <f>IF(P1090&lt;&gt;"",(P1090*(1-($N$2641))*(1-($O1090+$N$2646))),0)</f>
        <v>0</v>
      </c>
      <c r="U1090" s="139">
        <f>IF(Q1090&lt;&gt;"",(Q1090*(1-($N$2642))*(1-($O1090+$N$2646))),0)</f>
        <v>0</v>
      </c>
      <c r="V1090" s="139">
        <f>IF(R1090&lt;&gt;"",(R1090*(1-($N$2643))*(1-($O1090+$N$2646))),0)</f>
        <v>0</v>
      </c>
      <c r="W1090" s="139">
        <f>IF(S1090&lt;&gt;"",(S1090*(1-($N$2644))*(1-($O1090+$N$2646))),0)</f>
        <v>0</v>
      </c>
      <c r="X1090" s="150">
        <f>+SUM(T1090:W1090)</f>
        <v>0</v>
      </c>
      <c r="Y1090" s="85"/>
      <c r="Z1090" s="84"/>
      <c r="AA1090" s="85"/>
    </row>
    <row r="1091" spans="1:27" ht="14.1" customHeight="1" x14ac:dyDescent="0.3">
      <c r="A1091" s="128" t="s">
        <v>1368</v>
      </c>
      <c r="B1091" s="86" t="s">
        <v>40</v>
      </c>
      <c r="C1091" s="86">
        <v>12</v>
      </c>
      <c r="D1091" s="86">
        <v>0</v>
      </c>
      <c r="E1091" s="137"/>
      <c r="F1091" s="86" t="s">
        <v>4805</v>
      </c>
      <c r="G1091" s="86" t="s">
        <v>1687</v>
      </c>
      <c r="H1091" s="86" t="s">
        <v>1936</v>
      </c>
      <c r="I1091" s="86">
        <v>20</v>
      </c>
      <c r="J1091" s="87">
        <v>27.25</v>
      </c>
      <c r="K1091" s="88"/>
      <c r="L1091" s="86" t="s">
        <v>3097</v>
      </c>
      <c r="M1091" s="86" t="s">
        <v>349</v>
      </c>
      <c r="N1091" s="149" t="str">
        <f>IF(OR(J1091="TBA",E1091=0),"",E1091*J1091)</f>
        <v/>
      </c>
      <c r="O1091" s="138"/>
      <c r="P1091" s="139">
        <f>IF($B1091="PA",$N1091,0)</f>
        <v>0</v>
      </c>
      <c r="Q1091" s="139">
        <f>IF($B1091="PC",$N1091,0)</f>
        <v>0</v>
      </c>
      <c r="R1091" s="139">
        <f>IF($B1091="LA",$N1091,0)</f>
        <v>0</v>
      </c>
      <c r="S1091" s="139" t="str">
        <f>IF($B1091="LC",$N1091,0)</f>
        <v/>
      </c>
      <c r="T1091" s="139">
        <f>IF(P1091&lt;&gt;"",(P1091*(1-($N$2641))*(1-($O1091+$N$2646))),0)</f>
        <v>0</v>
      </c>
      <c r="U1091" s="139">
        <f>IF(Q1091&lt;&gt;"",(Q1091*(1-($N$2642))*(1-($O1091+$N$2646))),0)</f>
        <v>0</v>
      </c>
      <c r="V1091" s="139">
        <f>IF(R1091&lt;&gt;"",(R1091*(1-($N$2643))*(1-($O1091+$N$2646))),0)</f>
        <v>0</v>
      </c>
      <c r="W1091" s="139">
        <f>IF(S1091&lt;&gt;"",(S1091*(1-($N$2644))*(1-($O1091+$N$2646))),0)</f>
        <v>0</v>
      </c>
      <c r="X1091" s="150">
        <f>+SUM(T1091:W1091)</f>
        <v>0</v>
      </c>
      <c r="Y1091" s="85"/>
      <c r="Z1091" s="84"/>
      <c r="AA1091" s="85"/>
    </row>
    <row r="1092" spans="1:27" ht="14.1" customHeight="1" x14ac:dyDescent="0.3">
      <c r="A1092" s="128" t="s">
        <v>1394</v>
      </c>
      <c r="B1092" s="86" t="s">
        <v>40</v>
      </c>
      <c r="C1092" s="86">
        <v>12</v>
      </c>
      <c r="D1092" s="86">
        <v>0</v>
      </c>
      <c r="E1092" s="137"/>
      <c r="F1092" s="86" t="s">
        <v>114</v>
      </c>
      <c r="G1092" s="86" t="s">
        <v>1690</v>
      </c>
      <c r="H1092" s="86" t="s">
        <v>1937</v>
      </c>
      <c r="I1092" s="86">
        <v>60</v>
      </c>
      <c r="J1092" s="87">
        <v>35.950000000000003</v>
      </c>
      <c r="K1092" s="88"/>
      <c r="L1092" s="86" t="s">
        <v>3098</v>
      </c>
      <c r="M1092" s="86" t="s">
        <v>349</v>
      </c>
      <c r="N1092" s="149" t="str">
        <f>IF(OR(J1092="TBA",E1092=0),"",E1092*J1092)</f>
        <v/>
      </c>
      <c r="O1092" s="138"/>
      <c r="P1092" s="139">
        <f>IF($B1092="PA",$N1092,0)</f>
        <v>0</v>
      </c>
      <c r="Q1092" s="139">
        <f>IF($B1092="PC",$N1092,0)</f>
        <v>0</v>
      </c>
      <c r="R1092" s="139">
        <f>IF($B1092="LA",$N1092,0)</f>
        <v>0</v>
      </c>
      <c r="S1092" s="139" t="str">
        <f>IF($B1092="LC",$N1092,0)</f>
        <v/>
      </c>
      <c r="T1092" s="139">
        <f>IF(P1092&lt;&gt;"",(P1092*(1-($N$2641))*(1-($O1092+$N$2646))),0)</f>
        <v>0</v>
      </c>
      <c r="U1092" s="139">
        <f>IF(Q1092&lt;&gt;"",(Q1092*(1-($N$2642))*(1-($O1092+$N$2646))),0)</f>
        <v>0</v>
      </c>
      <c r="V1092" s="139">
        <f>IF(R1092&lt;&gt;"",(R1092*(1-($N$2643))*(1-($O1092+$N$2646))),0)</f>
        <v>0</v>
      </c>
      <c r="W1092" s="139">
        <f>IF(S1092&lt;&gt;"",(S1092*(1-($N$2644))*(1-($O1092+$N$2646))),0)</f>
        <v>0</v>
      </c>
      <c r="X1092" s="150">
        <f>+SUM(T1092:W1092)</f>
        <v>0</v>
      </c>
      <c r="Y1092" s="85"/>
      <c r="Z1092" s="84"/>
      <c r="AA1092" s="85"/>
    </row>
    <row r="1093" spans="1:27" ht="14.1" customHeight="1" x14ac:dyDescent="0.3">
      <c r="A1093" s="128" t="s">
        <v>1393</v>
      </c>
      <c r="B1093" s="86" t="s">
        <v>40</v>
      </c>
      <c r="C1093" s="86">
        <v>12</v>
      </c>
      <c r="D1093" s="86">
        <v>0</v>
      </c>
      <c r="E1093" s="137"/>
      <c r="F1093" s="86" t="s">
        <v>114</v>
      </c>
      <c r="G1093" s="86" t="s">
        <v>1691</v>
      </c>
      <c r="H1093" s="86" t="s">
        <v>1937</v>
      </c>
      <c r="I1093" s="86">
        <v>60</v>
      </c>
      <c r="J1093" s="87">
        <v>35.950000000000003</v>
      </c>
      <c r="K1093" s="88"/>
      <c r="L1093" s="86" t="s">
        <v>3099</v>
      </c>
      <c r="M1093" s="86" t="s">
        <v>349</v>
      </c>
      <c r="N1093" s="149" t="str">
        <f>IF(OR(J1093="TBA",E1093=0),"",E1093*J1093)</f>
        <v/>
      </c>
      <c r="O1093" s="138"/>
      <c r="P1093" s="139">
        <f>IF($B1093="PA",$N1093,0)</f>
        <v>0</v>
      </c>
      <c r="Q1093" s="139">
        <f>IF($B1093="PC",$N1093,0)</f>
        <v>0</v>
      </c>
      <c r="R1093" s="139">
        <f>IF($B1093="LA",$N1093,0)</f>
        <v>0</v>
      </c>
      <c r="S1093" s="139" t="str">
        <f>IF($B1093="LC",$N1093,0)</f>
        <v/>
      </c>
      <c r="T1093" s="139">
        <f>IF(P1093&lt;&gt;"",(P1093*(1-($N$2641))*(1-($O1093+$N$2646))),0)</f>
        <v>0</v>
      </c>
      <c r="U1093" s="139">
        <f>IF(Q1093&lt;&gt;"",(Q1093*(1-($N$2642))*(1-($O1093+$N$2646))),0)</f>
        <v>0</v>
      </c>
      <c r="V1093" s="139">
        <f>IF(R1093&lt;&gt;"",(R1093*(1-($N$2643))*(1-($O1093+$N$2646))),0)</f>
        <v>0</v>
      </c>
      <c r="W1093" s="139">
        <f>IF(S1093&lt;&gt;"",(S1093*(1-($N$2644))*(1-($O1093+$N$2646))),0)</f>
        <v>0</v>
      </c>
      <c r="X1093" s="150">
        <f>+SUM(T1093:W1093)</f>
        <v>0</v>
      </c>
      <c r="Y1093" s="85"/>
      <c r="Z1093" s="84"/>
      <c r="AA1093" s="85"/>
    </row>
    <row r="1094" spans="1:27" ht="14.1" customHeight="1" x14ac:dyDescent="0.3">
      <c r="A1094" s="128" t="s">
        <v>1392</v>
      </c>
      <c r="B1094" s="86" t="s">
        <v>40</v>
      </c>
      <c r="C1094" s="86">
        <v>12</v>
      </c>
      <c r="D1094" s="86">
        <v>0</v>
      </c>
      <c r="E1094" s="137"/>
      <c r="F1094" s="86" t="s">
        <v>114</v>
      </c>
      <c r="G1094" s="86" t="s">
        <v>1692</v>
      </c>
      <c r="H1094" s="86" t="s">
        <v>1937</v>
      </c>
      <c r="I1094" s="86">
        <v>60</v>
      </c>
      <c r="J1094" s="87">
        <v>35.950000000000003</v>
      </c>
      <c r="K1094" s="88"/>
      <c r="L1094" s="86" t="s">
        <v>3100</v>
      </c>
      <c r="M1094" s="86" t="s">
        <v>349</v>
      </c>
      <c r="N1094" s="149" t="str">
        <f>IF(OR(J1094="TBA",E1094=0),"",E1094*J1094)</f>
        <v/>
      </c>
      <c r="O1094" s="138"/>
      <c r="P1094" s="139">
        <f>IF($B1094="PA",$N1094,0)</f>
        <v>0</v>
      </c>
      <c r="Q1094" s="139">
        <f>IF($B1094="PC",$N1094,0)</f>
        <v>0</v>
      </c>
      <c r="R1094" s="139">
        <f>IF($B1094="LA",$N1094,0)</f>
        <v>0</v>
      </c>
      <c r="S1094" s="139" t="str">
        <f>IF($B1094="LC",$N1094,0)</f>
        <v/>
      </c>
      <c r="T1094" s="139">
        <f>IF(P1094&lt;&gt;"",(P1094*(1-($N$2641))*(1-($O1094+$N$2646))),0)</f>
        <v>0</v>
      </c>
      <c r="U1094" s="139">
        <f>IF(Q1094&lt;&gt;"",(Q1094*(1-($N$2642))*(1-($O1094+$N$2646))),0)</f>
        <v>0</v>
      </c>
      <c r="V1094" s="139">
        <f>IF(R1094&lt;&gt;"",(R1094*(1-($N$2643))*(1-($O1094+$N$2646))),0)</f>
        <v>0</v>
      </c>
      <c r="W1094" s="139">
        <f>IF(S1094&lt;&gt;"",(S1094*(1-($N$2644))*(1-($O1094+$N$2646))),0)</f>
        <v>0</v>
      </c>
      <c r="X1094" s="150">
        <f>+SUM(T1094:W1094)</f>
        <v>0</v>
      </c>
      <c r="Y1094" s="85"/>
      <c r="Z1094" s="84"/>
      <c r="AA1094" s="85"/>
    </row>
    <row r="1095" spans="1:27" ht="14.1" customHeight="1" x14ac:dyDescent="0.3">
      <c r="A1095" s="128" t="s">
        <v>1395</v>
      </c>
      <c r="B1095" s="86" t="s">
        <v>40</v>
      </c>
      <c r="C1095" s="86">
        <v>12</v>
      </c>
      <c r="D1095" s="86">
        <v>0</v>
      </c>
      <c r="E1095" s="137"/>
      <c r="F1095" s="86" t="s">
        <v>100</v>
      </c>
      <c r="G1095" s="86" t="s">
        <v>1863</v>
      </c>
      <c r="H1095" s="86" t="s">
        <v>4127</v>
      </c>
      <c r="I1095" s="86">
        <v>63</v>
      </c>
      <c r="J1095" s="87">
        <v>47.1</v>
      </c>
      <c r="K1095" s="88"/>
      <c r="L1095" s="86" t="s">
        <v>3101</v>
      </c>
      <c r="M1095" s="86" t="s">
        <v>349</v>
      </c>
      <c r="N1095" s="149" t="str">
        <f>IF(OR(J1095="TBA",E1095=0),"",E1095*J1095)</f>
        <v/>
      </c>
      <c r="O1095" s="138"/>
      <c r="P1095" s="139">
        <f>IF($B1095="PA",$N1095,0)</f>
        <v>0</v>
      </c>
      <c r="Q1095" s="139">
        <f>IF($B1095="PC",$N1095,0)</f>
        <v>0</v>
      </c>
      <c r="R1095" s="139">
        <f>IF($B1095="LA",$N1095,0)</f>
        <v>0</v>
      </c>
      <c r="S1095" s="139" t="str">
        <f>IF($B1095="LC",$N1095,0)</f>
        <v/>
      </c>
      <c r="T1095" s="139">
        <f>IF(P1095&lt;&gt;"",(P1095*(1-($N$2641))*(1-($O1095+$N$2646))),0)</f>
        <v>0</v>
      </c>
      <c r="U1095" s="139">
        <f>IF(Q1095&lt;&gt;"",(Q1095*(1-($N$2642))*(1-($O1095+$N$2646))),0)</f>
        <v>0</v>
      </c>
      <c r="V1095" s="139">
        <f>IF(R1095&lt;&gt;"",(R1095*(1-($N$2643))*(1-($O1095+$N$2646))),0)</f>
        <v>0</v>
      </c>
      <c r="W1095" s="139">
        <f>IF(S1095&lt;&gt;"",(S1095*(1-($N$2644))*(1-($O1095+$N$2646))),0)</f>
        <v>0</v>
      </c>
      <c r="X1095" s="150">
        <f>+SUM(T1095:W1095)</f>
        <v>0</v>
      </c>
      <c r="Y1095" s="85"/>
      <c r="Z1095" s="84"/>
      <c r="AA1095" s="85"/>
    </row>
    <row r="1096" spans="1:27" ht="14.1" customHeight="1" x14ac:dyDescent="0.3">
      <c r="A1096" s="128" t="s">
        <v>1396</v>
      </c>
      <c r="B1096" s="86" t="s">
        <v>40</v>
      </c>
      <c r="C1096" s="86">
        <v>12</v>
      </c>
      <c r="D1096" s="86">
        <v>0</v>
      </c>
      <c r="E1096" s="137"/>
      <c r="F1096" s="86" t="s">
        <v>100</v>
      </c>
      <c r="G1096" s="86" t="s">
        <v>1865</v>
      </c>
      <c r="H1096" s="86" t="s">
        <v>4127</v>
      </c>
      <c r="I1096" s="86">
        <v>63</v>
      </c>
      <c r="J1096" s="87">
        <v>47.1</v>
      </c>
      <c r="K1096" s="88"/>
      <c r="L1096" s="86" t="s">
        <v>3102</v>
      </c>
      <c r="M1096" s="86" t="s">
        <v>349</v>
      </c>
      <c r="N1096" s="149" t="str">
        <f>IF(OR(J1096="TBA",E1096=0),"",E1096*J1096)</f>
        <v/>
      </c>
      <c r="O1096" s="138"/>
      <c r="P1096" s="139">
        <f>IF($B1096="PA",$N1096,0)</f>
        <v>0</v>
      </c>
      <c r="Q1096" s="139">
        <f>IF($B1096="PC",$N1096,0)</f>
        <v>0</v>
      </c>
      <c r="R1096" s="139">
        <f>IF($B1096="LA",$N1096,0)</f>
        <v>0</v>
      </c>
      <c r="S1096" s="139" t="str">
        <f>IF($B1096="LC",$N1096,0)</f>
        <v/>
      </c>
      <c r="T1096" s="139">
        <f>IF(P1096&lt;&gt;"",(P1096*(1-($N$2641))*(1-($O1096+$N$2646))),0)</f>
        <v>0</v>
      </c>
      <c r="U1096" s="139">
        <f>IF(Q1096&lt;&gt;"",(Q1096*(1-($N$2642))*(1-($O1096+$N$2646))),0)</f>
        <v>0</v>
      </c>
      <c r="V1096" s="139">
        <f>IF(R1096&lt;&gt;"",(R1096*(1-($N$2643))*(1-($O1096+$N$2646))),0)</f>
        <v>0</v>
      </c>
      <c r="W1096" s="139">
        <f>IF(S1096&lt;&gt;"",(S1096*(1-($N$2644))*(1-($O1096+$N$2646))),0)</f>
        <v>0</v>
      </c>
      <c r="X1096" s="150">
        <f>+SUM(T1096:W1096)</f>
        <v>0</v>
      </c>
      <c r="Y1096" s="85"/>
      <c r="Z1096" s="84"/>
      <c r="AA1096" s="85"/>
    </row>
    <row r="1097" spans="1:27" ht="14.1" customHeight="1" x14ac:dyDescent="0.3">
      <c r="A1097" s="128" t="s">
        <v>4128</v>
      </c>
      <c r="B1097" s="86" t="s">
        <v>40</v>
      </c>
      <c r="C1097" s="86">
        <v>12</v>
      </c>
      <c r="D1097" s="86">
        <v>0</v>
      </c>
      <c r="E1097" s="137"/>
      <c r="F1097" s="86" t="s">
        <v>100</v>
      </c>
      <c r="G1097" s="86" t="s">
        <v>4552</v>
      </c>
      <c r="H1097" s="86" t="s">
        <v>4127</v>
      </c>
      <c r="I1097" s="86">
        <v>63</v>
      </c>
      <c r="J1097" s="87">
        <v>47.1</v>
      </c>
      <c r="K1097" s="88"/>
      <c r="L1097" s="86" t="s">
        <v>4615</v>
      </c>
      <c r="M1097" s="86" t="s">
        <v>349</v>
      </c>
      <c r="N1097" s="149" t="str">
        <f>IF(OR(J1097="TBA",E1097=0),"",E1097*J1097)</f>
        <v/>
      </c>
      <c r="O1097" s="138"/>
      <c r="P1097" s="139">
        <f>IF($B1097="PA",$N1097,0)</f>
        <v>0</v>
      </c>
      <c r="Q1097" s="139">
        <f>IF($B1097="PC",$N1097,0)</f>
        <v>0</v>
      </c>
      <c r="R1097" s="139">
        <f>IF($B1097="LA",$N1097,0)</f>
        <v>0</v>
      </c>
      <c r="S1097" s="139" t="str">
        <f>IF($B1097="LC",$N1097,0)</f>
        <v/>
      </c>
      <c r="T1097" s="139">
        <f>IF(P1097&lt;&gt;"",(P1097*(1-($N$2641))*(1-($O1097+$N$2646))),0)</f>
        <v>0</v>
      </c>
      <c r="U1097" s="139">
        <f>IF(Q1097&lt;&gt;"",(Q1097*(1-($N$2642))*(1-($O1097+$N$2646))),0)</f>
        <v>0</v>
      </c>
      <c r="V1097" s="139">
        <f>IF(R1097&lt;&gt;"",(R1097*(1-($N$2643))*(1-($O1097+$N$2646))),0)</f>
        <v>0</v>
      </c>
      <c r="W1097" s="139">
        <f>IF(S1097&lt;&gt;"",(S1097*(1-($N$2644))*(1-($O1097+$N$2646))),0)</f>
        <v>0</v>
      </c>
      <c r="X1097" s="150">
        <f>+SUM(T1097:W1097)</f>
        <v>0</v>
      </c>
      <c r="Y1097" s="85"/>
      <c r="Z1097" s="84"/>
      <c r="AA1097" s="85"/>
    </row>
    <row r="1098" spans="1:27" s="167" customFormat="1" ht="14.1" customHeight="1" x14ac:dyDescent="0.3">
      <c r="A1098" s="128" t="s">
        <v>1399</v>
      </c>
      <c r="B1098" s="86" t="s">
        <v>40</v>
      </c>
      <c r="C1098" s="86">
        <v>12</v>
      </c>
      <c r="D1098" s="86">
        <v>0</v>
      </c>
      <c r="E1098" s="137"/>
      <c r="F1098" s="86" t="s">
        <v>114</v>
      </c>
      <c r="G1098" s="86" t="s">
        <v>1690</v>
      </c>
      <c r="H1098" s="86" t="s">
        <v>1938</v>
      </c>
      <c r="I1098" s="86">
        <v>61</v>
      </c>
      <c r="J1098" s="87">
        <v>35.950000000000003</v>
      </c>
      <c r="K1098" s="88"/>
      <c r="L1098" s="86" t="s">
        <v>3103</v>
      </c>
      <c r="M1098" s="86" t="s">
        <v>349</v>
      </c>
      <c r="N1098" s="149" t="str">
        <f>IF(OR(J1098="TBA",E1098=0),"",E1098*J1098)</f>
        <v/>
      </c>
      <c r="O1098" s="138"/>
      <c r="P1098" s="139">
        <f>IF($B1098="PA",$N1098,0)</f>
        <v>0</v>
      </c>
      <c r="Q1098" s="139">
        <f>IF($B1098="PC",$N1098,0)</f>
        <v>0</v>
      </c>
      <c r="R1098" s="139">
        <f>IF($B1098="LA",$N1098,0)</f>
        <v>0</v>
      </c>
      <c r="S1098" s="139" t="str">
        <f>IF($B1098="LC",$N1098,0)</f>
        <v/>
      </c>
      <c r="T1098" s="139">
        <f>IF(P1098&lt;&gt;"",(P1098*(1-($N$2641))*(1-($O1098+$N$2646))),0)</f>
        <v>0</v>
      </c>
      <c r="U1098" s="139">
        <f>IF(Q1098&lt;&gt;"",(Q1098*(1-($N$2642))*(1-($O1098+$N$2646))),0)</f>
        <v>0</v>
      </c>
      <c r="V1098" s="139">
        <f>IF(R1098&lt;&gt;"",(R1098*(1-($N$2643))*(1-($O1098+$N$2646))),0)</f>
        <v>0</v>
      </c>
      <c r="W1098" s="139">
        <f>IF(S1098&lt;&gt;"",(S1098*(1-($N$2644))*(1-($O1098+$N$2646))),0)</f>
        <v>0</v>
      </c>
      <c r="X1098" s="150">
        <f>+SUM(T1098:W1098)</f>
        <v>0</v>
      </c>
      <c r="Y1098" s="154"/>
      <c r="Z1098" s="153"/>
      <c r="AA1098" s="154"/>
    </row>
    <row r="1099" spans="1:27" s="167" customFormat="1" ht="14.1" customHeight="1" x14ac:dyDescent="0.3">
      <c r="A1099" s="128" t="s">
        <v>1398</v>
      </c>
      <c r="B1099" s="86" t="s">
        <v>40</v>
      </c>
      <c r="C1099" s="86">
        <v>12</v>
      </c>
      <c r="D1099" s="86">
        <v>0</v>
      </c>
      <c r="E1099" s="137"/>
      <c r="F1099" s="86" t="s">
        <v>114</v>
      </c>
      <c r="G1099" s="86" t="s">
        <v>1691</v>
      </c>
      <c r="H1099" s="86" t="s">
        <v>1938</v>
      </c>
      <c r="I1099" s="86">
        <v>61</v>
      </c>
      <c r="J1099" s="87">
        <v>35.950000000000003</v>
      </c>
      <c r="K1099" s="88"/>
      <c r="L1099" s="86" t="s">
        <v>3104</v>
      </c>
      <c r="M1099" s="86" t="s">
        <v>349</v>
      </c>
      <c r="N1099" s="149" t="str">
        <f>IF(OR(J1099="TBA",E1099=0),"",E1099*J1099)</f>
        <v/>
      </c>
      <c r="O1099" s="138"/>
      <c r="P1099" s="139">
        <f>IF($B1099="PA",$N1099,0)</f>
        <v>0</v>
      </c>
      <c r="Q1099" s="139">
        <f>IF($B1099="PC",$N1099,0)</f>
        <v>0</v>
      </c>
      <c r="R1099" s="139">
        <f>IF($B1099="LA",$N1099,0)</f>
        <v>0</v>
      </c>
      <c r="S1099" s="139" t="str">
        <f>IF($B1099="LC",$N1099,0)</f>
        <v/>
      </c>
      <c r="T1099" s="139">
        <f>IF(P1099&lt;&gt;"",(P1099*(1-($N$2641))*(1-($O1099+$N$2646))),0)</f>
        <v>0</v>
      </c>
      <c r="U1099" s="139">
        <f>IF(Q1099&lt;&gt;"",(Q1099*(1-($N$2642))*(1-($O1099+$N$2646))),0)</f>
        <v>0</v>
      </c>
      <c r="V1099" s="139">
        <f>IF(R1099&lt;&gt;"",(R1099*(1-($N$2643))*(1-($O1099+$N$2646))),0)</f>
        <v>0</v>
      </c>
      <c r="W1099" s="139">
        <f>IF(S1099&lt;&gt;"",(S1099*(1-($N$2644))*(1-($O1099+$N$2646))),0)</f>
        <v>0</v>
      </c>
      <c r="X1099" s="150">
        <f>+SUM(T1099:W1099)</f>
        <v>0</v>
      </c>
      <c r="Y1099" s="154"/>
      <c r="Z1099" s="153"/>
      <c r="AA1099" s="154"/>
    </row>
    <row r="1100" spans="1:27" s="167" customFormat="1" ht="14.1" customHeight="1" x14ac:dyDescent="0.3">
      <c r="A1100" s="128" t="s">
        <v>1397</v>
      </c>
      <c r="B1100" s="86" t="s">
        <v>40</v>
      </c>
      <c r="C1100" s="86">
        <v>12</v>
      </c>
      <c r="D1100" s="86">
        <v>0</v>
      </c>
      <c r="E1100" s="137"/>
      <c r="F1100" s="86" t="s">
        <v>114</v>
      </c>
      <c r="G1100" s="86" t="s">
        <v>1692</v>
      </c>
      <c r="H1100" s="86" t="s">
        <v>1938</v>
      </c>
      <c r="I1100" s="86">
        <v>61</v>
      </c>
      <c r="J1100" s="87">
        <v>35.950000000000003</v>
      </c>
      <c r="K1100" s="88"/>
      <c r="L1100" s="86" t="s">
        <v>3105</v>
      </c>
      <c r="M1100" s="86" t="s">
        <v>349</v>
      </c>
      <c r="N1100" s="149" t="str">
        <f>IF(OR(J1100="TBA",E1100=0),"",E1100*J1100)</f>
        <v/>
      </c>
      <c r="O1100" s="138"/>
      <c r="P1100" s="139">
        <f>IF($B1100="PA",$N1100,0)</f>
        <v>0</v>
      </c>
      <c r="Q1100" s="139">
        <f>IF($B1100="PC",$N1100,0)</f>
        <v>0</v>
      </c>
      <c r="R1100" s="139">
        <f>IF($B1100="LA",$N1100,0)</f>
        <v>0</v>
      </c>
      <c r="S1100" s="139" t="str">
        <f>IF($B1100="LC",$N1100,0)</f>
        <v/>
      </c>
      <c r="T1100" s="139">
        <f>IF(P1100&lt;&gt;"",(P1100*(1-($N$2641))*(1-($O1100+$N$2646))),0)</f>
        <v>0</v>
      </c>
      <c r="U1100" s="139">
        <f>IF(Q1100&lt;&gt;"",(Q1100*(1-($N$2642))*(1-($O1100+$N$2646))),0)</f>
        <v>0</v>
      </c>
      <c r="V1100" s="139">
        <f>IF(R1100&lt;&gt;"",(R1100*(1-($N$2643))*(1-($O1100+$N$2646))),0)</f>
        <v>0</v>
      </c>
      <c r="W1100" s="139">
        <f>IF(S1100&lt;&gt;"",(S1100*(1-($N$2644))*(1-($O1100+$N$2646))),0)</f>
        <v>0</v>
      </c>
      <c r="X1100" s="150">
        <f>+SUM(T1100:W1100)</f>
        <v>0</v>
      </c>
      <c r="Y1100" s="154"/>
      <c r="Z1100" s="153"/>
      <c r="AA1100" s="154"/>
    </row>
    <row r="1101" spans="1:27" s="167" customFormat="1" ht="14.1" customHeight="1" x14ac:dyDescent="0.3">
      <c r="A1101" s="128" t="s">
        <v>1408</v>
      </c>
      <c r="B1101" s="86" t="s">
        <v>40</v>
      </c>
      <c r="C1101" s="86">
        <v>6</v>
      </c>
      <c r="D1101" s="86">
        <v>0</v>
      </c>
      <c r="E1101" s="137"/>
      <c r="F1101" s="86" t="s">
        <v>114</v>
      </c>
      <c r="G1101" s="86" t="s">
        <v>1690</v>
      </c>
      <c r="H1101" s="86" t="s">
        <v>1939</v>
      </c>
      <c r="I1101" s="86">
        <v>63</v>
      </c>
      <c r="J1101" s="87">
        <v>37.15</v>
      </c>
      <c r="K1101" s="88"/>
      <c r="L1101" s="86" t="s">
        <v>3106</v>
      </c>
      <c r="M1101" s="86" t="s">
        <v>349</v>
      </c>
      <c r="N1101" s="149" t="str">
        <f>IF(OR(J1101="TBA",E1101=0),"",E1101*J1101)</f>
        <v/>
      </c>
      <c r="O1101" s="138"/>
      <c r="P1101" s="139">
        <f>IF($B1101="PA",$N1101,0)</f>
        <v>0</v>
      </c>
      <c r="Q1101" s="139">
        <f>IF($B1101="PC",$N1101,0)</f>
        <v>0</v>
      </c>
      <c r="R1101" s="139">
        <f>IF($B1101="LA",$N1101,0)</f>
        <v>0</v>
      </c>
      <c r="S1101" s="139" t="str">
        <f>IF($B1101="LC",$N1101,0)</f>
        <v/>
      </c>
      <c r="T1101" s="139">
        <f>IF(P1101&lt;&gt;"",(P1101*(1-($N$2641))*(1-($O1101+$N$2646))),0)</f>
        <v>0</v>
      </c>
      <c r="U1101" s="139">
        <f>IF(Q1101&lt;&gt;"",(Q1101*(1-($N$2642))*(1-($O1101+$N$2646))),0)</f>
        <v>0</v>
      </c>
      <c r="V1101" s="139">
        <f>IF(R1101&lt;&gt;"",(R1101*(1-($N$2643))*(1-($O1101+$N$2646))),0)</f>
        <v>0</v>
      </c>
      <c r="W1101" s="139">
        <f>IF(S1101&lt;&gt;"",(S1101*(1-($N$2644))*(1-($O1101+$N$2646))),0)</f>
        <v>0</v>
      </c>
      <c r="X1101" s="150">
        <f>+SUM(T1101:W1101)</f>
        <v>0</v>
      </c>
      <c r="Y1101" s="154"/>
      <c r="Z1101" s="153"/>
      <c r="AA1101" s="154"/>
    </row>
    <row r="1102" spans="1:27" s="167" customFormat="1" ht="14.1" customHeight="1" x14ac:dyDescent="0.3">
      <c r="A1102" s="128" t="s">
        <v>1409</v>
      </c>
      <c r="B1102" s="86" t="s">
        <v>40</v>
      </c>
      <c r="C1102" s="86">
        <v>6</v>
      </c>
      <c r="D1102" s="86">
        <v>0</v>
      </c>
      <c r="E1102" s="137"/>
      <c r="F1102" s="86" t="s">
        <v>114</v>
      </c>
      <c r="G1102" s="86" t="s">
        <v>1711</v>
      </c>
      <c r="H1102" s="86" t="s">
        <v>1939</v>
      </c>
      <c r="I1102" s="86">
        <v>63</v>
      </c>
      <c r="J1102" s="87">
        <v>37.15</v>
      </c>
      <c r="K1102" s="88"/>
      <c r="L1102" s="86" t="s">
        <v>3107</v>
      </c>
      <c r="M1102" s="86" t="s">
        <v>349</v>
      </c>
      <c r="N1102" s="149" t="str">
        <f>IF(OR(J1102="TBA",E1102=0),"",E1102*J1102)</f>
        <v/>
      </c>
      <c r="O1102" s="138"/>
      <c r="P1102" s="139">
        <f>IF($B1102="PA",$N1102,0)</f>
        <v>0</v>
      </c>
      <c r="Q1102" s="139">
        <f>IF($B1102="PC",$N1102,0)</f>
        <v>0</v>
      </c>
      <c r="R1102" s="139">
        <f>IF($B1102="LA",$N1102,0)</f>
        <v>0</v>
      </c>
      <c r="S1102" s="139" t="str">
        <f>IF($B1102="LC",$N1102,0)</f>
        <v/>
      </c>
      <c r="T1102" s="139">
        <f>IF(P1102&lt;&gt;"",(P1102*(1-($N$2641))*(1-($O1102+$N$2646))),0)</f>
        <v>0</v>
      </c>
      <c r="U1102" s="139">
        <f>IF(Q1102&lt;&gt;"",(Q1102*(1-($N$2642))*(1-($O1102+$N$2646))),0)</f>
        <v>0</v>
      </c>
      <c r="V1102" s="139">
        <f>IF(R1102&lt;&gt;"",(R1102*(1-($N$2643))*(1-($O1102+$N$2646))),0)</f>
        <v>0</v>
      </c>
      <c r="W1102" s="139">
        <f>IF(S1102&lt;&gt;"",(S1102*(1-($N$2644))*(1-($O1102+$N$2646))),0)</f>
        <v>0</v>
      </c>
      <c r="X1102" s="150">
        <f>+SUM(T1102:W1102)</f>
        <v>0</v>
      </c>
      <c r="Y1102" s="154"/>
      <c r="Z1102" s="153"/>
      <c r="AA1102" s="154"/>
    </row>
    <row r="1103" spans="1:27" s="167" customFormat="1" ht="14.1" customHeight="1" x14ac:dyDescent="0.3">
      <c r="A1103" s="128" t="s">
        <v>1407</v>
      </c>
      <c r="B1103" s="86" t="s">
        <v>40</v>
      </c>
      <c r="C1103" s="86">
        <v>6</v>
      </c>
      <c r="D1103" s="86">
        <v>0</v>
      </c>
      <c r="E1103" s="137"/>
      <c r="F1103" s="86" t="s">
        <v>114</v>
      </c>
      <c r="G1103" s="86" t="s">
        <v>1691</v>
      </c>
      <c r="H1103" s="86" t="s">
        <v>1939</v>
      </c>
      <c r="I1103" s="86">
        <v>63</v>
      </c>
      <c r="J1103" s="87">
        <v>37.15</v>
      </c>
      <c r="K1103" s="88"/>
      <c r="L1103" s="86" t="s">
        <v>3108</v>
      </c>
      <c r="M1103" s="86" t="s">
        <v>349</v>
      </c>
      <c r="N1103" s="149" t="str">
        <f>IF(OR(J1103="TBA",E1103=0),"",E1103*J1103)</f>
        <v/>
      </c>
      <c r="O1103" s="138"/>
      <c r="P1103" s="139">
        <f>IF($B1103="PA",$N1103,0)</f>
        <v>0</v>
      </c>
      <c r="Q1103" s="139">
        <f>IF($B1103="PC",$N1103,0)</f>
        <v>0</v>
      </c>
      <c r="R1103" s="139">
        <f>IF($B1103="LA",$N1103,0)</f>
        <v>0</v>
      </c>
      <c r="S1103" s="139" t="str">
        <f>IF($B1103="LC",$N1103,0)</f>
        <v/>
      </c>
      <c r="T1103" s="139">
        <f>IF(P1103&lt;&gt;"",(P1103*(1-($N$2641))*(1-($O1103+$N$2646))),0)</f>
        <v>0</v>
      </c>
      <c r="U1103" s="139">
        <f>IF(Q1103&lt;&gt;"",(Q1103*(1-($N$2642))*(1-($O1103+$N$2646))),0)</f>
        <v>0</v>
      </c>
      <c r="V1103" s="139">
        <f>IF(R1103&lt;&gt;"",(R1103*(1-($N$2643))*(1-($O1103+$N$2646))),0)</f>
        <v>0</v>
      </c>
      <c r="W1103" s="139">
        <f>IF(S1103&lt;&gt;"",(S1103*(1-($N$2644))*(1-($O1103+$N$2646))),0)</f>
        <v>0</v>
      </c>
      <c r="X1103" s="150">
        <f>+SUM(T1103:W1103)</f>
        <v>0</v>
      </c>
      <c r="Y1103" s="154"/>
      <c r="Z1103" s="153"/>
      <c r="AA1103" s="154"/>
    </row>
    <row r="1104" spans="1:27" s="167" customFormat="1" ht="14.1" customHeight="1" x14ac:dyDescent="0.3">
      <c r="A1104" s="128" t="s">
        <v>1406</v>
      </c>
      <c r="B1104" s="86" t="s">
        <v>40</v>
      </c>
      <c r="C1104" s="86">
        <v>6</v>
      </c>
      <c r="D1104" s="86">
        <v>0</v>
      </c>
      <c r="E1104" s="137"/>
      <c r="F1104" s="86" t="s">
        <v>114</v>
      </c>
      <c r="G1104" s="86" t="s">
        <v>1692</v>
      </c>
      <c r="H1104" s="86" t="s">
        <v>1939</v>
      </c>
      <c r="I1104" s="86">
        <v>63</v>
      </c>
      <c r="J1104" s="87">
        <v>37.15</v>
      </c>
      <c r="K1104" s="88"/>
      <c r="L1104" s="86" t="s">
        <v>3109</v>
      </c>
      <c r="M1104" s="86" t="s">
        <v>349</v>
      </c>
      <c r="N1104" s="149" t="str">
        <f>IF(OR(J1104="TBA",E1104=0),"",E1104*J1104)</f>
        <v/>
      </c>
      <c r="O1104" s="138"/>
      <c r="P1104" s="139">
        <f>IF($B1104="PA",$N1104,0)</f>
        <v>0</v>
      </c>
      <c r="Q1104" s="139">
        <f>IF($B1104="PC",$N1104,0)</f>
        <v>0</v>
      </c>
      <c r="R1104" s="139">
        <f>IF($B1104="LA",$N1104,0)</f>
        <v>0</v>
      </c>
      <c r="S1104" s="139" t="str">
        <f>IF($B1104="LC",$N1104,0)</f>
        <v/>
      </c>
      <c r="T1104" s="139">
        <f>IF(P1104&lt;&gt;"",(P1104*(1-($N$2641))*(1-($O1104+$N$2646))),0)</f>
        <v>0</v>
      </c>
      <c r="U1104" s="139">
        <f>IF(Q1104&lt;&gt;"",(Q1104*(1-($N$2642))*(1-($O1104+$N$2646))),0)</f>
        <v>0</v>
      </c>
      <c r="V1104" s="139">
        <f>IF(R1104&lt;&gt;"",(R1104*(1-($N$2643))*(1-($O1104+$N$2646))),0)</f>
        <v>0</v>
      </c>
      <c r="W1104" s="139">
        <f>IF(S1104&lt;&gt;"",(S1104*(1-($N$2644))*(1-($O1104+$N$2646))),0)</f>
        <v>0</v>
      </c>
      <c r="X1104" s="150">
        <f>+SUM(T1104:W1104)</f>
        <v>0</v>
      </c>
      <c r="Y1104" s="154"/>
      <c r="Z1104" s="153"/>
      <c r="AA1104" s="154"/>
    </row>
    <row r="1105" spans="1:27" s="167" customFormat="1" ht="14.1" customHeight="1" x14ac:dyDescent="0.3">
      <c r="A1105" s="128" t="s">
        <v>1404</v>
      </c>
      <c r="B1105" s="86" t="s">
        <v>40</v>
      </c>
      <c r="C1105" s="86">
        <v>6</v>
      </c>
      <c r="D1105" s="86">
        <v>0</v>
      </c>
      <c r="E1105" s="137"/>
      <c r="F1105" s="86" t="s">
        <v>114</v>
      </c>
      <c r="G1105" s="86" t="s">
        <v>1690</v>
      </c>
      <c r="H1105" s="86" t="s">
        <v>1940</v>
      </c>
      <c r="I1105" s="86">
        <v>62</v>
      </c>
      <c r="J1105" s="87">
        <v>42.050000000000004</v>
      </c>
      <c r="K1105" s="88"/>
      <c r="L1105" s="86" t="s">
        <v>3110</v>
      </c>
      <c r="M1105" s="86" t="s">
        <v>349</v>
      </c>
      <c r="N1105" s="149" t="str">
        <f>IF(OR(J1105="TBA",E1105=0),"",E1105*J1105)</f>
        <v/>
      </c>
      <c r="O1105" s="138"/>
      <c r="P1105" s="139">
        <f>IF($B1105="PA",$N1105,0)</f>
        <v>0</v>
      </c>
      <c r="Q1105" s="139">
        <f>IF($B1105="PC",$N1105,0)</f>
        <v>0</v>
      </c>
      <c r="R1105" s="139">
        <f>IF($B1105="LA",$N1105,0)</f>
        <v>0</v>
      </c>
      <c r="S1105" s="139" t="str">
        <f>IF($B1105="LC",$N1105,0)</f>
        <v/>
      </c>
      <c r="T1105" s="139">
        <f>IF(P1105&lt;&gt;"",(P1105*(1-($N$2641))*(1-($O1105+$N$2646))),0)</f>
        <v>0</v>
      </c>
      <c r="U1105" s="139">
        <f>IF(Q1105&lt;&gt;"",(Q1105*(1-($N$2642))*(1-($O1105+$N$2646))),0)</f>
        <v>0</v>
      </c>
      <c r="V1105" s="139">
        <f>IF(R1105&lt;&gt;"",(R1105*(1-($N$2643))*(1-($O1105+$N$2646))),0)</f>
        <v>0</v>
      </c>
      <c r="W1105" s="139">
        <f>IF(S1105&lt;&gt;"",(S1105*(1-($N$2644))*(1-($O1105+$N$2646))),0)</f>
        <v>0</v>
      </c>
      <c r="X1105" s="150">
        <f>+SUM(T1105:W1105)</f>
        <v>0</v>
      </c>
      <c r="Y1105" s="154"/>
      <c r="Z1105" s="153"/>
      <c r="AA1105" s="154"/>
    </row>
    <row r="1106" spans="1:27" s="167" customFormat="1" ht="14.1" customHeight="1" x14ac:dyDescent="0.3">
      <c r="A1106" s="128" t="s">
        <v>1405</v>
      </c>
      <c r="B1106" s="86" t="s">
        <v>40</v>
      </c>
      <c r="C1106" s="86">
        <v>6</v>
      </c>
      <c r="D1106" s="86">
        <v>0</v>
      </c>
      <c r="E1106" s="137"/>
      <c r="F1106" s="86" t="s">
        <v>114</v>
      </c>
      <c r="G1106" s="86" t="s">
        <v>1711</v>
      </c>
      <c r="H1106" s="86" t="s">
        <v>1940</v>
      </c>
      <c r="I1106" s="86">
        <v>62</v>
      </c>
      <c r="J1106" s="87">
        <v>42.050000000000004</v>
      </c>
      <c r="K1106" s="88"/>
      <c r="L1106" s="86" t="s">
        <v>3111</v>
      </c>
      <c r="M1106" s="86" t="s">
        <v>349</v>
      </c>
      <c r="N1106" s="149" t="str">
        <f>IF(OR(J1106="TBA",E1106=0),"",E1106*J1106)</f>
        <v/>
      </c>
      <c r="O1106" s="138"/>
      <c r="P1106" s="139">
        <f>IF($B1106="PA",$N1106,0)</f>
        <v>0</v>
      </c>
      <c r="Q1106" s="139">
        <f>IF($B1106="PC",$N1106,0)</f>
        <v>0</v>
      </c>
      <c r="R1106" s="139">
        <f>IF($B1106="LA",$N1106,0)</f>
        <v>0</v>
      </c>
      <c r="S1106" s="139" t="str">
        <f>IF($B1106="LC",$N1106,0)</f>
        <v/>
      </c>
      <c r="T1106" s="139">
        <f>IF(P1106&lt;&gt;"",(P1106*(1-($N$2641))*(1-($O1106+$N$2646))),0)</f>
        <v>0</v>
      </c>
      <c r="U1106" s="139">
        <f>IF(Q1106&lt;&gt;"",(Q1106*(1-($N$2642))*(1-($O1106+$N$2646))),0)</f>
        <v>0</v>
      </c>
      <c r="V1106" s="139">
        <f>IF(R1106&lt;&gt;"",(R1106*(1-($N$2643))*(1-($O1106+$N$2646))),0)</f>
        <v>0</v>
      </c>
      <c r="W1106" s="139">
        <f>IF(S1106&lt;&gt;"",(S1106*(1-($N$2644))*(1-($O1106+$N$2646))),0)</f>
        <v>0</v>
      </c>
      <c r="X1106" s="150">
        <f>+SUM(T1106:W1106)</f>
        <v>0</v>
      </c>
      <c r="Y1106" s="154"/>
      <c r="Z1106" s="153"/>
      <c r="AA1106" s="154"/>
    </row>
    <row r="1107" spans="1:27" s="167" customFormat="1" ht="14.1" customHeight="1" x14ac:dyDescent="0.3">
      <c r="A1107" s="128" t="s">
        <v>1403</v>
      </c>
      <c r="B1107" s="86" t="s">
        <v>40</v>
      </c>
      <c r="C1107" s="86">
        <v>6</v>
      </c>
      <c r="D1107" s="86">
        <v>0</v>
      </c>
      <c r="E1107" s="137"/>
      <c r="F1107" s="86" t="s">
        <v>114</v>
      </c>
      <c r="G1107" s="86" t="s">
        <v>1691</v>
      </c>
      <c r="H1107" s="86" t="s">
        <v>1940</v>
      </c>
      <c r="I1107" s="86">
        <v>62</v>
      </c>
      <c r="J1107" s="87">
        <v>42.050000000000004</v>
      </c>
      <c r="K1107" s="88"/>
      <c r="L1107" s="86" t="s">
        <v>3112</v>
      </c>
      <c r="M1107" s="86" t="s">
        <v>349</v>
      </c>
      <c r="N1107" s="149" t="str">
        <f>IF(OR(J1107="TBA",E1107=0),"",E1107*J1107)</f>
        <v/>
      </c>
      <c r="O1107" s="138"/>
      <c r="P1107" s="139">
        <f>IF($B1107="PA",$N1107,0)</f>
        <v>0</v>
      </c>
      <c r="Q1107" s="139">
        <f>IF($B1107="PC",$N1107,0)</f>
        <v>0</v>
      </c>
      <c r="R1107" s="139">
        <f>IF($B1107="LA",$N1107,0)</f>
        <v>0</v>
      </c>
      <c r="S1107" s="139" t="str">
        <f>IF($B1107="LC",$N1107,0)</f>
        <v/>
      </c>
      <c r="T1107" s="139">
        <f>IF(P1107&lt;&gt;"",(P1107*(1-($N$2641))*(1-($O1107+$N$2646))),0)</f>
        <v>0</v>
      </c>
      <c r="U1107" s="139">
        <f>IF(Q1107&lt;&gt;"",(Q1107*(1-($N$2642))*(1-($O1107+$N$2646))),0)</f>
        <v>0</v>
      </c>
      <c r="V1107" s="139">
        <f>IF(R1107&lt;&gt;"",(R1107*(1-($N$2643))*(1-($O1107+$N$2646))),0)</f>
        <v>0</v>
      </c>
      <c r="W1107" s="139">
        <f>IF(S1107&lt;&gt;"",(S1107*(1-($N$2644))*(1-($O1107+$N$2646))),0)</f>
        <v>0</v>
      </c>
      <c r="X1107" s="150">
        <f>+SUM(T1107:W1107)</f>
        <v>0</v>
      </c>
      <c r="Y1107" s="154"/>
      <c r="Z1107" s="153"/>
      <c r="AA1107" s="154"/>
    </row>
    <row r="1108" spans="1:27" s="167" customFormat="1" ht="14.1" customHeight="1" x14ac:dyDescent="0.3">
      <c r="A1108" s="128" t="s">
        <v>1402</v>
      </c>
      <c r="B1108" s="86" t="s">
        <v>40</v>
      </c>
      <c r="C1108" s="86">
        <v>6</v>
      </c>
      <c r="D1108" s="86">
        <v>0</v>
      </c>
      <c r="E1108" s="137"/>
      <c r="F1108" s="86" t="s">
        <v>114</v>
      </c>
      <c r="G1108" s="86" t="s">
        <v>1692</v>
      </c>
      <c r="H1108" s="86" t="s">
        <v>1940</v>
      </c>
      <c r="I1108" s="86">
        <v>62</v>
      </c>
      <c r="J1108" s="87">
        <v>42.050000000000004</v>
      </c>
      <c r="K1108" s="88"/>
      <c r="L1108" s="86" t="s">
        <v>3113</v>
      </c>
      <c r="M1108" s="86" t="s">
        <v>349</v>
      </c>
      <c r="N1108" s="149" t="str">
        <f>IF(OR(J1108="TBA",E1108=0),"",E1108*J1108)</f>
        <v/>
      </c>
      <c r="O1108" s="138"/>
      <c r="P1108" s="139">
        <f>IF($B1108="PA",$N1108,0)</f>
        <v>0</v>
      </c>
      <c r="Q1108" s="139">
        <f>IF($B1108="PC",$N1108,0)</f>
        <v>0</v>
      </c>
      <c r="R1108" s="139">
        <f>IF($B1108="LA",$N1108,0)</f>
        <v>0</v>
      </c>
      <c r="S1108" s="139" t="str">
        <f>IF($B1108="LC",$N1108,0)</f>
        <v/>
      </c>
      <c r="T1108" s="139">
        <f>IF(P1108&lt;&gt;"",(P1108*(1-($N$2641))*(1-($O1108+$N$2646))),0)</f>
        <v>0</v>
      </c>
      <c r="U1108" s="139">
        <f>IF(Q1108&lt;&gt;"",(Q1108*(1-($N$2642))*(1-($O1108+$N$2646))),0)</f>
        <v>0</v>
      </c>
      <c r="V1108" s="139">
        <f>IF(R1108&lt;&gt;"",(R1108*(1-($N$2643))*(1-($O1108+$N$2646))),0)</f>
        <v>0</v>
      </c>
      <c r="W1108" s="139">
        <f>IF(S1108&lt;&gt;"",(S1108*(1-($N$2644))*(1-($O1108+$N$2646))),0)</f>
        <v>0</v>
      </c>
      <c r="X1108" s="150">
        <f>+SUM(T1108:W1108)</f>
        <v>0</v>
      </c>
      <c r="Y1108" s="154"/>
      <c r="Z1108" s="153"/>
      <c r="AA1108" s="154"/>
    </row>
    <row r="1109" spans="1:27" s="167" customFormat="1" ht="14.1" customHeight="1" x14ac:dyDescent="0.3">
      <c r="A1109" s="128" t="s">
        <v>1390</v>
      </c>
      <c r="B1109" s="86" t="s">
        <v>40</v>
      </c>
      <c r="C1109" s="86">
        <v>24</v>
      </c>
      <c r="D1109" s="86">
        <v>6</v>
      </c>
      <c r="E1109" s="137"/>
      <c r="F1109" s="86" t="s">
        <v>1698</v>
      </c>
      <c r="G1109" s="86" t="s">
        <v>1699</v>
      </c>
      <c r="H1109" s="86" t="s">
        <v>1941</v>
      </c>
      <c r="I1109" s="86">
        <v>60</v>
      </c>
      <c r="J1109" s="87">
        <v>24.55</v>
      </c>
      <c r="K1109" s="88"/>
      <c r="L1109" s="86" t="s">
        <v>3114</v>
      </c>
      <c r="M1109" s="86" t="s">
        <v>349</v>
      </c>
      <c r="N1109" s="149" t="str">
        <f>IF(OR(J1109="TBA",E1109=0),"",E1109*J1109)</f>
        <v/>
      </c>
      <c r="O1109" s="138"/>
      <c r="P1109" s="139">
        <f>IF($B1109="PA",$N1109,0)</f>
        <v>0</v>
      </c>
      <c r="Q1109" s="139">
        <f>IF($B1109="PC",$N1109,0)</f>
        <v>0</v>
      </c>
      <c r="R1109" s="139">
        <f>IF($B1109="LA",$N1109,0)</f>
        <v>0</v>
      </c>
      <c r="S1109" s="139" t="str">
        <f>IF($B1109="LC",$N1109,0)</f>
        <v/>
      </c>
      <c r="T1109" s="139">
        <f>IF(P1109&lt;&gt;"",(P1109*(1-($N$2641))*(1-($O1109+$N$2646))),0)</f>
        <v>0</v>
      </c>
      <c r="U1109" s="139">
        <f>IF(Q1109&lt;&gt;"",(Q1109*(1-($N$2642))*(1-($O1109+$N$2646))),0)</f>
        <v>0</v>
      </c>
      <c r="V1109" s="139">
        <f>IF(R1109&lt;&gt;"",(R1109*(1-($N$2643))*(1-($O1109+$N$2646))),0)</f>
        <v>0</v>
      </c>
      <c r="W1109" s="139">
        <f>IF(S1109&lt;&gt;"",(S1109*(1-($N$2644))*(1-($O1109+$N$2646))),0)</f>
        <v>0</v>
      </c>
      <c r="X1109" s="150">
        <f>+SUM(T1109:W1109)</f>
        <v>0</v>
      </c>
      <c r="Y1109" s="154"/>
      <c r="Z1109" s="153"/>
      <c r="AA1109" s="154"/>
    </row>
    <row r="1110" spans="1:27" s="167" customFormat="1" ht="14.1" customHeight="1" x14ac:dyDescent="0.3">
      <c r="A1110" s="128" t="s">
        <v>1391</v>
      </c>
      <c r="B1110" s="86" t="s">
        <v>40</v>
      </c>
      <c r="C1110" s="86">
        <v>24</v>
      </c>
      <c r="D1110" s="86">
        <v>6</v>
      </c>
      <c r="E1110" s="137"/>
      <c r="F1110" s="86" t="s">
        <v>1698</v>
      </c>
      <c r="G1110" s="86" t="s">
        <v>1700</v>
      </c>
      <c r="H1110" s="86" t="s">
        <v>1941</v>
      </c>
      <c r="I1110" s="86">
        <v>60</v>
      </c>
      <c r="J1110" s="87">
        <v>24.55</v>
      </c>
      <c r="K1110" s="88"/>
      <c r="L1110" s="86" t="s">
        <v>3115</v>
      </c>
      <c r="M1110" s="86" t="s">
        <v>349</v>
      </c>
      <c r="N1110" s="149" t="str">
        <f>IF(OR(J1110="TBA",E1110=0),"",E1110*J1110)</f>
        <v/>
      </c>
      <c r="O1110" s="138"/>
      <c r="P1110" s="139">
        <f>IF($B1110="PA",$N1110,0)</f>
        <v>0</v>
      </c>
      <c r="Q1110" s="139">
        <f>IF($B1110="PC",$N1110,0)</f>
        <v>0</v>
      </c>
      <c r="R1110" s="139">
        <f>IF($B1110="LA",$N1110,0)</f>
        <v>0</v>
      </c>
      <c r="S1110" s="139" t="str">
        <f>IF($B1110="LC",$N1110,0)</f>
        <v/>
      </c>
      <c r="T1110" s="139">
        <f>IF(P1110&lt;&gt;"",(P1110*(1-($N$2641))*(1-($O1110+$N$2646))),0)</f>
        <v>0</v>
      </c>
      <c r="U1110" s="139">
        <f>IF(Q1110&lt;&gt;"",(Q1110*(1-($N$2642))*(1-($O1110+$N$2646))),0)</f>
        <v>0</v>
      </c>
      <c r="V1110" s="139">
        <f>IF(R1110&lt;&gt;"",(R1110*(1-($N$2643))*(1-($O1110+$N$2646))),0)</f>
        <v>0</v>
      </c>
      <c r="W1110" s="139">
        <f>IF(S1110&lt;&gt;"",(S1110*(1-($N$2644))*(1-($O1110+$N$2646))),0)</f>
        <v>0</v>
      </c>
      <c r="X1110" s="150">
        <f>+SUM(T1110:W1110)</f>
        <v>0</v>
      </c>
      <c r="Y1110" s="154"/>
      <c r="Z1110" s="153"/>
      <c r="AA1110" s="154"/>
    </row>
    <row r="1111" spans="1:27" s="167" customFormat="1" ht="14.1" customHeight="1" x14ac:dyDescent="0.3">
      <c r="A1111" s="128" t="s">
        <v>1400</v>
      </c>
      <c r="B1111" s="86" t="s">
        <v>40</v>
      </c>
      <c r="C1111" s="86">
        <v>24</v>
      </c>
      <c r="D1111" s="86">
        <v>6</v>
      </c>
      <c r="E1111" s="137"/>
      <c r="F1111" s="86" t="s">
        <v>1698</v>
      </c>
      <c r="G1111" s="86" t="s">
        <v>1699</v>
      </c>
      <c r="H1111" s="86" t="s">
        <v>1942</v>
      </c>
      <c r="I1111" s="86">
        <v>61</v>
      </c>
      <c r="J1111" s="87">
        <v>24.55</v>
      </c>
      <c r="K1111" s="88"/>
      <c r="L1111" s="86" t="s">
        <v>3116</v>
      </c>
      <c r="M1111" s="86" t="s">
        <v>349</v>
      </c>
      <c r="N1111" s="149" t="str">
        <f>IF(OR(J1111="TBA",E1111=0),"",E1111*J1111)</f>
        <v/>
      </c>
      <c r="O1111" s="138"/>
      <c r="P1111" s="139">
        <f>IF($B1111="PA",$N1111,0)</f>
        <v>0</v>
      </c>
      <c r="Q1111" s="139">
        <f>IF($B1111="PC",$N1111,0)</f>
        <v>0</v>
      </c>
      <c r="R1111" s="139">
        <f>IF($B1111="LA",$N1111,0)</f>
        <v>0</v>
      </c>
      <c r="S1111" s="139" t="str">
        <f>IF($B1111="LC",$N1111,0)</f>
        <v/>
      </c>
      <c r="T1111" s="139">
        <f>IF(P1111&lt;&gt;"",(P1111*(1-($N$2641))*(1-($O1111+$N$2646))),0)</f>
        <v>0</v>
      </c>
      <c r="U1111" s="139">
        <f>IF(Q1111&lt;&gt;"",(Q1111*(1-($N$2642))*(1-($O1111+$N$2646))),0)</f>
        <v>0</v>
      </c>
      <c r="V1111" s="139">
        <f>IF(R1111&lt;&gt;"",(R1111*(1-($N$2643))*(1-($O1111+$N$2646))),0)</f>
        <v>0</v>
      </c>
      <c r="W1111" s="139">
        <f>IF(S1111&lt;&gt;"",(S1111*(1-($N$2644))*(1-($O1111+$N$2646))),0)</f>
        <v>0</v>
      </c>
      <c r="X1111" s="150">
        <f>+SUM(T1111:W1111)</f>
        <v>0</v>
      </c>
      <c r="Y1111" s="154"/>
      <c r="Z1111" s="153"/>
      <c r="AA1111" s="154"/>
    </row>
    <row r="1112" spans="1:27" s="167" customFormat="1" ht="14.1" customHeight="1" x14ac:dyDescent="0.3">
      <c r="A1112" s="128" t="s">
        <v>1401</v>
      </c>
      <c r="B1112" s="86" t="s">
        <v>40</v>
      </c>
      <c r="C1112" s="86">
        <v>24</v>
      </c>
      <c r="D1112" s="86">
        <v>6</v>
      </c>
      <c r="E1112" s="137"/>
      <c r="F1112" s="86" t="s">
        <v>1698</v>
      </c>
      <c r="G1112" s="86" t="s">
        <v>1700</v>
      </c>
      <c r="H1112" s="86" t="s">
        <v>1942</v>
      </c>
      <c r="I1112" s="86">
        <v>61</v>
      </c>
      <c r="J1112" s="87">
        <v>24.55</v>
      </c>
      <c r="K1112" s="88"/>
      <c r="L1112" s="86" t="s">
        <v>3117</v>
      </c>
      <c r="M1112" s="86" t="s">
        <v>349</v>
      </c>
      <c r="N1112" s="149" t="str">
        <f>IF(OR(J1112="TBA",E1112=0),"",E1112*J1112)</f>
        <v/>
      </c>
      <c r="O1112" s="138"/>
      <c r="P1112" s="139">
        <f>IF($B1112="PA",$N1112,0)</f>
        <v>0</v>
      </c>
      <c r="Q1112" s="139">
        <f>IF($B1112="PC",$N1112,0)</f>
        <v>0</v>
      </c>
      <c r="R1112" s="139">
        <f>IF($B1112="LA",$N1112,0)</f>
        <v>0</v>
      </c>
      <c r="S1112" s="139" t="str">
        <f>IF($B1112="LC",$N1112,0)</f>
        <v/>
      </c>
      <c r="T1112" s="139">
        <f>IF(P1112&lt;&gt;"",(P1112*(1-($N$2641))*(1-($O1112+$N$2646))),0)</f>
        <v>0</v>
      </c>
      <c r="U1112" s="139">
        <f>IF(Q1112&lt;&gt;"",(Q1112*(1-($N$2642))*(1-($O1112+$N$2646))),0)</f>
        <v>0</v>
      </c>
      <c r="V1112" s="139">
        <f>IF(R1112&lt;&gt;"",(R1112*(1-($N$2643))*(1-($O1112+$N$2646))),0)</f>
        <v>0</v>
      </c>
      <c r="W1112" s="139">
        <f>IF(S1112&lt;&gt;"",(S1112*(1-($N$2644))*(1-($O1112+$N$2646))),0)</f>
        <v>0</v>
      </c>
      <c r="X1112" s="150">
        <f>+SUM(T1112:W1112)</f>
        <v>0</v>
      </c>
      <c r="Y1112" s="154"/>
      <c r="Z1112" s="153"/>
      <c r="AA1112" s="154"/>
    </row>
    <row r="1113" spans="1:27" s="167" customFormat="1" ht="14.1" customHeight="1" x14ac:dyDescent="0.3">
      <c r="A1113" s="172" t="s">
        <v>0</v>
      </c>
      <c r="B1113" s="168" t="s">
        <v>37</v>
      </c>
      <c r="C1113" s="168">
        <v>72</v>
      </c>
      <c r="D1113" s="168">
        <v>24</v>
      </c>
      <c r="E1113" s="169"/>
      <c r="F1113" s="168" t="s">
        <v>114</v>
      </c>
      <c r="G1113" s="168" t="s">
        <v>1452</v>
      </c>
      <c r="H1113" s="168" t="s">
        <v>1943</v>
      </c>
      <c r="I1113" s="168">
        <v>160</v>
      </c>
      <c r="J1113" s="170">
        <v>2.0499999999999998</v>
      </c>
      <c r="K1113" s="171"/>
      <c r="L1113" s="168" t="s">
        <v>3118</v>
      </c>
      <c r="M1113" s="168" t="s">
        <v>349</v>
      </c>
      <c r="N1113" s="151" t="str">
        <f>IF(OR(J1113="TBA",E1113=0),"",E1113*J1113)</f>
        <v/>
      </c>
      <c r="O1113" s="138"/>
      <c r="P1113" s="139" t="str">
        <f>IF($B1113="PA",$N1113,0)</f>
        <v/>
      </c>
      <c r="Q1113" s="139">
        <f>IF($B1113="PC",$N1113,0)</f>
        <v>0</v>
      </c>
      <c r="R1113" s="139">
        <f>IF($B1113="LA",$N1113,0)</f>
        <v>0</v>
      </c>
      <c r="S1113" s="139">
        <f>IF($B1113="LC",$N1113,0)</f>
        <v>0</v>
      </c>
      <c r="T1113" s="139">
        <f>IF(P1113&lt;&gt;"",(P1113*(1-($N$2641))*(1-($O1113+$N$2646))),0)</f>
        <v>0</v>
      </c>
      <c r="U1113" s="139">
        <f>IF(Q1113&lt;&gt;"",(Q1113*(1-($N$2642))*(1-($O1113+$N$2646))),0)</f>
        <v>0</v>
      </c>
      <c r="V1113" s="139">
        <f>IF(R1113&lt;&gt;"",(R1113*(1-($N$2643))*(1-($O1113+$N$2646))),0)</f>
        <v>0</v>
      </c>
      <c r="W1113" s="139">
        <f>IF(S1113&lt;&gt;"",(S1113*(1-($N$2644))*(1-($O1113+$N$2646))),0)</f>
        <v>0</v>
      </c>
      <c r="X1113" s="152">
        <f>+SUM(T1113:W1113)</f>
        <v>0</v>
      </c>
      <c r="Y1113" s="154"/>
      <c r="Z1113" s="153"/>
      <c r="AA1113" s="154"/>
    </row>
    <row r="1114" spans="1:27" s="167" customFormat="1" ht="14.1" customHeight="1" x14ac:dyDescent="0.3">
      <c r="A1114" s="172" t="s">
        <v>1371</v>
      </c>
      <c r="B1114" s="168" t="s">
        <v>40</v>
      </c>
      <c r="C1114" s="168">
        <v>24</v>
      </c>
      <c r="D1114" s="168">
        <v>12</v>
      </c>
      <c r="E1114" s="169"/>
      <c r="F1114" s="168" t="s">
        <v>99</v>
      </c>
      <c r="G1114" s="168" t="s">
        <v>1690</v>
      </c>
      <c r="H1114" s="168" t="s">
        <v>1944</v>
      </c>
      <c r="I1114" s="168">
        <v>57</v>
      </c>
      <c r="J1114" s="170">
        <v>15.75</v>
      </c>
      <c r="K1114" s="171"/>
      <c r="L1114" s="168" t="s">
        <v>3119</v>
      </c>
      <c r="M1114" s="168" t="s">
        <v>349</v>
      </c>
      <c r="N1114" s="151" t="str">
        <f>IF(OR(J1114="TBA",E1114=0),"",E1114*J1114)</f>
        <v/>
      </c>
      <c r="O1114" s="138"/>
      <c r="P1114" s="139">
        <f>IF($B1114="PA",$N1114,0)</f>
        <v>0</v>
      </c>
      <c r="Q1114" s="139">
        <f>IF($B1114="PC",$N1114,0)</f>
        <v>0</v>
      </c>
      <c r="R1114" s="139">
        <f>IF($B1114="LA",$N1114,0)</f>
        <v>0</v>
      </c>
      <c r="S1114" s="139" t="str">
        <f>IF($B1114="LC",$N1114,0)</f>
        <v/>
      </c>
      <c r="T1114" s="139">
        <f>IF(P1114&lt;&gt;"",(P1114*(1-($N$2641))*(1-($O1114+$N$2646))),0)</f>
        <v>0</v>
      </c>
      <c r="U1114" s="139">
        <f>IF(Q1114&lt;&gt;"",(Q1114*(1-($N$2642))*(1-($O1114+$N$2646))),0)</f>
        <v>0</v>
      </c>
      <c r="V1114" s="139">
        <f>IF(R1114&lt;&gt;"",(R1114*(1-($N$2643))*(1-($O1114+$N$2646))),0)</f>
        <v>0</v>
      </c>
      <c r="W1114" s="139">
        <f>IF(S1114&lt;&gt;"",(S1114*(1-($N$2644))*(1-($O1114+$N$2646))),0)</f>
        <v>0</v>
      </c>
      <c r="X1114" s="152">
        <f>+SUM(T1114:W1114)</f>
        <v>0</v>
      </c>
      <c r="Y1114" s="154"/>
      <c r="Z1114" s="153"/>
      <c r="AA1114" s="154"/>
    </row>
    <row r="1115" spans="1:27" s="167" customFormat="1" ht="14.1" customHeight="1" x14ac:dyDescent="0.3">
      <c r="A1115" s="172" t="s">
        <v>1372</v>
      </c>
      <c r="B1115" s="168" t="s">
        <v>40</v>
      </c>
      <c r="C1115" s="168">
        <v>24</v>
      </c>
      <c r="D1115" s="168">
        <v>12</v>
      </c>
      <c r="E1115" s="169"/>
      <c r="F1115" s="168" t="s">
        <v>99</v>
      </c>
      <c r="G1115" s="168" t="s">
        <v>1691</v>
      </c>
      <c r="H1115" s="168" t="s">
        <v>1944</v>
      </c>
      <c r="I1115" s="168">
        <v>57</v>
      </c>
      <c r="J1115" s="170">
        <v>15.75</v>
      </c>
      <c r="K1115" s="171"/>
      <c r="L1115" s="168" t="s">
        <v>3120</v>
      </c>
      <c r="M1115" s="168" t="s">
        <v>349</v>
      </c>
      <c r="N1115" s="151" t="str">
        <f>IF(OR(J1115="TBA",E1115=0),"",E1115*J1115)</f>
        <v/>
      </c>
      <c r="O1115" s="138"/>
      <c r="P1115" s="139">
        <f>IF($B1115="PA",$N1115,0)</f>
        <v>0</v>
      </c>
      <c r="Q1115" s="139">
        <f>IF($B1115="PC",$N1115,0)</f>
        <v>0</v>
      </c>
      <c r="R1115" s="139">
        <f>IF($B1115="LA",$N1115,0)</f>
        <v>0</v>
      </c>
      <c r="S1115" s="139" t="str">
        <f>IF($B1115="LC",$N1115,0)</f>
        <v/>
      </c>
      <c r="T1115" s="139">
        <f>IF(P1115&lt;&gt;"",(P1115*(1-($N$2641))*(1-($O1115+$N$2646))),0)</f>
        <v>0</v>
      </c>
      <c r="U1115" s="139">
        <f>IF(Q1115&lt;&gt;"",(Q1115*(1-($N$2642))*(1-($O1115+$N$2646))),0)</f>
        <v>0</v>
      </c>
      <c r="V1115" s="139">
        <f>IF(R1115&lt;&gt;"",(R1115*(1-($N$2643))*(1-($O1115+$N$2646))),0)</f>
        <v>0</v>
      </c>
      <c r="W1115" s="139">
        <f>IF(S1115&lt;&gt;"",(S1115*(1-($N$2644))*(1-($O1115+$N$2646))),0)</f>
        <v>0</v>
      </c>
      <c r="X1115" s="152">
        <f>+SUM(T1115:W1115)</f>
        <v>0</v>
      </c>
      <c r="Y1115" s="154"/>
      <c r="Z1115" s="153"/>
      <c r="AA1115" s="154"/>
    </row>
    <row r="1116" spans="1:27" s="167" customFormat="1" ht="14.1" customHeight="1" x14ac:dyDescent="0.3">
      <c r="A1116" s="128" t="s">
        <v>1378</v>
      </c>
      <c r="B1116" s="86" t="s">
        <v>40</v>
      </c>
      <c r="C1116" s="86">
        <v>12</v>
      </c>
      <c r="D1116" s="86">
        <v>0</v>
      </c>
      <c r="E1116" s="137"/>
      <c r="F1116" s="86" t="s">
        <v>4805</v>
      </c>
      <c r="G1116" s="86" t="s">
        <v>1686</v>
      </c>
      <c r="H1116" s="86" t="s">
        <v>1945</v>
      </c>
      <c r="I1116" s="86">
        <v>78</v>
      </c>
      <c r="J1116" s="87">
        <v>24.55</v>
      </c>
      <c r="K1116" s="88"/>
      <c r="L1116" s="86" t="s">
        <v>3121</v>
      </c>
      <c r="M1116" s="86" t="s">
        <v>349</v>
      </c>
      <c r="N1116" s="149" t="str">
        <f>IF(OR(J1116="TBA",E1116=0),"",E1116*J1116)</f>
        <v/>
      </c>
      <c r="O1116" s="138"/>
      <c r="P1116" s="139">
        <f>IF($B1116="PA",$N1116,0)</f>
        <v>0</v>
      </c>
      <c r="Q1116" s="139">
        <f>IF($B1116="PC",$N1116,0)</f>
        <v>0</v>
      </c>
      <c r="R1116" s="139">
        <f>IF($B1116="LA",$N1116,0)</f>
        <v>0</v>
      </c>
      <c r="S1116" s="139" t="str">
        <f>IF($B1116="LC",$N1116,0)</f>
        <v/>
      </c>
      <c r="T1116" s="139">
        <f>IF(P1116&lt;&gt;"",(P1116*(1-($N$2641))*(1-($O1116+$N$2646))),0)</f>
        <v>0</v>
      </c>
      <c r="U1116" s="139">
        <f>IF(Q1116&lt;&gt;"",(Q1116*(1-($N$2642))*(1-($O1116+$N$2646))),0)</f>
        <v>0</v>
      </c>
      <c r="V1116" s="139">
        <f>IF(R1116&lt;&gt;"",(R1116*(1-($N$2643))*(1-($O1116+$N$2646))),0)</f>
        <v>0</v>
      </c>
      <c r="W1116" s="139">
        <f>IF(S1116&lt;&gt;"",(S1116*(1-($N$2644))*(1-($O1116+$N$2646))),0)</f>
        <v>0</v>
      </c>
      <c r="X1116" s="150">
        <f>+SUM(T1116:W1116)</f>
        <v>0</v>
      </c>
      <c r="Y1116" s="154"/>
      <c r="Z1116" s="153"/>
      <c r="AA1116" s="154"/>
    </row>
    <row r="1117" spans="1:27" s="167" customFormat="1" ht="14.1" customHeight="1" x14ac:dyDescent="0.3">
      <c r="A1117" s="128" t="s">
        <v>1377</v>
      </c>
      <c r="B1117" s="86" t="s">
        <v>40</v>
      </c>
      <c r="C1117" s="86">
        <v>12</v>
      </c>
      <c r="D1117" s="86">
        <v>0</v>
      </c>
      <c r="E1117" s="137"/>
      <c r="F1117" s="86" t="s">
        <v>4805</v>
      </c>
      <c r="G1117" s="86" t="s">
        <v>1687</v>
      </c>
      <c r="H1117" s="86" t="s">
        <v>1945</v>
      </c>
      <c r="I1117" s="86">
        <v>78</v>
      </c>
      <c r="J1117" s="87">
        <v>24.55</v>
      </c>
      <c r="K1117" s="88"/>
      <c r="L1117" s="86" t="s">
        <v>3122</v>
      </c>
      <c r="M1117" s="86" t="s">
        <v>349</v>
      </c>
      <c r="N1117" s="149" t="str">
        <f>IF(OR(J1117="TBA",E1117=0),"",E1117*J1117)</f>
        <v/>
      </c>
      <c r="O1117" s="138"/>
      <c r="P1117" s="139">
        <f>IF($B1117="PA",$N1117,0)</f>
        <v>0</v>
      </c>
      <c r="Q1117" s="139">
        <f>IF($B1117="PC",$N1117,0)</f>
        <v>0</v>
      </c>
      <c r="R1117" s="139">
        <f>IF($B1117="LA",$N1117,0)</f>
        <v>0</v>
      </c>
      <c r="S1117" s="139" t="str">
        <f>IF($B1117="LC",$N1117,0)</f>
        <v/>
      </c>
      <c r="T1117" s="139">
        <f>IF(P1117&lt;&gt;"",(P1117*(1-($N$2641))*(1-($O1117+$N$2646))),0)</f>
        <v>0</v>
      </c>
      <c r="U1117" s="139">
        <f>IF(Q1117&lt;&gt;"",(Q1117*(1-($N$2642))*(1-($O1117+$N$2646))),0)</f>
        <v>0</v>
      </c>
      <c r="V1117" s="139">
        <f>IF(R1117&lt;&gt;"",(R1117*(1-($N$2643))*(1-($O1117+$N$2646))),0)</f>
        <v>0</v>
      </c>
      <c r="W1117" s="139">
        <f>IF(S1117&lt;&gt;"",(S1117*(1-($N$2644))*(1-($O1117+$N$2646))),0)</f>
        <v>0</v>
      </c>
      <c r="X1117" s="150">
        <f>+SUM(T1117:W1117)</f>
        <v>0</v>
      </c>
      <c r="Y1117" s="154"/>
      <c r="Z1117" s="153"/>
      <c r="AA1117" s="154"/>
    </row>
    <row r="1118" spans="1:27" s="167" customFormat="1" ht="14.1" customHeight="1" x14ac:dyDescent="0.3">
      <c r="A1118" s="128" t="s">
        <v>1379</v>
      </c>
      <c r="B1118" s="86" t="s">
        <v>40</v>
      </c>
      <c r="C1118" s="86">
        <v>12</v>
      </c>
      <c r="D1118" s="86">
        <v>0</v>
      </c>
      <c r="E1118" s="137"/>
      <c r="F1118" s="86" t="s">
        <v>4805</v>
      </c>
      <c r="G1118" s="86" t="s">
        <v>1946</v>
      </c>
      <c r="H1118" s="86" t="s">
        <v>1945</v>
      </c>
      <c r="I1118" s="86">
        <v>78</v>
      </c>
      <c r="J1118" s="87">
        <v>24.55</v>
      </c>
      <c r="K1118" s="88"/>
      <c r="L1118" s="86" t="s">
        <v>3123</v>
      </c>
      <c r="M1118" s="86" t="s">
        <v>349</v>
      </c>
      <c r="N1118" s="149" t="str">
        <f>IF(OR(J1118="TBA",E1118=0),"",E1118*J1118)</f>
        <v/>
      </c>
      <c r="O1118" s="138"/>
      <c r="P1118" s="139">
        <f>IF($B1118="PA",$N1118,0)</f>
        <v>0</v>
      </c>
      <c r="Q1118" s="139">
        <f>IF($B1118="PC",$N1118,0)</f>
        <v>0</v>
      </c>
      <c r="R1118" s="139">
        <f>IF($B1118="LA",$N1118,0)</f>
        <v>0</v>
      </c>
      <c r="S1118" s="139" t="str">
        <f>IF($B1118="LC",$N1118,0)</f>
        <v/>
      </c>
      <c r="T1118" s="139">
        <f>IF(P1118&lt;&gt;"",(P1118*(1-($N$2641))*(1-($O1118+$N$2646))),0)</f>
        <v>0</v>
      </c>
      <c r="U1118" s="139">
        <f>IF(Q1118&lt;&gt;"",(Q1118*(1-($N$2642))*(1-($O1118+$N$2646))),0)</f>
        <v>0</v>
      </c>
      <c r="V1118" s="139">
        <f>IF(R1118&lt;&gt;"",(R1118*(1-($N$2643))*(1-($O1118+$N$2646))),0)</f>
        <v>0</v>
      </c>
      <c r="W1118" s="139">
        <f>IF(S1118&lt;&gt;"",(S1118*(1-($N$2644))*(1-($O1118+$N$2646))),0)</f>
        <v>0</v>
      </c>
      <c r="X1118" s="150">
        <f>+SUM(T1118:W1118)</f>
        <v>0</v>
      </c>
      <c r="Y1118" s="154"/>
      <c r="Z1118" s="153"/>
      <c r="AA1118" s="154"/>
    </row>
    <row r="1119" spans="1:27" s="167" customFormat="1" ht="14.1" customHeight="1" x14ac:dyDescent="0.3">
      <c r="A1119" s="128" t="s">
        <v>1375</v>
      </c>
      <c r="B1119" s="86" t="s">
        <v>40</v>
      </c>
      <c r="C1119" s="86">
        <v>6</v>
      </c>
      <c r="D1119" s="86">
        <v>0</v>
      </c>
      <c r="E1119" s="137"/>
      <c r="F1119" s="86" t="s">
        <v>100</v>
      </c>
      <c r="G1119" s="86" t="s">
        <v>1863</v>
      </c>
      <c r="H1119" s="86" t="s">
        <v>1947</v>
      </c>
      <c r="I1119" s="86">
        <v>36</v>
      </c>
      <c r="J1119" s="87">
        <v>48.300000000000004</v>
      </c>
      <c r="K1119" s="88"/>
      <c r="L1119" s="86" t="s">
        <v>3124</v>
      </c>
      <c r="M1119" s="86" t="s">
        <v>349</v>
      </c>
      <c r="N1119" s="149" t="str">
        <f>IF(OR(J1119="TBA",E1119=0),"",E1119*J1119)</f>
        <v/>
      </c>
      <c r="O1119" s="138"/>
      <c r="P1119" s="139">
        <f>IF($B1119="PA",$N1119,0)</f>
        <v>0</v>
      </c>
      <c r="Q1119" s="139">
        <f>IF($B1119="PC",$N1119,0)</f>
        <v>0</v>
      </c>
      <c r="R1119" s="139">
        <f>IF($B1119="LA",$N1119,0)</f>
        <v>0</v>
      </c>
      <c r="S1119" s="139" t="str">
        <f>IF($B1119="LC",$N1119,0)</f>
        <v/>
      </c>
      <c r="T1119" s="139">
        <f>IF(P1119&lt;&gt;"",(P1119*(1-($N$2641))*(1-($O1119+$N$2646))),0)</f>
        <v>0</v>
      </c>
      <c r="U1119" s="139">
        <f>IF(Q1119&lt;&gt;"",(Q1119*(1-($N$2642))*(1-($O1119+$N$2646))),0)</f>
        <v>0</v>
      </c>
      <c r="V1119" s="139">
        <f>IF(R1119&lt;&gt;"",(R1119*(1-($N$2643))*(1-($O1119+$N$2646))),0)</f>
        <v>0</v>
      </c>
      <c r="W1119" s="139">
        <f>IF(S1119&lt;&gt;"",(S1119*(1-($N$2644))*(1-($O1119+$N$2646))),0)</f>
        <v>0</v>
      </c>
      <c r="X1119" s="150">
        <f>+SUM(T1119:W1119)</f>
        <v>0</v>
      </c>
      <c r="Y1119" s="154"/>
      <c r="Z1119" s="153"/>
      <c r="AA1119" s="154"/>
    </row>
    <row r="1120" spans="1:27" s="167" customFormat="1" ht="14.1" customHeight="1" x14ac:dyDescent="0.3">
      <c r="A1120" s="128" t="s">
        <v>1376</v>
      </c>
      <c r="B1120" s="86" t="s">
        <v>40</v>
      </c>
      <c r="C1120" s="86">
        <v>6</v>
      </c>
      <c r="D1120" s="86">
        <v>0</v>
      </c>
      <c r="E1120" s="137"/>
      <c r="F1120" s="86" t="s">
        <v>100</v>
      </c>
      <c r="G1120" s="86" t="s">
        <v>1865</v>
      </c>
      <c r="H1120" s="86" t="s">
        <v>1947</v>
      </c>
      <c r="I1120" s="86">
        <v>36</v>
      </c>
      <c r="J1120" s="87">
        <v>48.300000000000004</v>
      </c>
      <c r="K1120" s="88"/>
      <c r="L1120" s="86" t="s">
        <v>3125</v>
      </c>
      <c r="M1120" s="86" t="s">
        <v>349</v>
      </c>
      <c r="N1120" s="149" t="str">
        <f>IF(OR(J1120="TBA",E1120=0),"",E1120*J1120)</f>
        <v/>
      </c>
      <c r="O1120" s="138"/>
      <c r="P1120" s="139">
        <f>IF($B1120="PA",$N1120,0)</f>
        <v>0</v>
      </c>
      <c r="Q1120" s="139">
        <f>IF($B1120="PC",$N1120,0)</f>
        <v>0</v>
      </c>
      <c r="R1120" s="139">
        <f>IF($B1120="LA",$N1120,0)</f>
        <v>0</v>
      </c>
      <c r="S1120" s="139" t="str">
        <f>IF($B1120="LC",$N1120,0)</f>
        <v/>
      </c>
      <c r="T1120" s="139">
        <f>IF(P1120&lt;&gt;"",(P1120*(1-($N$2641))*(1-($O1120+$N$2646))),0)</f>
        <v>0</v>
      </c>
      <c r="U1120" s="139">
        <f>IF(Q1120&lt;&gt;"",(Q1120*(1-($N$2642))*(1-($O1120+$N$2646))),0)</f>
        <v>0</v>
      </c>
      <c r="V1120" s="139">
        <f>IF(R1120&lt;&gt;"",(R1120*(1-($N$2643))*(1-($O1120+$N$2646))),0)</f>
        <v>0</v>
      </c>
      <c r="W1120" s="139">
        <f>IF(S1120&lt;&gt;"",(S1120*(1-($N$2644))*(1-($O1120+$N$2646))),0)</f>
        <v>0</v>
      </c>
      <c r="X1120" s="150">
        <f>+SUM(T1120:W1120)</f>
        <v>0</v>
      </c>
      <c r="Y1120" s="154"/>
      <c r="Z1120" s="153"/>
      <c r="AA1120" s="154"/>
    </row>
    <row r="1121" spans="1:27" s="167" customFormat="1" ht="14.1" customHeight="1" x14ac:dyDescent="0.3">
      <c r="A1121" s="128" t="s">
        <v>4601</v>
      </c>
      <c r="B1121" s="86" t="s">
        <v>40</v>
      </c>
      <c r="C1121" s="86">
        <v>6</v>
      </c>
      <c r="D1121" s="86">
        <v>0</v>
      </c>
      <c r="E1121" s="137"/>
      <c r="F1121" s="86" t="s">
        <v>100</v>
      </c>
      <c r="G1121" s="86" t="s">
        <v>4552</v>
      </c>
      <c r="H1121" s="86" t="s">
        <v>1947</v>
      </c>
      <c r="I1121" s="86">
        <v>36</v>
      </c>
      <c r="J1121" s="87">
        <v>48.300000000000004</v>
      </c>
      <c r="K1121" s="88"/>
      <c r="L1121" s="86" t="s">
        <v>4602</v>
      </c>
      <c r="M1121" s="86" t="s">
        <v>349</v>
      </c>
      <c r="N1121" s="149" t="str">
        <f>IF(OR(J1121="TBA",E1121=0),"",E1121*J1121)</f>
        <v/>
      </c>
      <c r="O1121" s="138"/>
      <c r="P1121" s="139">
        <f>IF($B1121="PA",$N1121,0)</f>
        <v>0</v>
      </c>
      <c r="Q1121" s="139">
        <f>IF($B1121="PC",$N1121,0)</f>
        <v>0</v>
      </c>
      <c r="R1121" s="139">
        <f>IF($B1121="LA",$N1121,0)</f>
        <v>0</v>
      </c>
      <c r="S1121" s="139" t="str">
        <f>IF($B1121="LC",$N1121,0)</f>
        <v/>
      </c>
      <c r="T1121" s="139">
        <f>IF(P1121&lt;&gt;"",(P1121*(1-($N$2641))*(1-($O1121+$N$2646))),0)</f>
        <v>0</v>
      </c>
      <c r="U1121" s="139">
        <f>IF(Q1121&lt;&gt;"",(Q1121*(1-($N$2642))*(1-($O1121+$N$2646))),0)</f>
        <v>0</v>
      </c>
      <c r="V1121" s="139">
        <f>IF(R1121&lt;&gt;"",(R1121*(1-($N$2643))*(1-($O1121+$N$2646))),0)</f>
        <v>0</v>
      </c>
      <c r="W1121" s="139">
        <f>IF(S1121&lt;&gt;"",(S1121*(1-($N$2644))*(1-($O1121+$N$2646))),0)</f>
        <v>0</v>
      </c>
      <c r="X1121" s="150">
        <f>+SUM(T1121:W1121)</f>
        <v>0</v>
      </c>
      <c r="Y1121" s="154"/>
      <c r="Z1121" s="153"/>
      <c r="AA1121" s="154"/>
    </row>
    <row r="1122" spans="1:27" s="167" customFormat="1" ht="14.1" customHeight="1" x14ac:dyDescent="0.3">
      <c r="A1122" s="128" t="s">
        <v>4088</v>
      </c>
      <c r="B1122" s="86" t="s">
        <v>40</v>
      </c>
      <c r="C1122" s="86">
        <v>12</v>
      </c>
      <c r="D1122" s="86">
        <v>0</v>
      </c>
      <c r="E1122" s="137"/>
      <c r="F1122" s="86" t="s">
        <v>99</v>
      </c>
      <c r="G1122" s="86" t="s">
        <v>1690</v>
      </c>
      <c r="H1122" s="86" t="s">
        <v>4089</v>
      </c>
      <c r="I1122" s="86">
        <v>75</v>
      </c>
      <c r="J1122" s="87">
        <v>21.55</v>
      </c>
      <c r="K1122" s="88"/>
      <c r="L1122" s="86" t="s">
        <v>4090</v>
      </c>
      <c r="M1122" s="86" t="s">
        <v>349</v>
      </c>
      <c r="N1122" s="149" t="str">
        <f>IF(OR(J1122="TBA",E1122=0),"",E1122*J1122)</f>
        <v/>
      </c>
      <c r="O1122" s="138"/>
      <c r="P1122" s="139">
        <f>IF($B1122="PA",$N1122,0)</f>
        <v>0</v>
      </c>
      <c r="Q1122" s="139">
        <f>IF($B1122="PC",$N1122,0)</f>
        <v>0</v>
      </c>
      <c r="R1122" s="139">
        <f>IF($B1122="LA",$N1122,0)</f>
        <v>0</v>
      </c>
      <c r="S1122" s="139" t="str">
        <f>IF($B1122="LC",$N1122,0)</f>
        <v/>
      </c>
      <c r="T1122" s="139">
        <f>IF(P1122&lt;&gt;"",(P1122*(1-($N$2641))*(1-($O1122+$N$2646))),0)</f>
        <v>0</v>
      </c>
      <c r="U1122" s="139">
        <f>IF(Q1122&lt;&gt;"",(Q1122*(1-($N$2642))*(1-($O1122+$N$2646))),0)</f>
        <v>0</v>
      </c>
      <c r="V1122" s="139">
        <f>IF(R1122&lt;&gt;"",(R1122*(1-($N$2643))*(1-($O1122+$N$2646))),0)</f>
        <v>0</v>
      </c>
      <c r="W1122" s="139">
        <f>IF(S1122&lt;&gt;"",(S1122*(1-($N$2644))*(1-($O1122+$N$2646))),0)</f>
        <v>0</v>
      </c>
      <c r="X1122" s="150">
        <f>+SUM(T1122:W1122)</f>
        <v>0</v>
      </c>
      <c r="Y1122" s="154"/>
      <c r="Z1122" s="153"/>
      <c r="AA1122" s="154"/>
    </row>
    <row r="1123" spans="1:27" s="167" customFormat="1" ht="14.1" customHeight="1" x14ac:dyDescent="0.3">
      <c r="A1123" s="128" t="s">
        <v>4091</v>
      </c>
      <c r="B1123" s="86" t="s">
        <v>40</v>
      </c>
      <c r="C1123" s="86">
        <v>12</v>
      </c>
      <c r="D1123" s="86">
        <v>0</v>
      </c>
      <c r="E1123" s="137"/>
      <c r="F1123" s="86" t="s">
        <v>99</v>
      </c>
      <c r="G1123" s="86" t="s">
        <v>1691</v>
      </c>
      <c r="H1123" s="86" t="s">
        <v>4089</v>
      </c>
      <c r="I1123" s="86">
        <v>75</v>
      </c>
      <c r="J1123" s="87">
        <v>21.55</v>
      </c>
      <c r="K1123" s="88"/>
      <c r="L1123" s="86" t="s">
        <v>4605</v>
      </c>
      <c r="M1123" s="86" t="s">
        <v>349</v>
      </c>
      <c r="N1123" s="149" t="str">
        <f>IF(OR(J1123="TBA",E1123=0),"",E1123*J1123)</f>
        <v/>
      </c>
      <c r="O1123" s="138"/>
      <c r="P1123" s="139">
        <f>IF($B1123="PA",$N1123,0)</f>
        <v>0</v>
      </c>
      <c r="Q1123" s="139">
        <f>IF($B1123="PC",$N1123,0)</f>
        <v>0</v>
      </c>
      <c r="R1123" s="139">
        <f>IF($B1123="LA",$N1123,0)</f>
        <v>0</v>
      </c>
      <c r="S1123" s="139" t="str">
        <f>IF($B1123="LC",$N1123,0)</f>
        <v/>
      </c>
      <c r="T1123" s="139">
        <f>IF(P1123&lt;&gt;"",(P1123*(1-($N$2641))*(1-($O1123+$N$2646))),0)</f>
        <v>0</v>
      </c>
      <c r="U1123" s="139">
        <f>IF(Q1123&lt;&gt;"",(Q1123*(1-($N$2642))*(1-($O1123+$N$2646))),0)</f>
        <v>0</v>
      </c>
      <c r="V1123" s="139">
        <f>IF(R1123&lt;&gt;"",(R1123*(1-($N$2643))*(1-($O1123+$N$2646))),0)</f>
        <v>0</v>
      </c>
      <c r="W1123" s="139">
        <f>IF(S1123&lt;&gt;"",(S1123*(1-($N$2644))*(1-($O1123+$N$2646))),0)</f>
        <v>0</v>
      </c>
      <c r="X1123" s="150">
        <f>+SUM(T1123:W1123)</f>
        <v>0</v>
      </c>
      <c r="Y1123" s="154"/>
      <c r="Z1123" s="153"/>
      <c r="AA1123" s="154"/>
    </row>
    <row r="1124" spans="1:27" s="167" customFormat="1" ht="14.1" customHeight="1" x14ac:dyDescent="0.3">
      <c r="A1124" s="128" t="s">
        <v>4092</v>
      </c>
      <c r="B1124" s="86" t="s">
        <v>40</v>
      </c>
      <c r="C1124" s="86">
        <v>12</v>
      </c>
      <c r="D1124" s="86">
        <v>0</v>
      </c>
      <c r="E1124" s="137"/>
      <c r="F1124" s="86" t="s">
        <v>99</v>
      </c>
      <c r="G1124" s="86" t="s">
        <v>1692</v>
      </c>
      <c r="H1124" s="86" t="s">
        <v>4089</v>
      </c>
      <c r="I1124" s="86">
        <v>75</v>
      </c>
      <c r="J1124" s="87">
        <v>21.55</v>
      </c>
      <c r="K1124" s="88"/>
      <c r="L1124" s="86" t="s">
        <v>4093</v>
      </c>
      <c r="M1124" s="86" t="s">
        <v>349</v>
      </c>
      <c r="N1124" s="149" t="str">
        <f>IF(OR(J1124="TBA",E1124=0),"",E1124*J1124)</f>
        <v/>
      </c>
      <c r="O1124" s="138"/>
      <c r="P1124" s="139">
        <f>IF($B1124="PA",$N1124,0)</f>
        <v>0</v>
      </c>
      <c r="Q1124" s="139">
        <f>IF($B1124="PC",$N1124,0)</f>
        <v>0</v>
      </c>
      <c r="R1124" s="139">
        <f>IF($B1124="LA",$N1124,0)</f>
        <v>0</v>
      </c>
      <c r="S1124" s="139" t="str">
        <f>IF($B1124="LC",$N1124,0)</f>
        <v/>
      </c>
      <c r="T1124" s="139">
        <f>IF(P1124&lt;&gt;"",(P1124*(1-($N$2641))*(1-($O1124+$N$2646))),0)</f>
        <v>0</v>
      </c>
      <c r="U1124" s="139">
        <f>IF(Q1124&lt;&gt;"",(Q1124*(1-($N$2642))*(1-($O1124+$N$2646))),0)</f>
        <v>0</v>
      </c>
      <c r="V1124" s="139">
        <f>IF(R1124&lt;&gt;"",(R1124*(1-($N$2643))*(1-($O1124+$N$2646))),0)</f>
        <v>0</v>
      </c>
      <c r="W1124" s="139">
        <f>IF(S1124&lt;&gt;"",(S1124*(1-($N$2644))*(1-($O1124+$N$2646))),0)</f>
        <v>0</v>
      </c>
      <c r="X1124" s="150">
        <f>+SUM(T1124:W1124)</f>
        <v>0</v>
      </c>
      <c r="Y1124" s="154"/>
      <c r="Z1124" s="153"/>
      <c r="AA1124" s="154"/>
    </row>
    <row r="1125" spans="1:27" s="167" customFormat="1" ht="14.1" customHeight="1" x14ac:dyDescent="0.3">
      <c r="A1125" s="128" t="s">
        <v>1447</v>
      </c>
      <c r="B1125" s="86" t="s">
        <v>40</v>
      </c>
      <c r="C1125" s="86">
        <v>12</v>
      </c>
      <c r="D1125" s="86">
        <v>6</v>
      </c>
      <c r="E1125" s="137"/>
      <c r="F1125" s="86" t="s">
        <v>100</v>
      </c>
      <c r="G1125" s="86" t="s">
        <v>1703</v>
      </c>
      <c r="H1125" s="86" t="s">
        <v>1948</v>
      </c>
      <c r="I1125" s="86">
        <v>126</v>
      </c>
      <c r="J1125" s="87">
        <v>39.65</v>
      </c>
      <c r="K1125" s="88"/>
      <c r="L1125" s="86" t="s">
        <v>3126</v>
      </c>
      <c r="M1125" s="86" t="s">
        <v>349</v>
      </c>
      <c r="N1125" s="149" t="str">
        <f>IF(OR(J1125="TBA",E1125=0),"",E1125*J1125)</f>
        <v/>
      </c>
      <c r="O1125" s="138"/>
      <c r="P1125" s="139">
        <f>IF($B1125="PA",$N1125,0)</f>
        <v>0</v>
      </c>
      <c r="Q1125" s="139">
        <f>IF($B1125="PC",$N1125,0)</f>
        <v>0</v>
      </c>
      <c r="R1125" s="139">
        <f>IF($B1125="LA",$N1125,0)</f>
        <v>0</v>
      </c>
      <c r="S1125" s="139" t="str">
        <f>IF($B1125="LC",$N1125,0)</f>
        <v/>
      </c>
      <c r="T1125" s="139">
        <f>IF(P1125&lt;&gt;"",(P1125*(1-($N$2641))*(1-($O1125+$N$2646))),0)</f>
        <v>0</v>
      </c>
      <c r="U1125" s="139">
        <f>IF(Q1125&lt;&gt;"",(Q1125*(1-($N$2642))*(1-($O1125+$N$2646))),0)</f>
        <v>0</v>
      </c>
      <c r="V1125" s="139">
        <f>IF(R1125&lt;&gt;"",(R1125*(1-($N$2643))*(1-($O1125+$N$2646))),0)</f>
        <v>0</v>
      </c>
      <c r="W1125" s="139">
        <f>IF(S1125&lt;&gt;"",(S1125*(1-($N$2644))*(1-($O1125+$N$2646))),0)</f>
        <v>0</v>
      </c>
      <c r="X1125" s="150">
        <f>+SUM(T1125:W1125)</f>
        <v>0</v>
      </c>
      <c r="Y1125" s="154"/>
      <c r="Z1125" s="153"/>
      <c r="AA1125" s="154"/>
    </row>
    <row r="1126" spans="1:27" s="167" customFormat="1" ht="14.1" customHeight="1" x14ac:dyDescent="0.3">
      <c r="A1126" s="128" t="s">
        <v>1448</v>
      </c>
      <c r="B1126" s="86" t="s">
        <v>40</v>
      </c>
      <c r="C1126" s="86">
        <v>12</v>
      </c>
      <c r="D1126" s="86">
        <v>6</v>
      </c>
      <c r="E1126" s="137"/>
      <c r="F1126" s="86" t="s">
        <v>100</v>
      </c>
      <c r="G1126" s="86" t="s">
        <v>1705</v>
      </c>
      <c r="H1126" s="86" t="s">
        <v>1948</v>
      </c>
      <c r="I1126" s="86">
        <v>126</v>
      </c>
      <c r="J1126" s="87">
        <v>39.65</v>
      </c>
      <c r="K1126" s="88"/>
      <c r="L1126" s="86" t="s">
        <v>3127</v>
      </c>
      <c r="M1126" s="86" t="s">
        <v>349</v>
      </c>
      <c r="N1126" s="149" t="str">
        <f>IF(OR(J1126="TBA",E1126=0),"",E1126*J1126)</f>
        <v/>
      </c>
      <c r="O1126" s="138"/>
      <c r="P1126" s="139">
        <f>IF($B1126="PA",$N1126,0)</f>
        <v>0</v>
      </c>
      <c r="Q1126" s="139">
        <f>IF($B1126="PC",$N1126,0)</f>
        <v>0</v>
      </c>
      <c r="R1126" s="139">
        <f>IF($B1126="LA",$N1126,0)</f>
        <v>0</v>
      </c>
      <c r="S1126" s="139" t="str">
        <f>IF($B1126="LC",$N1126,0)</f>
        <v/>
      </c>
      <c r="T1126" s="139">
        <f>IF(P1126&lt;&gt;"",(P1126*(1-($N$2641))*(1-($O1126+$N$2646))),0)</f>
        <v>0</v>
      </c>
      <c r="U1126" s="139">
        <f>IF(Q1126&lt;&gt;"",(Q1126*(1-($N$2642))*(1-($O1126+$N$2646))),0)</f>
        <v>0</v>
      </c>
      <c r="V1126" s="139">
        <f>IF(R1126&lt;&gt;"",(R1126*(1-($N$2643))*(1-($O1126+$N$2646))),0)</f>
        <v>0</v>
      </c>
      <c r="W1126" s="139">
        <f>IF(S1126&lt;&gt;"",(S1126*(1-($N$2644))*(1-($O1126+$N$2646))),0)</f>
        <v>0</v>
      </c>
      <c r="X1126" s="150">
        <f>+SUM(T1126:W1126)</f>
        <v>0</v>
      </c>
      <c r="Y1126" s="154"/>
      <c r="Z1126" s="153"/>
      <c r="AA1126" s="154"/>
    </row>
    <row r="1127" spans="1:27" s="167" customFormat="1" ht="14.1" customHeight="1" x14ac:dyDescent="0.3">
      <c r="A1127" s="128" t="s">
        <v>1449</v>
      </c>
      <c r="B1127" s="86" t="s">
        <v>40</v>
      </c>
      <c r="C1127" s="86">
        <v>12</v>
      </c>
      <c r="D1127" s="86">
        <v>6</v>
      </c>
      <c r="E1127" s="137"/>
      <c r="F1127" s="86" t="s">
        <v>100</v>
      </c>
      <c r="G1127" s="86" t="s">
        <v>1706</v>
      </c>
      <c r="H1127" s="86" t="s">
        <v>1948</v>
      </c>
      <c r="I1127" s="86">
        <v>126</v>
      </c>
      <c r="J1127" s="87">
        <v>41.65</v>
      </c>
      <c r="K1127" s="88"/>
      <c r="L1127" s="86" t="s">
        <v>3128</v>
      </c>
      <c r="M1127" s="86" t="s">
        <v>349</v>
      </c>
      <c r="N1127" s="149" t="str">
        <f>IF(OR(J1127="TBA",E1127=0),"",E1127*J1127)</f>
        <v/>
      </c>
      <c r="O1127" s="138"/>
      <c r="P1127" s="139">
        <f>IF($B1127="PA",$N1127,0)</f>
        <v>0</v>
      </c>
      <c r="Q1127" s="139">
        <f>IF($B1127="PC",$N1127,0)</f>
        <v>0</v>
      </c>
      <c r="R1127" s="139">
        <f>IF($B1127="LA",$N1127,0)</f>
        <v>0</v>
      </c>
      <c r="S1127" s="139" t="str">
        <f>IF($B1127="LC",$N1127,0)</f>
        <v/>
      </c>
      <c r="T1127" s="139">
        <f>IF(P1127&lt;&gt;"",(P1127*(1-($N$2641))*(1-($O1127+$N$2646))),0)</f>
        <v>0</v>
      </c>
      <c r="U1127" s="139">
        <f>IF(Q1127&lt;&gt;"",(Q1127*(1-($N$2642))*(1-($O1127+$N$2646))),0)</f>
        <v>0</v>
      </c>
      <c r="V1127" s="139">
        <f>IF(R1127&lt;&gt;"",(R1127*(1-($N$2643))*(1-($O1127+$N$2646))),0)</f>
        <v>0</v>
      </c>
      <c r="W1127" s="139">
        <f>IF(S1127&lt;&gt;"",(S1127*(1-($N$2644))*(1-($O1127+$N$2646))),0)</f>
        <v>0</v>
      </c>
      <c r="X1127" s="150">
        <f>+SUM(T1127:W1127)</f>
        <v>0</v>
      </c>
      <c r="Y1127" s="154"/>
      <c r="Z1127" s="153"/>
      <c r="AA1127" s="154"/>
    </row>
    <row r="1128" spans="1:27" s="167" customFormat="1" ht="14.1" customHeight="1" x14ac:dyDescent="0.3">
      <c r="A1128" s="128" t="s">
        <v>1446</v>
      </c>
      <c r="B1128" s="86" t="s">
        <v>40</v>
      </c>
      <c r="C1128" s="86">
        <v>12</v>
      </c>
      <c r="D1128" s="86">
        <v>6</v>
      </c>
      <c r="E1128" s="137"/>
      <c r="F1128" s="86" t="s">
        <v>100</v>
      </c>
      <c r="G1128" s="86" t="s">
        <v>1692</v>
      </c>
      <c r="H1128" s="86" t="s">
        <v>1948</v>
      </c>
      <c r="I1128" s="86">
        <v>126</v>
      </c>
      <c r="J1128" s="87">
        <v>39.65</v>
      </c>
      <c r="K1128" s="88"/>
      <c r="L1128" s="86" t="s">
        <v>3129</v>
      </c>
      <c r="M1128" s="86" t="s">
        <v>349</v>
      </c>
      <c r="N1128" s="149" t="str">
        <f>IF(OR(J1128="TBA",E1128=0),"",E1128*J1128)</f>
        <v/>
      </c>
      <c r="O1128" s="138"/>
      <c r="P1128" s="139">
        <f>IF($B1128="PA",$N1128,0)</f>
        <v>0</v>
      </c>
      <c r="Q1128" s="139">
        <f>IF($B1128="PC",$N1128,0)</f>
        <v>0</v>
      </c>
      <c r="R1128" s="139">
        <f>IF($B1128="LA",$N1128,0)</f>
        <v>0</v>
      </c>
      <c r="S1128" s="139" t="str">
        <f>IF($B1128="LC",$N1128,0)</f>
        <v/>
      </c>
      <c r="T1128" s="139">
        <f>IF(P1128&lt;&gt;"",(P1128*(1-($N$2641))*(1-($O1128+$N$2646))),0)</f>
        <v>0</v>
      </c>
      <c r="U1128" s="139">
        <f>IF(Q1128&lt;&gt;"",(Q1128*(1-($N$2642))*(1-($O1128+$N$2646))),0)</f>
        <v>0</v>
      </c>
      <c r="V1128" s="139">
        <f>IF(R1128&lt;&gt;"",(R1128*(1-($N$2643))*(1-($O1128+$N$2646))),0)</f>
        <v>0</v>
      </c>
      <c r="W1128" s="139">
        <f>IF(S1128&lt;&gt;"",(S1128*(1-($N$2644))*(1-($O1128+$N$2646))),0)</f>
        <v>0</v>
      </c>
      <c r="X1128" s="150">
        <f>+SUM(T1128:W1128)</f>
        <v>0</v>
      </c>
      <c r="Y1128" s="154"/>
      <c r="Z1128" s="153"/>
      <c r="AA1128" s="154"/>
    </row>
    <row r="1129" spans="1:27" ht="14.1" customHeight="1" x14ac:dyDescent="0.3">
      <c r="A1129" s="128" t="s">
        <v>1450</v>
      </c>
      <c r="B1129" s="86" t="s">
        <v>40</v>
      </c>
      <c r="C1129" s="86">
        <v>8</v>
      </c>
      <c r="D1129" s="86">
        <v>0</v>
      </c>
      <c r="E1129" s="137"/>
      <c r="F1129" s="86" t="s">
        <v>100</v>
      </c>
      <c r="G1129" s="86" t="s">
        <v>1863</v>
      </c>
      <c r="H1129" s="86" t="s">
        <v>1949</v>
      </c>
      <c r="I1129" s="86">
        <v>126</v>
      </c>
      <c r="J1129" s="87">
        <v>37.15</v>
      </c>
      <c r="K1129" s="88"/>
      <c r="L1129" s="86" t="s">
        <v>3130</v>
      </c>
      <c r="M1129" s="86" t="s">
        <v>349</v>
      </c>
      <c r="N1129" s="149" t="str">
        <f>IF(OR(J1129="TBA",E1129=0),"",E1129*J1129)</f>
        <v/>
      </c>
      <c r="O1129" s="138"/>
      <c r="P1129" s="139">
        <f>IF($B1129="PA",$N1129,0)</f>
        <v>0</v>
      </c>
      <c r="Q1129" s="139">
        <f>IF($B1129="PC",$N1129,0)</f>
        <v>0</v>
      </c>
      <c r="R1129" s="139">
        <f>IF($B1129="LA",$N1129,0)</f>
        <v>0</v>
      </c>
      <c r="S1129" s="139" t="str">
        <f>IF($B1129="LC",$N1129,0)</f>
        <v/>
      </c>
      <c r="T1129" s="139">
        <f>IF(P1129&lt;&gt;"",(P1129*(1-($N$2641))*(1-($O1129+$N$2646))),0)</f>
        <v>0</v>
      </c>
      <c r="U1129" s="139">
        <f>IF(Q1129&lt;&gt;"",(Q1129*(1-($N$2642))*(1-($O1129+$N$2646))),0)</f>
        <v>0</v>
      </c>
      <c r="V1129" s="139">
        <f>IF(R1129&lt;&gt;"",(R1129*(1-($N$2643))*(1-($O1129+$N$2646))),0)</f>
        <v>0</v>
      </c>
      <c r="W1129" s="139">
        <f>IF(S1129&lt;&gt;"",(S1129*(1-($N$2644))*(1-($O1129+$N$2646))),0)</f>
        <v>0</v>
      </c>
      <c r="X1129" s="150">
        <f>+SUM(T1129:W1129)</f>
        <v>0</v>
      </c>
      <c r="Y1129" s="85"/>
      <c r="Z1129" s="84"/>
      <c r="AA1129" s="85"/>
    </row>
    <row r="1130" spans="1:27" ht="14.1" customHeight="1" x14ac:dyDescent="0.3">
      <c r="A1130" s="128" t="s">
        <v>1451</v>
      </c>
      <c r="B1130" s="86" t="s">
        <v>40</v>
      </c>
      <c r="C1130" s="86">
        <v>8</v>
      </c>
      <c r="D1130" s="86">
        <v>0</v>
      </c>
      <c r="E1130" s="137"/>
      <c r="F1130" s="86" t="s">
        <v>100</v>
      </c>
      <c r="G1130" s="86" t="s">
        <v>1865</v>
      </c>
      <c r="H1130" s="86" t="s">
        <v>1949</v>
      </c>
      <c r="I1130" s="86">
        <v>126</v>
      </c>
      <c r="J1130" s="87">
        <v>37.15</v>
      </c>
      <c r="K1130" s="88"/>
      <c r="L1130" s="86" t="s">
        <v>3131</v>
      </c>
      <c r="M1130" s="86" t="s">
        <v>349</v>
      </c>
      <c r="N1130" s="149" t="str">
        <f>IF(OR(J1130="TBA",E1130=0),"",E1130*J1130)</f>
        <v/>
      </c>
      <c r="O1130" s="138"/>
      <c r="P1130" s="139">
        <f>IF($B1130="PA",$N1130,0)</f>
        <v>0</v>
      </c>
      <c r="Q1130" s="139">
        <f>IF($B1130="PC",$N1130,0)</f>
        <v>0</v>
      </c>
      <c r="R1130" s="139">
        <f>IF($B1130="LA",$N1130,0)</f>
        <v>0</v>
      </c>
      <c r="S1130" s="139" t="str">
        <f>IF($B1130="LC",$N1130,0)</f>
        <v/>
      </c>
      <c r="T1130" s="139">
        <f>IF(P1130&lt;&gt;"",(P1130*(1-($N$2641))*(1-($O1130+$N$2646))),0)</f>
        <v>0</v>
      </c>
      <c r="U1130" s="139">
        <f>IF(Q1130&lt;&gt;"",(Q1130*(1-($N$2642))*(1-($O1130+$N$2646))),0)</f>
        <v>0</v>
      </c>
      <c r="V1130" s="139">
        <f>IF(R1130&lt;&gt;"",(R1130*(1-($N$2643))*(1-($O1130+$N$2646))),0)</f>
        <v>0</v>
      </c>
      <c r="W1130" s="139">
        <f>IF(S1130&lt;&gt;"",(S1130*(1-($N$2644))*(1-($O1130+$N$2646))),0)</f>
        <v>0</v>
      </c>
      <c r="X1130" s="150">
        <f>+SUM(T1130:W1130)</f>
        <v>0</v>
      </c>
      <c r="Y1130" s="85"/>
      <c r="Z1130" s="84"/>
      <c r="AA1130" s="85"/>
    </row>
    <row r="1131" spans="1:27" ht="14.1" customHeight="1" x14ac:dyDescent="0.3">
      <c r="A1131" s="128" t="s">
        <v>1354</v>
      </c>
      <c r="B1131" s="86" t="s">
        <v>40</v>
      </c>
      <c r="C1131" s="86">
        <v>12</v>
      </c>
      <c r="D1131" s="86">
        <v>0</v>
      </c>
      <c r="E1131" s="137"/>
      <c r="F1131" s="86" t="s">
        <v>100</v>
      </c>
      <c r="G1131" s="86" t="s">
        <v>1703</v>
      </c>
      <c r="H1131" s="86" t="s">
        <v>1950</v>
      </c>
      <c r="I1131" s="86">
        <v>5</v>
      </c>
      <c r="J1131" s="87">
        <v>29.75</v>
      </c>
      <c r="K1131" s="88"/>
      <c r="L1131" s="86" t="s">
        <v>3132</v>
      </c>
      <c r="M1131" s="86" t="s">
        <v>349</v>
      </c>
      <c r="N1131" s="149" t="str">
        <f>IF(OR(J1131="TBA",E1131=0),"",E1131*J1131)</f>
        <v/>
      </c>
      <c r="O1131" s="138"/>
      <c r="P1131" s="139">
        <f>IF($B1131="PA",$N1131,0)</f>
        <v>0</v>
      </c>
      <c r="Q1131" s="139">
        <f>IF($B1131="PC",$N1131,0)</f>
        <v>0</v>
      </c>
      <c r="R1131" s="139">
        <f>IF($B1131="LA",$N1131,0)</f>
        <v>0</v>
      </c>
      <c r="S1131" s="139" t="str">
        <f>IF($B1131="LC",$N1131,0)</f>
        <v/>
      </c>
      <c r="T1131" s="139">
        <f>IF(P1131&lt;&gt;"",(P1131*(1-($N$2641))*(1-($O1131+$N$2646))),0)</f>
        <v>0</v>
      </c>
      <c r="U1131" s="139">
        <f>IF(Q1131&lt;&gt;"",(Q1131*(1-($N$2642))*(1-($O1131+$N$2646))),0)</f>
        <v>0</v>
      </c>
      <c r="V1131" s="139">
        <f>IF(R1131&lt;&gt;"",(R1131*(1-($N$2643))*(1-($O1131+$N$2646))),0)</f>
        <v>0</v>
      </c>
      <c r="W1131" s="139">
        <f>IF(S1131&lt;&gt;"",(S1131*(1-($N$2644))*(1-($O1131+$N$2646))),0)</f>
        <v>0</v>
      </c>
      <c r="X1131" s="150">
        <f>+SUM(T1131:W1131)</f>
        <v>0</v>
      </c>
      <c r="Y1131" s="85"/>
      <c r="Z1131" s="84"/>
      <c r="AA1131" s="85"/>
    </row>
    <row r="1132" spans="1:27" ht="14.1" customHeight="1" x14ac:dyDescent="0.3">
      <c r="A1132" s="128" t="s">
        <v>1355</v>
      </c>
      <c r="B1132" s="86" t="s">
        <v>40</v>
      </c>
      <c r="C1132" s="86">
        <v>12</v>
      </c>
      <c r="D1132" s="86">
        <v>0</v>
      </c>
      <c r="E1132" s="137"/>
      <c r="F1132" s="86" t="s">
        <v>100</v>
      </c>
      <c r="G1132" s="86" t="s">
        <v>1705</v>
      </c>
      <c r="H1132" s="86" t="s">
        <v>1950</v>
      </c>
      <c r="I1132" s="86">
        <v>5</v>
      </c>
      <c r="J1132" s="87">
        <v>29.75</v>
      </c>
      <c r="K1132" s="88"/>
      <c r="L1132" s="86" t="s">
        <v>3133</v>
      </c>
      <c r="M1132" s="86" t="s">
        <v>349</v>
      </c>
      <c r="N1132" s="149" t="str">
        <f>IF(OR(J1132="TBA",E1132=0),"",E1132*J1132)</f>
        <v/>
      </c>
      <c r="O1132" s="138"/>
      <c r="P1132" s="139">
        <f>IF($B1132="PA",$N1132,0)</f>
        <v>0</v>
      </c>
      <c r="Q1132" s="139">
        <f>IF($B1132="PC",$N1132,0)</f>
        <v>0</v>
      </c>
      <c r="R1132" s="139">
        <f>IF($B1132="LA",$N1132,0)</f>
        <v>0</v>
      </c>
      <c r="S1132" s="139" t="str">
        <f>IF($B1132="LC",$N1132,0)</f>
        <v/>
      </c>
      <c r="T1132" s="139">
        <f>IF(P1132&lt;&gt;"",(P1132*(1-($N$2641))*(1-($O1132+$N$2646))),0)</f>
        <v>0</v>
      </c>
      <c r="U1132" s="139">
        <f>IF(Q1132&lt;&gt;"",(Q1132*(1-($N$2642))*(1-($O1132+$N$2646))),0)</f>
        <v>0</v>
      </c>
      <c r="V1132" s="139">
        <f>IF(R1132&lt;&gt;"",(R1132*(1-($N$2643))*(1-($O1132+$N$2646))),0)</f>
        <v>0</v>
      </c>
      <c r="W1132" s="139">
        <f>IF(S1132&lt;&gt;"",(S1132*(1-($N$2644))*(1-($O1132+$N$2646))),0)</f>
        <v>0</v>
      </c>
      <c r="X1132" s="150">
        <f>+SUM(T1132:W1132)</f>
        <v>0</v>
      </c>
      <c r="Y1132" s="85"/>
      <c r="Z1132" s="84"/>
      <c r="AA1132" s="85"/>
    </row>
    <row r="1133" spans="1:27" ht="14.1" customHeight="1" x14ac:dyDescent="0.3">
      <c r="A1133" s="128" t="s">
        <v>1353</v>
      </c>
      <c r="B1133" s="86" t="s">
        <v>40</v>
      </c>
      <c r="C1133" s="86">
        <v>12</v>
      </c>
      <c r="D1133" s="86">
        <v>0</v>
      </c>
      <c r="E1133" s="137"/>
      <c r="F1133" s="86" t="s">
        <v>100</v>
      </c>
      <c r="G1133" s="86" t="s">
        <v>1692</v>
      </c>
      <c r="H1133" s="86" t="s">
        <v>1950</v>
      </c>
      <c r="I1133" s="86">
        <v>5</v>
      </c>
      <c r="J1133" s="87">
        <v>29.75</v>
      </c>
      <c r="K1133" s="88"/>
      <c r="L1133" s="86" t="s">
        <v>3134</v>
      </c>
      <c r="M1133" s="86" t="s">
        <v>349</v>
      </c>
      <c r="N1133" s="149" t="str">
        <f>IF(OR(J1133="TBA",E1133=0),"",E1133*J1133)</f>
        <v/>
      </c>
      <c r="O1133" s="138"/>
      <c r="P1133" s="139">
        <f>IF($B1133="PA",$N1133,0)</f>
        <v>0</v>
      </c>
      <c r="Q1133" s="139">
        <f>IF($B1133="PC",$N1133,0)</f>
        <v>0</v>
      </c>
      <c r="R1133" s="139">
        <f>IF($B1133="LA",$N1133,0)</f>
        <v>0</v>
      </c>
      <c r="S1133" s="139" t="str">
        <f>IF($B1133="LC",$N1133,0)</f>
        <v/>
      </c>
      <c r="T1133" s="139">
        <f>IF(P1133&lt;&gt;"",(P1133*(1-($N$2641))*(1-($O1133+$N$2646))),0)</f>
        <v>0</v>
      </c>
      <c r="U1133" s="139">
        <f>IF(Q1133&lt;&gt;"",(Q1133*(1-($N$2642))*(1-($O1133+$N$2646))),0)</f>
        <v>0</v>
      </c>
      <c r="V1133" s="139">
        <f>IF(R1133&lt;&gt;"",(R1133*(1-($N$2643))*(1-($O1133+$N$2646))),0)</f>
        <v>0</v>
      </c>
      <c r="W1133" s="139">
        <f>IF(S1133&lt;&gt;"",(S1133*(1-($N$2644))*(1-($O1133+$N$2646))),0)</f>
        <v>0</v>
      </c>
      <c r="X1133" s="150">
        <f>+SUM(T1133:W1133)</f>
        <v>0</v>
      </c>
      <c r="Y1133" s="85"/>
      <c r="Z1133" s="84"/>
      <c r="AA1133" s="85"/>
    </row>
    <row r="1134" spans="1:27" ht="14.1" customHeight="1" x14ac:dyDescent="0.3">
      <c r="A1134" s="128" t="s">
        <v>1352</v>
      </c>
      <c r="B1134" s="86" t="s">
        <v>40</v>
      </c>
      <c r="C1134" s="86">
        <v>12</v>
      </c>
      <c r="D1134" s="86">
        <v>0</v>
      </c>
      <c r="E1134" s="137"/>
      <c r="F1134" s="86" t="s">
        <v>100</v>
      </c>
      <c r="G1134" s="86" t="s">
        <v>1719</v>
      </c>
      <c r="H1134" s="86" t="s">
        <v>1951</v>
      </c>
      <c r="I1134" s="86">
        <v>5</v>
      </c>
      <c r="J1134" s="87">
        <v>34.700000000000003</v>
      </c>
      <c r="K1134" s="88"/>
      <c r="L1134" s="86" t="s">
        <v>3135</v>
      </c>
      <c r="M1134" s="86" t="s">
        <v>349</v>
      </c>
      <c r="N1134" s="149" t="str">
        <f>IF(OR(J1134="TBA",E1134=0),"",E1134*J1134)</f>
        <v/>
      </c>
      <c r="O1134" s="138"/>
      <c r="P1134" s="139">
        <f>IF($B1134="PA",$N1134,0)</f>
        <v>0</v>
      </c>
      <c r="Q1134" s="139">
        <f>IF($B1134="PC",$N1134,0)</f>
        <v>0</v>
      </c>
      <c r="R1134" s="139">
        <f>IF($B1134="LA",$N1134,0)</f>
        <v>0</v>
      </c>
      <c r="S1134" s="139" t="str">
        <f>IF($B1134="LC",$N1134,0)</f>
        <v/>
      </c>
      <c r="T1134" s="139">
        <f>IF(P1134&lt;&gt;"",(P1134*(1-($N$2641))*(1-($O1134+$N$2646))),0)</f>
        <v>0</v>
      </c>
      <c r="U1134" s="139">
        <f>IF(Q1134&lt;&gt;"",(Q1134*(1-($N$2642))*(1-($O1134+$N$2646))),0)</f>
        <v>0</v>
      </c>
      <c r="V1134" s="139">
        <f>IF(R1134&lt;&gt;"",(R1134*(1-($N$2643))*(1-($O1134+$N$2646))),0)</f>
        <v>0</v>
      </c>
      <c r="W1134" s="139">
        <f>IF(S1134&lt;&gt;"",(S1134*(1-($N$2644))*(1-($O1134+$N$2646))),0)</f>
        <v>0</v>
      </c>
      <c r="X1134" s="150">
        <f>+SUM(T1134:W1134)</f>
        <v>0</v>
      </c>
      <c r="Y1134" s="85"/>
      <c r="Z1134" s="84"/>
      <c r="AA1134" s="85"/>
    </row>
    <row r="1135" spans="1:27" ht="14.1" customHeight="1" x14ac:dyDescent="0.3">
      <c r="A1135" s="128" t="s">
        <v>4564</v>
      </c>
      <c r="B1135" s="86" t="s">
        <v>40</v>
      </c>
      <c r="C1135" s="86">
        <v>12</v>
      </c>
      <c r="D1135" s="86">
        <v>0</v>
      </c>
      <c r="E1135" s="137"/>
      <c r="F1135" s="86" t="s">
        <v>4805</v>
      </c>
      <c r="G1135" s="86" t="s">
        <v>1686</v>
      </c>
      <c r="H1135" s="86" t="s">
        <v>3825</v>
      </c>
      <c r="I1135" s="86">
        <v>108</v>
      </c>
      <c r="J1135" s="87">
        <v>24.8</v>
      </c>
      <c r="K1135" s="88"/>
      <c r="L1135" s="86" t="s">
        <v>4565</v>
      </c>
      <c r="M1135" s="86" t="s">
        <v>349</v>
      </c>
      <c r="N1135" s="149" t="str">
        <f>IF(OR(J1135="TBA",E1135=0),"",E1135*J1135)</f>
        <v/>
      </c>
      <c r="O1135" s="138"/>
      <c r="P1135" s="139">
        <f>IF($B1135="PA",$N1135,0)</f>
        <v>0</v>
      </c>
      <c r="Q1135" s="139">
        <f>IF($B1135="PC",$N1135,0)</f>
        <v>0</v>
      </c>
      <c r="R1135" s="139">
        <f>IF($B1135="LA",$N1135,0)</f>
        <v>0</v>
      </c>
      <c r="S1135" s="139" t="str">
        <f>IF($B1135="LC",$N1135,0)</f>
        <v/>
      </c>
      <c r="T1135" s="139">
        <f>IF(P1135&lt;&gt;"",(P1135*(1-($N$2641))*(1-($O1135+$N$2646))),0)</f>
        <v>0</v>
      </c>
      <c r="U1135" s="139">
        <f>IF(Q1135&lt;&gt;"",(Q1135*(1-($N$2642))*(1-($O1135+$N$2646))),0)</f>
        <v>0</v>
      </c>
      <c r="V1135" s="139">
        <f>IF(R1135&lt;&gt;"",(R1135*(1-($N$2643))*(1-($O1135+$N$2646))),0)</f>
        <v>0</v>
      </c>
      <c r="W1135" s="139">
        <f>IF(S1135&lt;&gt;"",(S1135*(1-($N$2644))*(1-($O1135+$N$2646))),0)</f>
        <v>0</v>
      </c>
      <c r="X1135" s="150">
        <f>+SUM(T1135:W1135)</f>
        <v>0</v>
      </c>
      <c r="Y1135" s="85"/>
      <c r="Z1135" s="84"/>
      <c r="AA1135" s="85"/>
    </row>
    <row r="1136" spans="1:27" ht="14.1" customHeight="1" x14ac:dyDescent="0.3">
      <c r="A1136" s="128" t="s">
        <v>4566</v>
      </c>
      <c r="B1136" s="86" t="s">
        <v>40</v>
      </c>
      <c r="C1136" s="86">
        <v>12</v>
      </c>
      <c r="D1136" s="86">
        <v>0</v>
      </c>
      <c r="E1136" s="137"/>
      <c r="F1136" s="86" t="s">
        <v>4805</v>
      </c>
      <c r="G1136" s="86" t="s">
        <v>1687</v>
      </c>
      <c r="H1136" s="86" t="s">
        <v>3825</v>
      </c>
      <c r="I1136" s="86">
        <v>108</v>
      </c>
      <c r="J1136" s="87">
        <v>24.8</v>
      </c>
      <c r="K1136" s="88"/>
      <c r="L1136" s="86" t="s">
        <v>4567</v>
      </c>
      <c r="M1136" s="86" t="s">
        <v>349</v>
      </c>
      <c r="N1136" s="149" t="str">
        <f>IF(OR(J1136="TBA",E1136=0),"",E1136*J1136)</f>
        <v/>
      </c>
      <c r="O1136" s="138"/>
      <c r="P1136" s="139">
        <f>IF($B1136="PA",$N1136,0)</f>
        <v>0</v>
      </c>
      <c r="Q1136" s="139">
        <f>IF($B1136="PC",$N1136,0)</f>
        <v>0</v>
      </c>
      <c r="R1136" s="139">
        <f>IF($B1136="LA",$N1136,0)</f>
        <v>0</v>
      </c>
      <c r="S1136" s="139" t="str">
        <f>IF($B1136="LC",$N1136,0)</f>
        <v/>
      </c>
      <c r="T1136" s="139">
        <f>IF(P1136&lt;&gt;"",(P1136*(1-($N$2641))*(1-($O1136+$N$2646))),0)</f>
        <v>0</v>
      </c>
      <c r="U1136" s="139">
        <f>IF(Q1136&lt;&gt;"",(Q1136*(1-($N$2642))*(1-($O1136+$N$2646))),0)</f>
        <v>0</v>
      </c>
      <c r="V1136" s="139">
        <f>IF(R1136&lt;&gt;"",(R1136*(1-($N$2643))*(1-($O1136+$N$2646))),0)</f>
        <v>0</v>
      </c>
      <c r="W1136" s="139">
        <f>IF(S1136&lt;&gt;"",(S1136*(1-($N$2644))*(1-($O1136+$N$2646))),0)</f>
        <v>0</v>
      </c>
      <c r="X1136" s="150">
        <f>+SUM(T1136:W1136)</f>
        <v>0</v>
      </c>
      <c r="Y1136" s="85"/>
      <c r="Z1136" s="84"/>
      <c r="AA1136" s="85"/>
    </row>
    <row r="1137" spans="1:27" ht="14.1" customHeight="1" x14ac:dyDescent="0.3">
      <c r="A1137" s="128" t="s">
        <v>1345</v>
      </c>
      <c r="B1137" s="86" t="s">
        <v>40</v>
      </c>
      <c r="C1137" s="86">
        <v>12</v>
      </c>
      <c r="D1137" s="86">
        <v>0</v>
      </c>
      <c r="E1137" s="137"/>
      <c r="F1137" s="86" t="s">
        <v>1698</v>
      </c>
      <c r="G1137" s="86" t="s">
        <v>1699</v>
      </c>
      <c r="H1137" s="86" t="s">
        <v>1952</v>
      </c>
      <c r="I1137" s="86">
        <v>3</v>
      </c>
      <c r="J1137" s="87">
        <v>24.8</v>
      </c>
      <c r="K1137" s="88"/>
      <c r="L1137" s="86" t="s">
        <v>3136</v>
      </c>
      <c r="M1137" s="86" t="s">
        <v>349</v>
      </c>
      <c r="N1137" s="149" t="str">
        <f>IF(OR(J1137="TBA",E1137=0),"",E1137*J1137)</f>
        <v/>
      </c>
      <c r="O1137" s="138"/>
      <c r="P1137" s="139">
        <f>IF($B1137="PA",$N1137,0)</f>
        <v>0</v>
      </c>
      <c r="Q1137" s="139">
        <f>IF($B1137="PC",$N1137,0)</f>
        <v>0</v>
      </c>
      <c r="R1137" s="139">
        <f>IF($B1137="LA",$N1137,0)</f>
        <v>0</v>
      </c>
      <c r="S1137" s="139" t="str">
        <f>IF($B1137="LC",$N1137,0)</f>
        <v/>
      </c>
      <c r="T1137" s="139">
        <f>IF(P1137&lt;&gt;"",(P1137*(1-($N$2641))*(1-($O1137+$N$2646))),0)</f>
        <v>0</v>
      </c>
      <c r="U1137" s="139">
        <f>IF(Q1137&lt;&gt;"",(Q1137*(1-($N$2642))*(1-($O1137+$N$2646))),0)</f>
        <v>0</v>
      </c>
      <c r="V1137" s="139">
        <f>IF(R1137&lt;&gt;"",(R1137*(1-($N$2643))*(1-($O1137+$N$2646))),0)</f>
        <v>0</v>
      </c>
      <c r="W1137" s="139">
        <f>IF(S1137&lt;&gt;"",(S1137*(1-($N$2644))*(1-($O1137+$N$2646))),0)</f>
        <v>0</v>
      </c>
      <c r="X1137" s="150">
        <f>+SUM(T1137:W1137)</f>
        <v>0</v>
      </c>
      <c r="Y1137" s="85"/>
      <c r="Z1137" s="84"/>
      <c r="AA1137" s="85"/>
    </row>
    <row r="1138" spans="1:27" ht="14.1" customHeight="1" x14ac:dyDescent="0.3">
      <c r="A1138" s="128" t="s">
        <v>1346</v>
      </c>
      <c r="B1138" s="86" t="s">
        <v>40</v>
      </c>
      <c r="C1138" s="86">
        <v>12</v>
      </c>
      <c r="D1138" s="86">
        <v>0</v>
      </c>
      <c r="E1138" s="137"/>
      <c r="F1138" s="86" t="s">
        <v>1698</v>
      </c>
      <c r="G1138" s="86" t="s">
        <v>1700</v>
      </c>
      <c r="H1138" s="86" t="s">
        <v>1952</v>
      </c>
      <c r="I1138" s="86">
        <v>3</v>
      </c>
      <c r="J1138" s="87">
        <v>24.8</v>
      </c>
      <c r="K1138" s="88"/>
      <c r="L1138" s="86" t="s">
        <v>3137</v>
      </c>
      <c r="M1138" s="86" t="s">
        <v>349</v>
      </c>
      <c r="N1138" s="149" t="str">
        <f>IF(OR(J1138="TBA",E1138=0),"",E1138*J1138)</f>
        <v/>
      </c>
      <c r="O1138" s="138"/>
      <c r="P1138" s="139">
        <f>IF($B1138="PA",$N1138,0)</f>
        <v>0</v>
      </c>
      <c r="Q1138" s="139">
        <f>IF($B1138="PC",$N1138,0)</f>
        <v>0</v>
      </c>
      <c r="R1138" s="139">
        <f>IF($B1138="LA",$N1138,0)</f>
        <v>0</v>
      </c>
      <c r="S1138" s="139" t="str">
        <f>IF($B1138="LC",$N1138,0)</f>
        <v/>
      </c>
      <c r="T1138" s="139">
        <f>IF(P1138&lt;&gt;"",(P1138*(1-($N$2641))*(1-($O1138+$N$2646))),0)</f>
        <v>0</v>
      </c>
      <c r="U1138" s="139">
        <f>IF(Q1138&lt;&gt;"",(Q1138*(1-($N$2642))*(1-($O1138+$N$2646))),0)</f>
        <v>0</v>
      </c>
      <c r="V1138" s="139">
        <f>IF(R1138&lt;&gt;"",(R1138*(1-($N$2643))*(1-($O1138+$N$2646))),0)</f>
        <v>0</v>
      </c>
      <c r="W1138" s="139">
        <f>IF(S1138&lt;&gt;"",(S1138*(1-($N$2644))*(1-($O1138+$N$2646))),0)</f>
        <v>0</v>
      </c>
      <c r="X1138" s="150">
        <f>+SUM(T1138:W1138)</f>
        <v>0</v>
      </c>
      <c r="Y1138" s="85"/>
      <c r="Z1138" s="84"/>
      <c r="AA1138" s="85"/>
    </row>
    <row r="1139" spans="1:27" ht="14.1" customHeight="1" x14ac:dyDescent="0.3">
      <c r="A1139" s="128" t="s">
        <v>1359</v>
      </c>
      <c r="B1139" s="86" t="s">
        <v>40</v>
      </c>
      <c r="C1139" s="86">
        <v>8</v>
      </c>
      <c r="D1139" s="86">
        <v>0</v>
      </c>
      <c r="E1139" s="137"/>
      <c r="F1139" s="86" t="s">
        <v>4805</v>
      </c>
      <c r="G1139" s="86" t="s">
        <v>1685</v>
      </c>
      <c r="H1139" s="86" t="s">
        <v>1953</v>
      </c>
      <c r="I1139" s="86">
        <v>7</v>
      </c>
      <c r="J1139" s="87">
        <v>18.3</v>
      </c>
      <c r="K1139" s="88"/>
      <c r="L1139" s="86" t="s">
        <v>3138</v>
      </c>
      <c r="M1139" s="86" t="s">
        <v>349</v>
      </c>
      <c r="N1139" s="149" t="str">
        <f>IF(OR(J1139="TBA",E1139=0),"",E1139*J1139)</f>
        <v/>
      </c>
      <c r="O1139" s="138"/>
      <c r="P1139" s="139">
        <f>IF($B1139="PA",$N1139,0)</f>
        <v>0</v>
      </c>
      <c r="Q1139" s="139">
        <f>IF($B1139="PC",$N1139,0)</f>
        <v>0</v>
      </c>
      <c r="R1139" s="139">
        <f>IF($B1139="LA",$N1139,0)</f>
        <v>0</v>
      </c>
      <c r="S1139" s="139" t="str">
        <f>IF($B1139="LC",$N1139,0)</f>
        <v/>
      </c>
      <c r="T1139" s="139">
        <f>IF(P1139&lt;&gt;"",(P1139*(1-($N$2641))*(1-($O1139+$N$2646))),0)</f>
        <v>0</v>
      </c>
      <c r="U1139" s="139">
        <f>IF(Q1139&lt;&gt;"",(Q1139*(1-($N$2642))*(1-($O1139+$N$2646))),0)</f>
        <v>0</v>
      </c>
      <c r="V1139" s="139">
        <f>IF(R1139&lt;&gt;"",(R1139*(1-($N$2643))*(1-($O1139+$N$2646))),0)</f>
        <v>0</v>
      </c>
      <c r="W1139" s="139">
        <f>IF(S1139&lt;&gt;"",(S1139*(1-($N$2644))*(1-($O1139+$N$2646))),0)</f>
        <v>0</v>
      </c>
      <c r="X1139" s="150">
        <f>+SUM(T1139:W1139)</f>
        <v>0</v>
      </c>
      <c r="Y1139" s="85"/>
      <c r="Z1139" s="84"/>
      <c r="AA1139" s="85"/>
    </row>
    <row r="1140" spans="1:27" ht="14.1" customHeight="1" x14ac:dyDescent="0.3">
      <c r="A1140" s="128" t="s">
        <v>1360</v>
      </c>
      <c r="B1140" s="86" t="s">
        <v>40</v>
      </c>
      <c r="C1140" s="86">
        <v>8</v>
      </c>
      <c r="D1140" s="86">
        <v>0</v>
      </c>
      <c r="E1140" s="137"/>
      <c r="F1140" s="86" t="s">
        <v>4805</v>
      </c>
      <c r="G1140" s="86" t="s">
        <v>1686</v>
      </c>
      <c r="H1140" s="86" t="s">
        <v>1953</v>
      </c>
      <c r="I1140" s="86">
        <v>7</v>
      </c>
      <c r="J1140" s="87">
        <v>18.3</v>
      </c>
      <c r="K1140" s="88"/>
      <c r="L1140" s="86" t="s">
        <v>3139</v>
      </c>
      <c r="M1140" s="86" t="s">
        <v>349</v>
      </c>
      <c r="N1140" s="149" t="str">
        <f>IF(OR(J1140="TBA",E1140=0),"",E1140*J1140)</f>
        <v/>
      </c>
      <c r="O1140" s="138"/>
      <c r="P1140" s="139">
        <f>IF($B1140="PA",$N1140,0)</f>
        <v>0</v>
      </c>
      <c r="Q1140" s="139">
        <f>IF($B1140="PC",$N1140,0)</f>
        <v>0</v>
      </c>
      <c r="R1140" s="139">
        <f>IF($B1140="LA",$N1140,0)</f>
        <v>0</v>
      </c>
      <c r="S1140" s="139" t="str">
        <f>IF($B1140="LC",$N1140,0)</f>
        <v/>
      </c>
      <c r="T1140" s="139">
        <f>IF(P1140&lt;&gt;"",(P1140*(1-($N$2641))*(1-($O1140+$N$2646))),0)</f>
        <v>0</v>
      </c>
      <c r="U1140" s="139">
        <f>IF(Q1140&lt;&gt;"",(Q1140*(1-($N$2642))*(1-($O1140+$N$2646))),0)</f>
        <v>0</v>
      </c>
      <c r="V1140" s="139">
        <f>IF(R1140&lt;&gt;"",(R1140*(1-($N$2643))*(1-($O1140+$N$2646))),0)</f>
        <v>0</v>
      </c>
      <c r="W1140" s="139">
        <f>IF(S1140&lt;&gt;"",(S1140*(1-($N$2644))*(1-($O1140+$N$2646))),0)</f>
        <v>0</v>
      </c>
      <c r="X1140" s="150">
        <f>+SUM(T1140:W1140)</f>
        <v>0</v>
      </c>
      <c r="Y1140" s="85"/>
      <c r="Z1140" s="84"/>
      <c r="AA1140" s="85"/>
    </row>
    <row r="1141" spans="1:27" ht="14.1" customHeight="1" x14ac:dyDescent="0.3">
      <c r="A1141" s="128" t="s">
        <v>1361</v>
      </c>
      <c r="B1141" s="86" t="s">
        <v>40</v>
      </c>
      <c r="C1141" s="86">
        <v>8</v>
      </c>
      <c r="D1141" s="86">
        <v>0</v>
      </c>
      <c r="E1141" s="137"/>
      <c r="F1141" s="86" t="s">
        <v>4805</v>
      </c>
      <c r="G1141" s="86" t="s">
        <v>1685</v>
      </c>
      <c r="H1141" s="86" t="s">
        <v>1954</v>
      </c>
      <c r="I1141" s="86">
        <v>7</v>
      </c>
      <c r="J1141" s="87">
        <v>22.3</v>
      </c>
      <c r="K1141" s="88"/>
      <c r="L1141" s="86" t="s">
        <v>3140</v>
      </c>
      <c r="M1141" s="86" t="s">
        <v>349</v>
      </c>
      <c r="N1141" s="149" t="str">
        <f>IF(OR(J1141="TBA",E1141=0),"",E1141*J1141)</f>
        <v/>
      </c>
      <c r="O1141" s="138"/>
      <c r="P1141" s="139">
        <f>IF($B1141="PA",$N1141,0)</f>
        <v>0</v>
      </c>
      <c r="Q1141" s="139">
        <f>IF($B1141="PC",$N1141,0)</f>
        <v>0</v>
      </c>
      <c r="R1141" s="139">
        <f>IF($B1141="LA",$N1141,0)</f>
        <v>0</v>
      </c>
      <c r="S1141" s="139" t="str">
        <f>IF($B1141="LC",$N1141,0)</f>
        <v/>
      </c>
      <c r="T1141" s="139">
        <f>IF(P1141&lt;&gt;"",(P1141*(1-($N$2641))*(1-($O1141+$N$2646))),0)</f>
        <v>0</v>
      </c>
      <c r="U1141" s="139">
        <f>IF(Q1141&lt;&gt;"",(Q1141*(1-($N$2642))*(1-($O1141+$N$2646))),0)</f>
        <v>0</v>
      </c>
      <c r="V1141" s="139">
        <f>IF(R1141&lt;&gt;"",(R1141*(1-($N$2643))*(1-($O1141+$N$2646))),0)</f>
        <v>0</v>
      </c>
      <c r="W1141" s="139">
        <f>IF(S1141&lt;&gt;"",(S1141*(1-($N$2644))*(1-($O1141+$N$2646))),0)</f>
        <v>0</v>
      </c>
      <c r="X1141" s="150">
        <f>+SUM(T1141:W1141)</f>
        <v>0</v>
      </c>
      <c r="Y1141" s="85"/>
      <c r="Z1141" s="84"/>
      <c r="AA1141" s="85"/>
    </row>
    <row r="1142" spans="1:27" ht="14.1" customHeight="1" x14ac:dyDescent="0.3">
      <c r="A1142" s="128" t="s">
        <v>1362</v>
      </c>
      <c r="B1142" s="86" t="s">
        <v>40</v>
      </c>
      <c r="C1142" s="86">
        <v>8</v>
      </c>
      <c r="D1142" s="86">
        <v>0</v>
      </c>
      <c r="E1142" s="137"/>
      <c r="F1142" s="86" t="s">
        <v>4805</v>
      </c>
      <c r="G1142" s="86" t="s">
        <v>1686</v>
      </c>
      <c r="H1142" s="86" t="s">
        <v>1954</v>
      </c>
      <c r="I1142" s="86">
        <v>7</v>
      </c>
      <c r="J1142" s="87">
        <v>22.3</v>
      </c>
      <c r="K1142" s="88"/>
      <c r="L1142" s="86" t="s">
        <v>3141</v>
      </c>
      <c r="M1142" s="86" t="s">
        <v>349</v>
      </c>
      <c r="N1142" s="149" t="str">
        <f>IF(OR(J1142="TBA",E1142=0),"",E1142*J1142)</f>
        <v/>
      </c>
      <c r="O1142" s="138"/>
      <c r="P1142" s="139">
        <f>IF($B1142="PA",$N1142,0)</f>
        <v>0</v>
      </c>
      <c r="Q1142" s="139">
        <f>IF($B1142="PC",$N1142,0)</f>
        <v>0</v>
      </c>
      <c r="R1142" s="139">
        <f>IF($B1142="LA",$N1142,0)</f>
        <v>0</v>
      </c>
      <c r="S1142" s="139" t="str">
        <f>IF($B1142="LC",$N1142,0)</f>
        <v/>
      </c>
      <c r="T1142" s="139">
        <f>IF(P1142&lt;&gt;"",(P1142*(1-($N$2641))*(1-($O1142+$N$2646))),0)</f>
        <v>0</v>
      </c>
      <c r="U1142" s="139">
        <f>IF(Q1142&lt;&gt;"",(Q1142*(1-($N$2642))*(1-($O1142+$N$2646))),0)</f>
        <v>0</v>
      </c>
      <c r="V1142" s="139">
        <f>IF(R1142&lt;&gt;"",(R1142*(1-($N$2643))*(1-($O1142+$N$2646))),0)</f>
        <v>0</v>
      </c>
      <c r="W1142" s="139">
        <f>IF(S1142&lt;&gt;"",(S1142*(1-($N$2644))*(1-($O1142+$N$2646))),0)</f>
        <v>0</v>
      </c>
      <c r="X1142" s="150">
        <f>+SUM(T1142:W1142)</f>
        <v>0</v>
      </c>
      <c r="Y1142" s="85"/>
      <c r="Z1142" s="84"/>
      <c r="AA1142" s="85"/>
    </row>
    <row r="1143" spans="1:27" ht="14.1" customHeight="1" x14ac:dyDescent="0.3">
      <c r="A1143" s="128" t="s">
        <v>1363</v>
      </c>
      <c r="B1143" s="86" t="s">
        <v>40</v>
      </c>
      <c r="C1143" s="86">
        <v>8</v>
      </c>
      <c r="D1143" s="86">
        <v>0</v>
      </c>
      <c r="E1143" s="137"/>
      <c r="F1143" s="86" t="s">
        <v>4805</v>
      </c>
      <c r="G1143" s="86" t="s">
        <v>1685</v>
      </c>
      <c r="H1143" s="86" t="s">
        <v>1955</v>
      </c>
      <c r="I1143" s="86">
        <v>7</v>
      </c>
      <c r="J1143" s="87">
        <v>22.3</v>
      </c>
      <c r="K1143" s="88"/>
      <c r="L1143" s="86" t="s">
        <v>3142</v>
      </c>
      <c r="M1143" s="86" t="s">
        <v>349</v>
      </c>
      <c r="N1143" s="149" t="str">
        <f>IF(OR(J1143="TBA",E1143=0),"",E1143*J1143)</f>
        <v/>
      </c>
      <c r="O1143" s="138"/>
      <c r="P1143" s="139">
        <f>IF($B1143="PA",$N1143,0)</f>
        <v>0</v>
      </c>
      <c r="Q1143" s="139">
        <f>IF($B1143="PC",$N1143,0)</f>
        <v>0</v>
      </c>
      <c r="R1143" s="139">
        <f>IF($B1143="LA",$N1143,0)</f>
        <v>0</v>
      </c>
      <c r="S1143" s="139" t="str">
        <f>IF($B1143="LC",$N1143,0)</f>
        <v/>
      </c>
      <c r="T1143" s="139">
        <f>IF(P1143&lt;&gt;"",(P1143*(1-($N$2641))*(1-($O1143+$N$2646))),0)</f>
        <v>0</v>
      </c>
      <c r="U1143" s="139">
        <f>IF(Q1143&lt;&gt;"",(Q1143*(1-($N$2642))*(1-($O1143+$N$2646))),0)</f>
        <v>0</v>
      </c>
      <c r="V1143" s="139">
        <f>IF(R1143&lt;&gt;"",(R1143*(1-($N$2643))*(1-($O1143+$N$2646))),0)</f>
        <v>0</v>
      </c>
      <c r="W1143" s="139">
        <f>IF(S1143&lt;&gt;"",(S1143*(1-($N$2644))*(1-($O1143+$N$2646))),0)</f>
        <v>0</v>
      </c>
      <c r="X1143" s="150">
        <f>+SUM(T1143:W1143)</f>
        <v>0</v>
      </c>
      <c r="Y1143" s="85"/>
      <c r="Z1143" s="84"/>
      <c r="AA1143" s="85"/>
    </row>
    <row r="1144" spans="1:27" ht="14.1" customHeight="1" x14ac:dyDescent="0.3">
      <c r="A1144" s="128" t="s">
        <v>1364</v>
      </c>
      <c r="B1144" s="86" t="s">
        <v>40</v>
      </c>
      <c r="C1144" s="86">
        <v>8</v>
      </c>
      <c r="D1144" s="86">
        <v>0</v>
      </c>
      <c r="E1144" s="137"/>
      <c r="F1144" s="86" t="s">
        <v>4805</v>
      </c>
      <c r="G1144" s="86" t="s">
        <v>1686</v>
      </c>
      <c r="H1144" s="86" t="s">
        <v>1955</v>
      </c>
      <c r="I1144" s="86">
        <v>7</v>
      </c>
      <c r="J1144" s="87">
        <v>22.3</v>
      </c>
      <c r="K1144" s="88"/>
      <c r="L1144" s="86" t="s">
        <v>3143</v>
      </c>
      <c r="M1144" s="86" t="s">
        <v>349</v>
      </c>
      <c r="N1144" s="149" t="str">
        <f>IF(OR(J1144="TBA",E1144=0),"",E1144*J1144)</f>
        <v/>
      </c>
      <c r="O1144" s="138"/>
      <c r="P1144" s="139">
        <f>IF($B1144="PA",$N1144,0)</f>
        <v>0</v>
      </c>
      <c r="Q1144" s="139">
        <f>IF($B1144="PC",$N1144,0)</f>
        <v>0</v>
      </c>
      <c r="R1144" s="139">
        <f>IF($B1144="LA",$N1144,0)</f>
        <v>0</v>
      </c>
      <c r="S1144" s="139" t="str">
        <f>IF($B1144="LC",$N1144,0)</f>
        <v/>
      </c>
      <c r="T1144" s="139">
        <f>IF(P1144&lt;&gt;"",(P1144*(1-($N$2641))*(1-($O1144+$N$2646))),0)</f>
        <v>0</v>
      </c>
      <c r="U1144" s="139">
        <f>IF(Q1144&lt;&gt;"",(Q1144*(1-($N$2642))*(1-($O1144+$N$2646))),0)</f>
        <v>0</v>
      </c>
      <c r="V1144" s="139">
        <f>IF(R1144&lt;&gt;"",(R1144*(1-($N$2643))*(1-($O1144+$N$2646))),0)</f>
        <v>0</v>
      </c>
      <c r="W1144" s="139">
        <f>IF(S1144&lt;&gt;"",(S1144*(1-($N$2644))*(1-($O1144+$N$2646))),0)</f>
        <v>0</v>
      </c>
      <c r="X1144" s="150">
        <f>+SUM(T1144:W1144)</f>
        <v>0</v>
      </c>
      <c r="Y1144" s="85"/>
      <c r="Z1144" s="84"/>
      <c r="AA1144" s="85"/>
    </row>
    <row r="1145" spans="1:27" ht="14.1" customHeight="1" x14ac:dyDescent="0.3">
      <c r="A1145" s="128" t="s">
        <v>1365</v>
      </c>
      <c r="B1145" s="86" t="s">
        <v>40</v>
      </c>
      <c r="C1145" s="86">
        <v>10</v>
      </c>
      <c r="D1145" s="86">
        <v>0</v>
      </c>
      <c r="E1145" s="137"/>
      <c r="F1145" s="86" t="s">
        <v>4805</v>
      </c>
      <c r="G1145" s="86" t="s">
        <v>1688</v>
      </c>
      <c r="H1145" s="86" t="s">
        <v>1956</v>
      </c>
      <c r="I1145" s="86">
        <v>7</v>
      </c>
      <c r="J1145" s="87">
        <v>18.3</v>
      </c>
      <c r="K1145" s="88"/>
      <c r="L1145" s="86" t="s">
        <v>3144</v>
      </c>
      <c r="M1145" s="86" t="s">
        <v>349</v>
      </c>
      <c r="N1145" s="149" t="str">
        <f>IF(OR(J1145="TBA",E1145=0),"",E1145*J1145)</f>
        <v/>
      </c>
      <c r="O1145" s="138"/>
      <c r="P1145" s="139">
        <f>IF($B1145="PA",$N1145,0)</f>
        <v>0</v>
      </c>
      <c r="Q1145" s="139">
        <f>IF($B1145="PC",$N1145,0)</f>
        <v>0</v>
      </c>
      <c r="R1145" s="139">
        <f>IF($B1145="LA",$N1145,0)</f>
        <v>0</v>
      </c>
      <c r="S1145" s="139" t="str">
        <f>IF($B1145="LC",$N1145,0)</f>
        <v/>
      </c>
      <c r="T1145" s="139">
        <f>IF(P1145&lt;&gt;"",(P1145*(1-($N$2641))*(1-($O1145+$N$2646))),0)</f>
        <v>0</v>
      </c>
      <c r="U1145" s="139">
        <f>IF(Q1145&lt;&gt;"",(Q1145*(1-($N$2642))*(1-($O1145+$N$2646))),0)</f>
        <v>0</v>
      </c>
      <c r="V1145" s="139">
        <f>IF(R1145&lt;&gt;"",(R1145*(1-($N$2643))*(1-($O1145+$N$2646))),0)</f>
        <v>0</v>
      </c>
      <c r="W1145" s="139">
        <f>IF(S1145&lt;&gt;"",(S1145*(1-($N$2644))*(1-($O1145+$N$2646))),0)</f>
        <v>0</v>
      </c>
      <c r="X1145" s="150">
        <f>+SUM(T1145:W1145)</f>
        <v>0</v>
      </c>
      <c r="Y1145" s="85"/>
      <c r="Z1145" s="84"/>
      <c r="AA1145" s="85"/>
    </row>
    <row r="1146" spans="1:27" ht="14.1" customHeight="1" x14ac:dyDescent="0.3">
      <c r="A1146" s="128" t="s">
        <v>1366</v>
      </c>
      <c r="B1146" s="86" t="s">
        <v>40</v>
      </c>
      <c r="C1146" s="86">
        <v>10</v>
      </c>
      <c r="D1146" s="86">
        <v>0</v>
      </c>
      <c r="E1146" s="137"/>
      <c r="F1146" s="86" t="s">
        <v>4805</v>
      </c>
      <c r="G1146" s="86" t="s">
        <v>1686</v>
      </c>
      <c r="H1146" s="86" t="s">
        <v>1956</v>
      </c>
      <c r="I1146" s="86">
        <v>7</v>
      </c>
      <c r="J1146" s="87">
        <v>18.3</v>
      </c>
      <c r="K1146" s="88"/>
      <c r="L1146" s="86" t="s">
        <v>3145</v>
      </c>
      <c r="M1146" s="86" t="s">
        <v>349</v>
      </c>
      <c r="N1146" s="149" t="str">
        <f>IF(OR(J1146="TBA",E1146=0),"",E1146*J1146)</f>
        <v/>
      </c>
      <c r="O1146" s="138"/>
      <c r="P1146" s="139">
        <f>IF($B1146="PA",$N1146,0)</f>
        <v>0</v>
      </c>
      <c r="Q1146" s="139">
        <f>IF($B1146="PC",$N1146,0)</f>
        <v>0</v>
      </c>
      <c r="R1146" s="139">
        <f>IF($B1146="LA",$N1146,0)</f>
        <v>0</v>
      </c>
      <c r="S1146" s="139" t="str">
        <f>IF($B1146="LC",$N1146,0)</f>
        <v/>
      </c>
      <c r="T1146" s="139">
        <f>IF(P1146&lt;&gt;"",(P1146*(1-($N$2641))*(1-($O1146+$N$2646))),0)</f>
        <v>0</v>
      </c>
      <c r="U1146" s="139">
        <f>IF(Q1146&lt;&gt;"",(Q1146*(1-($N$2642))*(1-($O1146+$N$2646))),0)</f>
        <v>0</v>
      </c>
      <c r="V1146" s="139">
        <f>IF(R1146&lt;&gt;"",(R1146*(1-($N$2643))*(1-($O1146+$N$2646))),0)</f>
        <v>0</v>
      </c>
      <c r="W1146" s="139">
        <f>IF(S1146&lt;&gt;"",(S1146*(1-($N$2644))*(1-($O1146+$N$2646))),0)</f>
        <v>0</v>
      </c>
      <c r="X1146" s="150">
        <f>+SUM(T1146:W1146)</f>
        <v>0</v>
      </c>
      <c r="Y1146" s="85"/>
      <c r="Z1146" s="84"/>
      <c r="AA1146" s="85"/>
    </row>
    <row r="1147" spans="1:27" ht="14.1" customHeight="1" x14ac:dyDescent="0.3">
      <c r="A1147" s="128" t="s">
        <v>1373</v>
      </c>
      <c r="B1147" s="86" t="s">
        <v>40</v>
      </c>
      <c r="C1147" s="86">
        <v>24</v>
      </c>
      <c r="D1147" s="86">
        <v>6</v>
      </c>
      <c r="E1147" s="137"/>
      <c r="F1147" s="86" t="s">
        <v>1698</v>
      </c>
      <c r="G1147" s="86" t="s">
        <v>1699</v>
      </c>
      <c r="H1147" s="86" t="s">
        <v>1957</v>
      </c>
      <c r="I1147" s="86">
        <v>36</v>
      </c>
      <c r="J1147" s="87">
        <v>24.55</v>
      </c>
      <c r="K1147" s="88"/>
      <c r="L1147" s="86" t="s">
        <v>3146</v>
      </c>
      <c r="M1147" s="86" t="s">
        <v>349</v>
      </c>
      <c r="N1147" s="149" t="str">
        <f>IF(OR(J1147="TBA",E1147=0),"",E1147*J1147)</f>
        <v/>
      </c>
      <c r="O1147" s="138"/>
      <c r="P1147" s="139">
        <f>IF($B1147="PA",$N1147,0)</f>
        <v>0</v>
      </c>
      <c r="Q1147" s="139">
        <f>IF($B1147="PC",$N1147,0)</f>
        <v>0</v>
      </c>
      <c r="R1147" s="139">
        <f>IF($B1147="LA",$N1147,0)</f>
        <v>0</v>
      </c>
      <c r="S1147" s="139" t="str">
        <f>IF($B1147="LC",$N1147,0)</f>
        <v/>
      </c>
      <c r="T1147" s="139">
        <f>IF(P1147&lt;&gt;"",(P1147*(1-($N$2641))*(1-($O1147+$N$2646))),0)</f>
        <v>0</v>
      </c>
      <c r="U1147" s="139">
        <f>IF(Q1147&lt;&gt;"",(Q1147*(1-($N$2642))*(1-($O1147+$N$2646))),0)</f>
        <v>0</v>
      </c>
      <c r="V1147" s="139">
        <f>IF(R1147&lt;&gt;"",(R1147*(1-($N$2643))*(1-($O1147+$N$2646))),0)</f>
        <v>0</v>
      </c>
      <c r="W1147" s="139">
        <f>IF(S1147&lt;&gt;"",(S1147*(1-($N$2644))*(1-($O1147+$N$2646))),0)</f>
        <v>0</v>
      </c>
      <c r="X1147" s="150">
        <f>+SUM(T1147:W1147)</f>
        <v>0</v>
      </c>
      <c r="Y1147" s="85"/>
      <c r="Z1147" s="84"/>
      <c r="AA1147" s="85"/>
    </row>
    <row r="1148" spans="1:27" ht="14.1" customHeight="1" x14ac:dyDescent="0.3">
      <c r="A1148" s="128" t="s">
        <v>1374</v>
      </c>
      <c r="B1148" s="86" t="s">
        <v>40</v>
      </c>
      <c r="C1148" s="86">
        <v>24</v>
      </c>
      <c r="D1148" s="86">
        <v>6</v>
      </c>
      <c r="E1148" s="137"/>
      <c r="F1148" s="86" t="s">
        <v>1698</v>
      </c>
      <c r="G1148" s="86" t="s">
        <v>1700</v>
      </c>
      <c r="H1148" s="86" t="s">
        <v>1957</v>
      </c>
      <c r="I1148" s="86">
        <v>36</v>
      </c>
      <c r="J1148" s="87">
        <v>24.55</v>
      </c>
      <c r="K1148" s="88"/>
      <c r="L1148" s="86" t="s">
        <v>3147</v>
      </c>
      <c r="M1148" s="86" t="s">
        <v>349</v>
      </c>
      <c r="N1148" s="149" t="str">
        <f>IF(OR(J1148="TBA",E1148=0),"",E1148*J1148)</f>
        <v/>
      </c>
      <c r="O1148" s="138"/>
      <c r="P1148" s="139">
        <f>IF($B1148="PA",$N1148,0)</f>
        <v>0</v>
      </c>
      <c r="Q1148" s="139">
        <f>IF($B1148="PC",$N1148,0)</f>
        <v>0</v>
      </c>
      <c r="R1148" s="139">
        <f>IF($B1148="LA",$N1148,0)</f>
        <v>0</v>
      </c>
      <c r="S1148" s="139" t="str">
        <f>IF($B1148="LC",$N1148,0)</f>
        <v/>
      </c>
      <c r="T1148" s="139">
        <f>IF(P1148&lt;&gt;"",(P1148*(1-($N$2641))*(1-($O1148+$N$2646))),0)</f>
        <v>0</v>
      </c>
      <c r="U1148" s="139">
        <f>IF(Q1148&lt;&gt;"",(Q1148*(1-($N$2642))*(1-($O1148+$N$2646))),0)</f>
        <v>0</v>
      </c>
      <c r="V1148" s="139">
        <f>IF(R1148&lt;&gt;"",(R1148*(1-($N$2643))*(1-($O1148+$N$2646))),0)</f>
        <v>0</v>
      </c>
      <c r="W1148" s="139">
        <f>IF(S1148&lt;&gt;"",(S1148*(1-($N$2644))*(1-($O1148+$N$2646))),0)</f>
        <v>0</v>
      </c>
      <c r="X1148" s="150">
        <f>+SUM(T1148:W1148)</f>
        <v>0</v>
      </c>
      <c r="Y1148" s="85"/>
      <c r="Z1148" s="84"/>
      <c r="AA1148" s="85"/>
    </row>
    <row r="1149" spans="1:27" ht="14.1" customHeight="1" x14ac:dyDescent="0.3">
      <c r="A1149" s="128" t="s">
        <v>608</v>
      </c>
      <c r="B1149" s="86" t="s">
        <v>40</v>
      </c>
      <c r="C1149" s="86">
        <v>12</v>
      </c>
      <c r="D1149" s="86">
        <v>0</v>
      </c>
      <c r="E1149" s="137"/>
      <c r="F1149" s="86" t="s">
        <v>100</v>
      </c>
      <c r="G1149" s="86" t="s">
        <v>1719</v>
      </c>
      <c r="H1149" s="86" t="s">
        <v>1958</v>
      </c>
      <c r="I1149" s="86">
        <v>13</v>
      </c>
      <c r="J1149" s="87">
        <v>29.1</v>
      </c>
      <c r="K1149" s="88"/>
      <c r="L1149" s="86" t="s">
        <v>3148</v>
      </c>
      <c r="M1149" s="86" t="s">
        <v>349</v>
      </c>
      <c r="N1149" s="149" t="str">
        <f>IF(OR(J1149="TBA",E1149=0),"",E1149*J1149)</f>
        <v/>
      </c>
      <c r="O1149" s="138"/>
      <c r="P1149" s="139">
        <f>IF($B1149="PA",$N1149,0)</f>
        <v>0</v>
      </c>
      <c r="Q1149" s="139">
        <f>IF($B1149="PC",$N1149,0)</f>
        <v>0</v>
      </c>
      <c r="R1149" s="139">
        <f>IF($B1149="LA",$N1149,0)</f>
        <v>0</v>
      </c>
      <c r="S1149" s="139" t="str">
        <f>IF($B1149="LC",$N1149,0)</f>
        <v/>
      </c>
      <c r="T1149" s="139">
        <f>IF(P1149&lt;&gt;"",(P1149*(1-($N$2641))*(1-($O1149+$N$2646))),0)</f>
        <v>0</v>
      </c>
      <c r="U1149" s="139">
        <f>IF(Q1149&lt;&gt;"",(Q1149*(1-($N$2642))*(1-($O1149+$N$2646))),0)</f>
        <v>0</v>
      </c>
      <c r="V1149" s="139">
        <f>IF(R1149&lt;&gt;"",(R1149*(1-($N$2643))*(1-($O1149+$N$2646))),0)</f>
        <v>0</v>
      </c>
      <c r="W1149" s="139">
        <f>IF(S1149&lt;&gt;"",(S1149*(1-($N$2644))*(1-($O1149+$N$2646))),0)</f>
        <v>0</v>
      </c>
      <c r="X1149" s="150">
        <f>+SUM(T1149:W1149)</f>
        <v>0</v>
      </c>
      <c r="Y1149" s="85"/>
      <c r="Z1149" s="84"/>
      <c r="AA1149" s="85"/>
    </row>
    <row r="1150" spans="1:27" ht="14.1" customHeight="1" x14ac:dyDescent="0.3">
      <c r="A1150" s="128" t="s">
        <v>609</v>
      </c>
      <c r="B1150" s="86" t="s">
        <v>40</v>
      </c>
      <c r="C1150" s="86">
        <v>12</v>
      </c>
      <c r="D1150" s="86">
        <v>0</v>
      </c>
      <c r="E1150" s="137"/>
      <c r="F1150" s="86" t="s">
        <v>100</v>
      </c>
      <c r="G1150" s="86" t="s">
        <v>1719</v>
      </c>
      <c r="H1150" s="86" t="s">
        <v>1959</v>
      </c>
      <c r="I1150" s="86">
        <v>13</v>
      </c>
      <c r="J1150" s="87">
        <v>29.1</v>
      </c>
      <c r="K1150" s="88"/>
      <c r="L1150" s="86" t="s">
        <v>3149</v>
      </c>
      <c r="M1150" s="86" t="s">
        <v>349</v>
      </c>
      <c r="N1150" s="149" t="str">
        <f>IF(OR(J1150="TBA",E1150=0),"",E1150*J1150)</f>
        <v/>
      </c>
      <c r="O1150" s="138"/>
      <c r="P1150" s="139">
        <f>IF($B1150="PA",$N1150,0)</f>
        <v>0</v>
      </c>
      <c r="Q1150" s="139">
        <f>IF($B1150="PC",$N1150,0)</f>
        <v>0</v>
      </c>
      <c r="R1150" s="139">
        <f>IF($B1150="LA",$N1150,0)</f>
        <v>0</v>
      </c>
      <c r="S1150" s="139" t="str">
        <f>IF($B1150="LC",$N1150,0)</f>
        <v/>
      </c>
      <c r="T1150" s="139">
        <f>IF(P1150&lt;&gt;"",(P1150*(1-($N$2641))*(1-($O1150+$N$2646))),0)</f>
        <v>0</v>
      </c>
      <c r="U1150" s="139">
        <f>IF(Q1150&lt;&gt;"",(Q1150*(1-($N$2642))*(1-($O1150+$N$2646))),0)</f>
        <v>0</v>
      </c>
      <c r="V1150" s="139">
        <f>IF(R1150&lt;&gt;"",(R1150*(1-($N$2643))*(1-($O1150+$N$2646))),0)</f>
        <v>0</v>
      </c>
      <c r="W1150" s="139">
        <f>IF(S1150&lt;&gt;"",(S1150*(1-($N$2644))*(1-($O1150+$N$2646))),0)</f>
        <v>0</v>
      </c>
      <c r="X1150" s="150">
        <f>+SUM(T1150:W1150)</f>
        <v>0</v>
      </c>
      <c r="Y1150" s="85"/>
      <c r="Z1150" s="84"/>
      <c r="AA1150" s="85"/>
    </row>
    <row r="1151" spans="1:27" ht="14.1" customHeight="1" x14ac:dyDescent="0.3">
      <c r="A1151" s="128" t="s">
        <v>610</v>
      </c>
      <c r="B1151" s="86" t="s">
        <v>40</v>
      </c>
      <c r="C1151" s="86">
        <v>16</v>
      </c>
      <c r="D1151" s="86">
        <v>8</v>
      </c>
      <c r="E1151" s="137"/>
      <c r="F1151" s="86" t="s">
        <v>100</v>
      </c>
      <c r="G1151" s="86" t="s">
        <v>1703</v>
      </c>
      <c r="H1151" s="86" t="s">
        <v>1960</v>
      </c>
      <c r="I1151" s="86">
        <v>13</v>
      </c>
      <c r="J1151" s="87">
        <v>31.55</v>
      </c>
      <c r="K1151" s="88"/>
      <c r="L1151" s="86" t="s">
        <v>3150</v>
      </c>
      <c r="M1151" s="86" t="s">
        <v>349</v>
      </c>
      <c r="N1151" s="149" t="str">
        <f>IF(OR(J1151="TBA",E1151=0),"",E1151*J1151)</f>
        <v/>
      </c>
      <c r="O1151" s="138"/>
      <c r="P1151" s="139">
        <f>IF($B1151="PA",$N1151,0)</f>
        <v>0</v>
      </c>
      <c r="Q1151" s="139">
        <f>IF($B1151="PC",$N1151,0)</f>
        <v>0</v>
      </c>
      <c r="R1151" s="139">
        <f>IF($B1151="LA",$N1151,0)</f>
        <v>0</v>
      </c>
      <c r="S1151" s="139" t="str">
        <f>IF($B1151="LC",$N1151,0)</f>
        <v/>
      </c>
      <c r="T1151" s="139">
        <f>IF(P1151&lt;&gt;"",(P1151*(1-($N$2641))*(1-($O1151+$N$2646))),0)</f>
        <v>0</v>
      </c>
      <c r="U1151" s="139">
        <f>IF(Q1151&lt;&gt;"",(Q1151*(1-($N$2642))*(1-($O1151+$N$2646))),0)</f>
        <v>0</v>
      </c>
      <c r="V1151" s="139">
        <f>IF(R1151&lt;&gt;"",(R1151*(1-($N$2643))*(1-($O1151+$N$2646))),0)</f>
        <v>0</v>
      </c>
      <c r="W1151" s="139">
        <f>IF(S1151&lt;&gt;"",(S1151*(1-($N$2644))*(1-($O1151+$N$2646))),0)</f>
        <v>0</v>
      </c>
      <c r="X1151" s="150">
        <f>+SUM(T1151:W1151)</f>
        <v>0</v>
      </c>
      <c r="Y1151" s="85"/>
      <c r="Z1151" s="84"/>
      <c r="AA1151" s="85"/>
    </row>
    <row r="1152" spans="1:27" ht="14.1" customHeight="1" x14ac:dyDescent="0.3">
      <c r="A1152" s="128" t="s">
        <v>611</v>
      </c>
      <c r="B1152" s="86" t="s">
        <v>40</v>
      </c>
      <c r="C1152" s="86">
        <v>16</v>
      </c>
      <c r="D1152" s="86">
        <v>8</v>
      </c>
      <c r="E1152" s="137"/>
      <c r="F1152" s="86" t="s">
        <v>100</v>
      </c>
      <c r="G1152" s="86" t="s">
        <v>1705</v>
      </c>
      <c r="H1152" s="86" t="s">
        <v>1960</v>
      </c>
      <c r="I1152" s="86">
        <v>13</v>
      </c>
      <c r="J1152" s="87">
        <v>31.55</v>
      </c>
      <c r="K1152" s="88"/>
      <c r="L1152" s="86" t="s">
        <v>3151</v>
      </c>
      <c r="M1152" s="86" t="s">
        <v>349</v>
      </c>
      <c r="N1152" s="149" t="str">
        <f>IF(OR(J1152="TBA",E1152=0),"",E1152*J1152)</f>
        <v/>
      </c>
      <c r="O1152" s="138"/>
      <c r="P1152" s="139">
        <f>IF($B1152="PA",$N1152,0)</f>
        <v>0</v>
      </c>
      <c r="Q1152" s="139">
        <f>IF($B1152="PC",$N1152,0)</f>
        <v>0</v>
      </c>
      <c r="R1152" s="139">
        <f>IF($B1152="LA",$N1152,0)</f>
        <v>0</v>
      </c>
      <c r="S1152" s="139" t="str">
        <f>IF($B1152="LC",$N1152,0)</f>
        <v/>
      </c>
      <c r="T1152" s="139">
        <f>IF(P1152&lt;&gt;"",(P1152*(1-($N$2641))*(1-($O1152+$N$2646))),0)</f>
        <v>0</v>
      </c>
      <c r="U1152" s="139">
        <f>IF(Q1152&lt;&gt;"",(Q1152*(1-($N$2642))*(1-($O1152+$N$2646))),0)</f>
        <v>0</v>
      </c>
      <c r="V1152" s="139">
        <f>IF(R1152&lt;&gt;"",(R1152*(1-($N$2643))*(1-($O1152+$N$2646))),0)</f>
        <v>0</v>
      </c>
      <c r="W1152" s="139">
        <f>IF(S1152&lt;&gt;"",(S1152*(1-($N$2644))*(1-($O1152+$N$2646))),0)</f>
        <v>0</v>
      </c>
      <c r="X1152" s="150">
        <f>+SUM(T1152:W1152)</f>
        <v>0</v>
      </c>
      <c r="Y1152" s="85"/>
      <c r="Z1152" s="84"/>
      <c r="AA1152" s="85"/>
    </row>
    <row r="1153" spans="1:27" ht="14.1" customHeight="1" x14ac:dyDescent="0.3">
      <c r="A1153" s="128" t="s">
        <v>612</v>
      </c>
      <c r="B1153" s="86" t="s">
        <v>40</v>
      </c>
      <c r="C1153" s="86">
        <v>16</v>
      </c>
      <c r="D1153" s="86">
        <v>8</v>
      </c>
      <c r="E1153" s="137"/>
      <c r="F1153" s="86" t="s">
        <v>100</v>
      </c>
      <c r="G1153" s="86" t="s">
        <v>1692</v>
      </c>
      <c r="H1153" s="86" t="s">
        <v>1960</v>
      </c>
      <c r="I1153" s="86">
        <v>13</v>
      </c>
      <c r="J1153" s="87">
        <v>31.55</v>
      </c>
      <c r="K1153" s="88"/>
      <c r="L1153" s="86" t="s">
        <v>3152</v>
      </c>
      <c r="M1153" s="86" t="s">
        <v>349</v>
      </c>
      <c r="N1153" s="149" t="str">
        <f>IF(OR(J1153="TBA",E1153=0),"",E1153*J1153)</f>
        <v/>
      </c>
      <c r="O1153" s="138"/>
      <c r="P1153" s="139">
        <f>IF($B1153="PA",$N1153,0)</f>
        <v>0</v>
      </c>
      <c r="Q1153" s="139">
        <f>IF($B1153="PC",$N1153,0)</f>
        <v>0</v>
      </c>
      <c r="R1153" s="139">
        <f>IF($B1153="LA",$N1153,0)</f>
        <v>0</v>
      </c>
      <c r="S1153" s="139" t="str">
        <f>IF($B1153="LC",$N1153,0)</f>
        <v/>
      </c>
      <c r="T1153" s="139">
        <f>IF(P1153&lt;&gt;"",(P1153*(1-($N$2641))*(1-($O1153+$N$2646))),0)</f>
        <v>0</v>
      </c>
      <c r="U1153" s="139">
        <f>IF(Q1153&lt;&gt;"",(Q1153*(1-($N$2642))*(1-($O1153+$N$2646))),0)</f>
        <v>0</v>
      </c>
      <c r="V1153" s="139">
        <f>IF(R1153&lt;&gt;"",(R1153*(1-($N$2643))*(1-($O1153+$N$2646))),0)</f>
        <v>0</v>
      </c>
      <c r="W1153" s="139">
        <f>IF(S1153&lt;&gt;"",(S1153*(1-($N$2644))*(1-($O1153+$N$2646))),0)</f>
        <v>0</v>
      </c>
      <c r="X1153" s="150">
        <f>+SUM(T1153:W1153)</f>
        <v>0</v>
      </c>
      <c r="Y1153" s="85"/>
      <c r="Z1153" s="84"/>
      <c r="AA1153" s="85"/>
    </row>
    <row r="1154" spans="1:27" ht="14.1" customHeight="1" x14ac:dyDescent="0.3">
      <c r="A1154" s="172" t="s">
        <v>1367</v>
      </c>
      <c r="B1154" s="168" t="s">
        <v>40</v>
      </c>
      <c r="C1154" s="168">
        <v>24</v>
      </c>
      <c r="D1154" s="168">
        <v>6</v>
      </c>
      <c r="E1154" s="169"/>
      <c r="F1154" s="168" t="s">
        <v>4805</v>
      </c>
      <c r="G1154" s="168" t="s">
        <v>1687</v>
      </c>
      <c r="H1154" s="168" t="s">
        <v>1862</v>
      </c>
      <c r="I1154" s="168">
        <v>12</v>
      </c>
      <c r="J1154" s="170">
        <v>20</v>
      </c>
      <c r="K1154" s="171"/>
      <c r="L1154" s="168" t="s">
        <v>3153</v>
      </c>
      <c r="M1154" s="168" t="s">
        <v>349</v>
      </c>
      <c r="N1154" s="151" t="str">
        <f>IF(OR(J1154="TBA",E1154=0),"",E1154*J1154)</f>
        <v/>
      </c>
      <c r="O1154" s="138"/>
      <c r="P1154" s="139">
        <f>IF($B1154="PA",$N1154,0)</f>
        <v>0</v>
      </c>
      <c r="Q1154" s="139">
        <f>IF($B1154="PC",$N1154,0)</f>
        <v>0</v>
      </c>
      <c r="R1154" s="139">
        <f>IF($B1154="LA",$N1154,0)</f>
        <v>0</v>
      </c>
      <c r="S1154" s="139" t="str">
        <f>IF($B1154="LC",$N1154,0)</f>
        <v/>
      </c>
      <c r="T1154" s="139">
        <f>IF(P1154&lt;&gt;"",(P1154*(1-($N$2641))*(1-($O1154+$N$2646))),0)</f>
        <v>0</v>
      </c>
      <c r="U1154" s="139">
        <f>IF(Q1154&lt;&gt;"",(Q1154*(1-($N$2642))*(1-($O1154+$N$2646))),0)</f>
        <v>0</v>
      </c>
      <c r="V1154" s="139">
        <f>IF(R1154&lt;&gt;"",(R1154*(1-($N$2643))*(1-($O1154+$N$2646))),0)</f>
        <v>0</v>
      </c>
      <c r="W1154" s="139">
        <f>IF(S1154&lt;&gt;"",(S1154*(1-($N$2644))*(1-($O1154+$N$2646))),0)</f>
        <v>0</v>
      </c>
      <c r="X1154" s="152">
        <f>+SUM(T1154:W1154)</f>
        <v>0</v>
      </c>
      <c r="Y1154" s="85"/>
      <c r="Z1154" s="84"/>
      <c r="AA1154" s="85"/>
    </row>
    <row r="1155" spans="1:27" ht="14.1" customHeight="1" x14ac:dyDescent="0.3">
      <c r="A1155" s="128" t="s">
        <v>1348</v>
      </c>
      <c r="B1155" s="86" t="s">
        <v>40</v>
      </c>
      <c r="C1155" s="86">
        <v>24</v>
      </c>
      <c r="D1155" s="86">
        <v>6</v>
      </c>
      <c r="E1155" s="137"/>
      <c r="F1155" s="86" t="s">
        <v>4805</v>
      </c>
      <c r="G1155" s="86" t="s">
        <v>1686</v>
      </c>
      <c r="H1155" s="86" t="s">
        <v>1961</v>
      </c>
      <c r="I1155" s="86">
        <v>4</v>
      </c>
      <c r="J1155" s="87">
        <v>24.8</v>
      </c>
      <c r="K1155" s="88"/>
      <c r="L1155" s="86" t="s">
        <v>3154</v>
      </c>
      <c r="M1155" s="86" t="s">
        <v>349</v>
      </c>
      <c r="N1155" s="149" t="str">
        <f>IF(OR(J1155="TBA",E1155=0),"",E1155*J1155)</f>
        <v/>
      </c>
      <c r="O1155" s="138"/>
      <c r="P1155" s="139">
        <f>IF($B1155="PA",$N1155,0)</f>
        <v>0</v>
      </c>
      <c r="Q1155" s="139">
        <f>IF($B1155="PC",$N1155,0)</f>
        <v>0</v>
      </c>
      <c r="R1155" s="139">
        <f>IF($B1155="LA",$N1155,0)</f>
        <v>0</v>
      </c>
      <c r="S1155" s="139" t="str">
        <f>IF($B1155="LC",$N1155,0)</f>
        <v/>
      </c>
      <c r="T1155" s="139">
        <f>IF(P1155&lt;&gt;"",(P1155*(1-($N$2641))*(1-($O1155+$N$2646))),0)</f>
        <v>0</v>
      </c>
      <c r="U1155" s="139">
        <f>IF(Q1155&lt;&gt;"",(Q1155*(1-($N$2642))*(1-($O1155+$N$2646))),0)</f>
        <v>0</v>
      </c>
      <c r="V1155" s="139">
        <f>IF(R1155&lt;&gt;"",(R1155*(1-($N$2643))*(1-($O1155+$N$2646))),0)</f>
        <v>0</v>
      </c>
      <c r="W1155" s="139">
        <f>IF(S1155&lt;&gt;"",(S1155*(1-($N$2644))*(1-($O1155+$N$2646))),0)</f>
        <v>0</v>
      </c>
      <c r="X1155" s="150">
        <f>+SUM(T1155:W1155)</f>
        <v>0</v>
      </c>
      <c r="Y1155" s="85"/>
      <c r="Z1155" s="84"/>
      <c r="AA1155" s="85"/>
    </row>
    <row r="1156" spans="1:27" ht="14.1" customHeight="1" x14ac:dyDescent="0.3">
      <c r="A1156" s="128" t="s">
        <v>1347</v>
      </c>
      <c r="B1156" s="86" t="s">
        <v>40</v>
      </c>
      <c r="C1156" s="86">
        <v>24</v>
      </c>
      <c r="D1156" s="86">
        <v>6</v>
      </c>
      <c r="E1156" s="137"/>
      <c r="F1156" s="86" t="s">
        <v>4805</v>
      </c>
      <c r="G1156" s="86" t="s">
        <v>1687</v>
      </c>
      <c r="H1156" s="86" t="s">
        <v>1961</v>
      </c>
      <c r="I1156" s="86">
        <v>4</v>
      </c>
      <c r="J1156" s="87">
        <v>24.8</v>
      </c>
      <c r="K1156" s="88"/>
      <c r="L1156" s="86" t="s">
        <v>3155</v>
      </c>
      <c r="M1156" s="86" t="s">
        <v>349</v>
      </c>
      <c r="N1156" s="149" t="str">
        <f>IF(OR(J1156="TBA",E1156=0),"",E1156*J1156)</f>
        <v/>
      </c>
      <c r="O1156" s="138"/>
      <c r="P1156" s="139">
        <f>IF($B1156="PA",$N1156,0)</f>
        <v>0</v>
      </c>
      <c r="Q1156" s="139">
        <f>IF($B1156="PC",$N1156,0)</f>
        <v>0</v>
      </c>
      <c r="R1156" s="139">
        <f>IF($B1156="LA",$N1156,0)</f>
        <v>0</v>
      </c>
      <c r="S1156" s="139" t="str">
        <f>IF($B1156="LC",$N1156,0)</f>
        <v/>
      </c>
      <c r="T1156" s="139">
        <f>IF(P1156&lt;&gt;"",(P1156*(1-($N$2641))*(1-($O1156+$N$2646))),0)</f>
        <v>0</v>
      </c>
      <c r="U1156" s="139">
        <f>IF(Q1156&lt;&gt;"",(Q1156*(1-($N$2642))*(1-($O1156+$N$2646))),0)</f>
        <v>0</v>
      </c>
      <c r="V1156" s="139">
        <f>IF(R1156&lt;&gt;"",(R1156*(1-($N$2643))*(1-($O1156+$N$2646))),0)</f>
        <v>0</v>
      </c>
      <c r="W1156" s="139">
        <f>IF(S1156&lt;&gt;"",(S1156*(1-($N$2644))*(1-($O1156+$N$2646))),0)</f>
        <v>0</v>
      </c>
      <c r="X1156" s="150">
        <f>+SUM(T1156:W1156)</f>
        <v>0</v>
      </c>
      <c r="Y1156" s="85"/>
      <c r="Z1156" s="84"/>
      <c r="AA1156" s="85"/>
    </row>
    <row r="1157" spans="1:27" ht="14.1" customHeight="1" x14ac:dyDescent="0.3">
      <c r="A1157" s="173" t="s">
        <v>4094</v>
      </c>
      <c r="B1157" s="155" t="s">
        <v>40</v>
      </c>
      <c r="C1157" s="155">
        <v>10</v>
      </c>
      <c r="D1157" s="155">
        <v>0</v>
      </c>
      <c r="E1157" s="156"/>
      <c r="F1157" s="155" t="s">
        <v>99</v>
      </c>
      <c r="G1157" s="155" t="s">
        <v>1690</v>
      </c>
      <c r="H1157" s="155" t="s">
        <v>4095</v>
      </c>
      <c r="I1157" s="155">
        <v>72</v>
      </c>
      <c r="J1157" s="163">
        <v>21.55</v>
      </c>
      <c r="K1157" s="164"/>
      <c r="L1157" s="155" t="s">
        <v>4096</v>
      </c>
      <c r="M1157" s="155" t="s">
        <v>349</v>
      </c>
      <c r="N1157" s="165" t="str">
        <f>IF(OR(J1157="TBA",E1157=0),"",E1157*J1157)</f>
        <v/>
      </c>
      <c r="O1157" s="157"/>
      <c r="P1157" s="158">
        <f>IF($B1157="PA",$N1157,0)</f>
        <v>0</v>
      </c>
      <c r="Q1157" s="158">
        <f>IF($B1157="PC",$N1157,0)</f>
        <v>0</v>
      </c>
      <c r="R1157" s="158">
        <f>IF($B1157="LA",$N1157,0)</f>
        <v>0</v>
      </c>
      <c r="S1157" s="158" t="str">
        <f>IF($B1157="LC",$N1157,0)</f>
        <v/>
      </c>
      <c r="T1157" s="158">
        <f>IF(P1157&lt;&gt;"",(P1157*(1-($N$2641))*(1-($O1157+$N$2646))),0)</f>
        <v>0</v>
      </c>
      <c r="U1157" s="158">
        <f>IF(Q1157&lt;&gt;"",(Q1157*(1-($N$2642))*(1-($O1157+$N$2646))),0)</f>
        <v>0</v>
      </c>
      <c r="V1157" s="158">
        <f>IF(R1157&lt;&gt;"",(R1157*(1-($N$2643))*(1-($O1157+$N$2646))),0)</f>
        <v>0</v>
      </c>
      <c r="W1157" s="158">
        <f>IF(S1157&lt;&gt;"",(S1157*(1-($N$2644))*(1-($O1157+$N$2646))),0)</f>
        <v>0</v>
      </c>
      <c r="X1157" s="166">
        <f>+SUM(T1157:W1157)</f>
        <v>0</v>
      </c>
      <c r="Y1157" s="85"/>
      <c r="Z1157" s="84"/>
      <c r="AA1157" s="85"/>
    </row>
    <row r="1158" spans="1:27" ht="14.1" customHeight="1" x14ac:dyDescent="0.3">
      <c r="A1158" s="173" t="s">
        <v>4097</v>
      </c>
      <c r="B1158" s="155" t="s">
        <v>40</v>
      </c>
      <c r="C1158" s="155">
        <v>10</v>
      </c>
      <c r="D1158" s="155">
        <v>0</v>
      </c>
      <c r="E1158" s="156"/>
      <c r="F1158" s="155" t="s">
        <v>99</v>
      </c>
      <c r="G1158" s="155" t="s">
        <v>1691</v>
      </c>
      <c r="H1158" s="155" t="s">
        <v>4095</v>
      </c>
      <c r="I1158" s="155">
        <v>72</v>
      </c>
      <c r="J1158" s="163">
        <v>21.55</v>
      </c>
      <c r="K1158" s="164"/>
      <c r="L1158" s="155" t="s">
        <v>6110</v>
      </c>
      <c r="M1158" s="155" t="s">
        <v>349</v>
      </c>
      <c r="N1158" s="165" t="str">
        <f>IF(OR(J1158="TBA",E1158=0),"",E1158*J1158)</f>
        <v/>
      </c>
      <c r="O1158" s="157"/>
      <c r="P1158" s="158">
        <f>IF($B1158="PA",$N1158,0)</f>
        <v>0</v>
      </c>
      <c r="Q1158" s="158">
        <f>IF($B1158="PC",$N1158,0)</f>
        <v>0</v>
      </c>
      <c r="R1158" s="158">
        <f>IF($B1158="LA",$N1158,0)</f>
        <v>0</v>
      </c>
      <c r="S1158" s="158" t="str">
        <f>IF($B1158="LC",$N1158,0)</f>
        <v/>
      </c>
      <c r="T1158" s="158">
        <f>IF(P1158&lt;&gt;"",(P1158*(1-($N$2641))*(1-($O1158+$N$2646))),0)</f>
        <v>0</v>
      </c>
      <c r="U1158" s="158">
        <f>IF(Q1158&lt;&gt;"",(Q1158*(1-($N$2642))*(1-($O1158+$N$2646))),0)</f>
        <v>0</v>
      </c>
      <c r="V1158" s="158">
        <f>IF(R1158&lt;&gt;"",(R1158*(1-($N$2643))*(1-($O1158+$N$2646))),0)</f>
        <v>0</v>
      </c>
      <c r="W1158" s="158">
        <f>IF(S1158&lt;&gt;"",(S1158*(1-($N$2644))*(1-($O1158+$N$2646))),0)</f>
        <v>0</v>
      </c>
      <c r="X1158" s="166">
        <f>+SUM(T1158:W1158)</f>
        <v>0</v>
      </c>
      <c r="Y1158" s="85"/>
      <c r="Z1158" s="84"/>
      <c r="AA1158" s="85"/>
    </row>
    <row r="1159" spans="1:27" ht="14.1" customHeight="1" x14ac:dyDescent="0.3">
      <c r="A1159" s="173" t="s">
        <v>4098</v>
      </c>
      <c r="B1159" s="155" t="s">
        <v>40</v>
      </c>
      <c r="C1159" s="155">
        <v>10</v>
      </c>
      <c r="D1159" s="155">
        <v>0</v>
      </c>
      <c r="E1159" s="156"/>
      <c r="F1159" s="155" t="s">
        <v>99</v>
      </c>
      <c r="G1159" s="155" t="s">
        <v>1692</v>
      </c>
      <c r="H1159" s="155" t="s">
        <v>4095</v>
      </c>
      <c r="I1159" s="155">
        <v>72</v>
      </c>
      <c r="J1159" s="163">
        <v>21.55</v>
      </c>
      <c r="K1159" s="164"/>
      <c r="L1159" s="155" t="s">
        <v>4099</v>
      </c>
      <c r="M1159" s="155" t="s">
        <v>349</v>
      </c>
      <c r="N1159" s="165" t="str">
        <f>IF(OR(J1159="TBA",E1159=0),"",E1159*J1159)</f>
        <v/>
      </c>
      <c r="O1159" s="157"/>
      <c r="P1159" s="158">
        <f>IF($B1159="PA",$N1159,0)</f>
        <v>0</v>
      </c>
      <c r="Q1159" s="158">
        <f>IF($B1159="PC",$N1159,0)</f>
        <v>0</v>
      </c>
      <c r="R1159" s="158">
        <f>IF($B1159="LA",$N1159,0)</f>
        <v>0</v>
      </c>
      <c r="S1159" s="158" t="str">
        <f>IF($B1159="LC",$N1159,0)</f>
        <v/>
      </c>
      <c r="T1159" s="158">
        <f>IF(P1159&lt;&gt;"",(P1159*(1-($N$2641))*(1-($O1159+$N$2646))),0)</f>
        <v>0</v>
      </c>
      <c r="U1159" s="158">
        <f>IF(Q1159&lt;&gt;"",(Q1159*(1-($N$2642))*(1-($O1159+$N$2646))),0)</f>
        <v>0</v>
      </c>
      <c r="V1159" s="158">
        <f>IF(R1159&lt;&gt;"",(R1159*(1-($N$2643))*(1-($O1159+$N$2646))),0)</f>
        <v>0</v>
      </c>
      <c r="W1159" s="158">
        <f>IF(S1159&lt;&gt;"",(S1159*(1-($N$2644))*(1-($O1159+$N$2646))),0)</f>
        <v>0</v>
      </c>
      <c r="X1159" s="166">
        <f>+SUM(T1159:W1159)</f>
        <v>0</v>
      </c>
      <c r="Y1159" s="85"/>
      <c r="Z1159" s="84"/>
      <c r="AA1159" s="85"/>
    </row>
    <row r="1160" spans="1:27" ht="14.1" customHeight="1" x14ac:dyDescent="0.3">
      <c r="A1160" s="128" t="s">
        <v>4129</v>
      </c>
      <c r="B1160" s="86" t="s">
        <v>40</v>
      </c>
      <c r="C1160" s="86">
        <v>12</v>
      </c>
      <c r="D1160" s="86">
        <v>0</v>
      </c>
      <c r="E1160" s="137"/>
      <c r="F1160" s="86" t="s">
        <v>99</v>
      </c>
      <c r="G1160" s="86" t="s">
        <v>1690</v>
      </c>
      <c r="H1160" s="86" t="s">
        <v>4130</v>
      </c>
      <c r="I1160" s="86">
        <v>60</v>
      </c>
      <c r="J1160" s="87">
        <v>20.75</v>
      </c>
      <c r="K1160" s="88"/>
      <c r="L1160" s="86" t="s">
        <v>4131</v>
      </c>
      <c r="M1160" s="86" t="s">
        <v>349</v>
      </c>
      <c r="N1160" s="149" t="str">
        <f>IF(OR(J1160="TBA",E1160=0),"",E1160*J1160)</f>
        <v/>
      </c>
      <c r="O1160" s="138"/>
      <c r="P1160" s="139">
        <f>IF($B1160="PA",$N1160,0)</f>
        <v>0</v>
      </c>
      <c r="Q1160" s="139">
        <f>IF($B1160="PC",$N1160,0)</f>
        <v>0</v>
      </c>
      <c r="R1160" s="139">
        <f>IF($B1160="LA",$N1160,0)</f>
        <v>0</v>
      </c>
      <c r="S1160" s="139" t="str">
        <f>IF($B1160="LC",$N1160,0)</f>
        <v/>
      </c>
      <c r="T1160" s="139">
        <f>IF(P1160&lt;&gt;"",(P1160*(1-($N$2641))*(1-($O1160+$N$2646))),0)</f>
        <v>0</v>
      </c>
      <c r="U1160" s="139">
        <f>IF(Q1160&lt;&gt;"",(Q1160*(1-($N$2642))*(1-($O1160+$N$2646))),0)</f>
        <v>0</v>
      </c>
      <c r="V1160" s="139">
        <f>IF(R1160&lt;&gt;"",(R1160*(1-($N$2643))*(1-($O1160+$N$2646))),0)</f>
        <v>0</v>
      </c>
      <c r="W1160" s="139">
        <f>IF(S1160&lt;&gt;"",(S1160*(1-($N$2644))*(1-($O1160+$N$2646))),0)</f>
        <v>0</v>
      </c>
      <c r="X1160" s="150">
        <f>+SUM(T1160:W1160)</f>
        <v>0</v>
      </c>
      <c r="Y1160" s="85"/>
      <c r="Z1160" s="84"/>
      <c r="AA1160" s="85"/>
    </row>
    <row r="1161" spans="1:27" ht="14.1" customHeight="1" x14ac:dyDescent="0.3">
      <c r="A1161" s="128" t="s">
        <v>4132</v>
      </c>
      <c r="B1161" s="86" t="s">
        <v>40</v>
      </c>
      <c r="C1161" s="86">
        <v>12</v>
      </c>
      <c r="D1161" s="86">
        <v>0</v>
      </c>
      <c r="E1161" s="137"/>
      <c r="F1161" s="86" t="s">
        <v>99</v>
      </c>
      <c r="G1161" s="86" t="s">
        <v>1691</v>
      </c>
      <c r="H1161" s="86" t="s">
        <v>4130</v>
      </c>
      <c r="I1161" s="86">
        <v>60</v>
      </c>
      <c r="J1161" s="87">
        <v>20.75</v>
      </c>
      <c r="K1161" s="88"/>
      <c r="L1161" s="86" t="s">
        <v>4616</v>
      </c>
      <c r="M1161" s="86" t="s">
        <v>349</v>
      </c>
      <c r="N1161" s="149" t="str">
        <f>IF(OR(J1161="TBA",E1161=0),"",E1161*J1161)</f>
        <v/>
      </c>
      <c r="O1161" s="138"/>
      <c r="P1161" s="139">
        <f>IF($B1161="PA",$N1161,0)</f>
        <v>0</v>
      </c>
      <c r="Q1161" s="139">
        <f>IF($B1161="PC",$N1161,0)</f>
        <v>0</v>
      </c>
      <c r="R1161" s="139">
        <f>IF($B1161="LA",$N1161,0)</f>
        <v>0</v>
      </c>
      <c r="S1161" s="139" t="str">
        <f>IF($B1161="LC",$N1161,0)</f>
        <v/>
      </c>
      <c r="T1161" s="139">
        <f>IF(P1161&lt;&gt;"",(P1161*(1-($N$2641))*(1-($O1161+$N$2646))),0)</f>
        <v>0</v>
      </c>
      <c r="U1161" s="139">
        <f>IF(Q1161&lt;&gt;"",(Q1161*(1-($N$2642))*(1-($O1161+$N$2646))),0)</f>
        <v>0</v>
      </c>
      <c r="V1161" s="139">
        <f>IF(R1161&lt;&gt;"",(R1161*(1-($N$2643))*(1-($O1161+$N$2646))),0)</f>
        <v>0</v>
      </c>
      <c r="W1161" s="139">
        <f>IF(S1161&lt;&gt;"",(S1161*(1-($N$2644))*(1-($O1161+$N$2646))),0)</f>
        <v>0</v>
      </c>
      <c r="X1161" s="150">
        <f>+SUM(T1161:W1161)</f>
        <v>0</v>
      </c>
      <c r="Y1161" s="85"/>
      <c r="Z1161" s="84"/>
      <c r="AA1161" s="85"/>
    </row>
    <row r="1162" spans="1:27" ht="14.1" customHeight="1" x14ac:dyDescent="0.3">
      <c r="A1162" s="128" t="s">
        <v>4133</v>
      </c>
      <c r="B1162" s="86" t="s">
        <v>40</v>
      </c>
      <c r="C1162" s="86">
        <v>12</v>
      </c>
      <c r="D1162" s="86">
        <v>0</v>
      </c>
      <c r="E1162" s="137"/>
      <c r="F1162" s="86" t="s">
        <v>99</v>
      </c>
      <c r="G1162" s="86" t="s">
        <v>1692</v>
      </c>
      <c r="H1162" s="86" t="s">
        <v>4130</v>
      </c>
      <c r="I1162" s="86">
        <v>60</v>
      </c>
      <c r="J1162" s="87">
        <v>20.75</v>
      </c>
      <c r="K1162" s="88"/>
      <c r="L1162" s="86" t="s">
        <v>4134</v>
      </c>
      <c r="M1162" s="86" t="s">
        <v>349</v>
      </c>
      <c r="N1162" s="149" t="str">
        <f>IF(OR(J1162="TBA",E1162=0),"",E1162*J1162)</f>
        <v/>
      </c>
      <c r="O1162" s="138"/>
      <c r="P1162" s="139">
        <f>IF($B1162="PA",$N1162,0)</f>
        <v>0</v>
      </c>
      <c r="Q1162" s="139">
        <f>IF($B1162="PC",$N1162,0)</f>
        <v>0</v>
      </c>
      <c r="R1162" s="139">
        <f>IF($B1162="LA",$N1162,0)</f>
        <v>0</v>
      </c>
      <c r="S1162" s="139" t="str">
        <f>IF($B1162="LC",$N1162,0)</f>
        <v/>
      </c>
      <c r="T1162" s="139">
        <f>IF(P1162&lt;&gt;"",(P1162*(1-($N$2641))*(1-($O1162+$N$2646))),0)</f>
        <v>0</v>
      </c>
      <c r="U1162" s="139">
        <f>IF(Q1162&lt;&gt;"",(Q1162*(1-($N$2642))*(1-($O1162+$N$2646))),0)</f>
        <v>0</v>
      </c>
      <c r="V1162" s="139">
        <f>IF(R1162&lt;&gt;"",(R1162*(1-($N$2643))*(1-($O1162+$N$2646))),0)</f>
        <v>0</v>
      </c>
      <c r="W1162" s="139">
        <f>IF(S1162&lt;&gt;"",(S1162*(1-($N$2644))*(1-($O1162+$N$2646))),0)</f>
        <v>0</v>
      </c>
      <c r="X1162" s="150">
        <f>+SUM(T1162:W1162)</f>
        <v>0</v>
      </c>
      <c r="Y1162" s="85"/>
      <c r="Z1162" s="84"/>
      <c r="AA1162" s="85"/>
    </row>
    <row r="1163" spans="1:27" ht="14.1" customHeight="1" x14ac:dyDescent="0.3">
      <c r="A1163" s="128" t="s">
        <v>4135</v>
      </c>
      <c r="B1163" s="86" t="s">
        <v>40</v>
      </c>
      <c r="C1163" s="86">
        <v>12</v>
      </c>
      <c r="D1163" s="86">
        <v>0</v>
      </c>
      <c r="E1163" s="137"/>
      <c r="F1163" s="86" t="s">
        <v>99</v>
      </c>
      <c r="G1163" s="86" t="s">
        <v>1690</v>
      </c>
      <c r="H1163" s="86" t="s">
        <v>4136</v>
      </c>
      <c r="I1163" s="86">
        <v>61</v>
      </c>
      <c r="J1163" s="87">
        <v>20.75</v>
      </c>
      <c r="K1163" s="88"/>
      <c r="L1163" s="86" t="s">
        <v>4137</v>
      </c>
      <c r="M1163" s="86" t="s">
        <v>349</v>
      </c>
      <c r="N1163" s="149" t="str">
        <f>IF(OR(J1163="TBA",E1163=0),"",E1163*J1163)</f>
        <v/>
      </c>
      <c r="O1163" s="138"/>
      <c r="P1163" s="139">
        <f>IF($B1163="PA",$N1163,0)</f>
        <v>0</v>
      </c>
      <c r="Q1163" s="139">
        <f>IF($B1163="PC",$N1163,0)</f>
        <v>0</v>
      </c>
      <c r="R1163" s="139">
        <f>IF($B1163="LA",$N1163,0)</f>
        <v>0</v>
      </c>
      <c r="S1163" s="139" t="str">
        <f>IF($B1163="LC",$N1163,0)</f>
        <v/>
      </c>
      <c r="T1163" s="139">
        <f>IF(P1163&lt;&gt;"",(P1163*(1-($N$2641))*(1-($O1163+$N$2646))),0)</f>
        <v>0</v>
      </c>
      <c r="U1163" s="139">
        <f>IF(Q1163&lt;&gt;"",(Q1163*(1-($N$2642))*(1-($O1163+$N$2646))),0)</f>
        <v>0</v>
      </c>
      <c r="V1163" s="139">
        <f>IF(R1163&lt;&gt;"",(R1163*(1-($N$2643))*(1-($O1163+$N$2646))),0)</f>
        <v>0</v>
      </c>
      <c r="W1163" s="139">
        <f>IF(S1163&lt;&gt;"",(S1163*(1-($N$2644))*(1-($O1163+$N$2646))),0)</f>
        <v>0</v>
      </c>
      <c r="X1163" s="150">
        <f>+SUM(T1163:W1163)</f>
        <v>0</v>
      </c>
      <c r="Y1163" s="85"/>
      <c r="Z1163" s="84"/>
      <c r="AA1163" s="85"/>
    </row>
    <row r="1164" spans="1:27" ht="14.1" customHeight="1" x14ac:dyDescent="0.3">
      <c r="A1164" s="128" t="s">
        <v>4138</v>
      </c>
      <c r="B1164" s="86" t="s">
        <v>40</v>
      </c>
      <c r="C1164" s="86">
        <v>12</v>
      </c>
      <c r="D1164" s="86">
        <v>0</v>
      </c>
      <c r="E1164" s="137"/>
      <c r="F1164" s="86" t="s">
        <v>99</v>
      </c>
      <c r="G1164" s="86" t="s">
        <v>1691</v>
      </c>
      <c r="H1164" s="86" t="s">
        <v>4136</v>
      </c>
      <c r="I1164" s="86">
        <v>61</v>
      </c>
      <c r="J1164" s="87">
        <v>20.75</v>
      </c>
      <c r="K1164" s="88"/>
      <c r="L1164" s="86" t="s">
        <v>4617</v>
      </c>
      <c r="M1164" s="86" t="s">
        <v>349</v>
      </c>
      <c r="N1164" s="149" t="str">
        <f>IF(OR(J1164="TBA",E1164=0),"",E1164*J1164)</f>
        <v/>
      </c>
      <c r="O1164" s="138"/>
      <c r="P1164" s="139">
        <f>IF($B1164="PA",$N1164,0)</f>
        <v>0</v>
      </c>
      <c r="Q1164" s="139">
        <f>IF($B1164="PC",$N1164,0)</f>
        <v>0</v>
      </c>
      <c r="R1164" s="139">
        <f>IF($B1164="LA",$N1164,0)</f>
        <v>0</v>
      </c>
      <c r="S1164" s="139" t="str">
        <f>IF($B1164="LC",$N1164,0)</f>
        <v/>
      </c>
      <c r="T1164" s="139">
        <f>IF(P1164&lt;&gt;"",(P1164*(1-($N$2641))*(1-($O1164+$N$2646))),0)</f>
        <v>0</v>
      </c>
      <c r="U1164" s="139">
        <f>IF(Q1164&lt;&gt;"",(Q1164*(1-($N$2642))*(1-($O1164+$N$2646))),0)</f>
        <v>0</v>
      </c>
      <c r="V1164" s="139">
        <f>IF(R1164&lt;&gt;"",(R1164*(1-($N$2643))*(1-($O1164+$N$2646))),0)</f>
        <v>0</v>
      </c>
      <c r="W1164" s="139">
        <f>IF(S1164&lt;&gt;"",(S1164*(1-($N$2644))*(1-($O1164+$N$2646))),0)</f>
        <v>0</v>
      </c>
      <c r="X1164" s="150">
        <f>+SUM(T1164:W1164)</f>
        <v>0</v>
      </c>
      <c r="Y1164" s="85"/>
      <c r="Z1164" s="84"/>
      <c r="AA1164" s="85"/>
    </row>
    <row r="1165" spans="1:27" ht="14.1" customHeight="1" x14ac:dyDescent="0.3">
      <c r="A1165" s="128" t="s">
        <v>4139</v>
      </c>
      <c r="B1165" s="86" t="s">
        <v>40</v>
      </c>
      <c r="C1165" s="86">
        <v>12</v>
      </c>
      <c r="D1165" s="86">
        <v>0</v>
      </c>
      <c r="E1165" s="137"/>
      <c r="F1165" s="86" t="s">
        <v>99</v>
      </c>
      <c r="G1165" s="86" t="s">
        <v>1692</v>
      </c>
      <c r="H1165" s="86" t="s">
        <v>4136</v>
      </c>
      <c r="I1165" s="86">
        <v>61</v>
      </c>
      <c r="J1165" s="87">
        <v>20.75</v>
      </c>
      <c r="K1165" s="88"/>
      <c r="L1165" s="86" t="s">
        <v>4140</v>
      </c>
      <c r="M1165" s="86" t="s">
        <v>349</v>
      </c>
      <c r="N1165" s="149" t="str">
        <f>IF(OR(J1165="TBA",E1165=0),"",E1165*J1165)</f>
        <v/>
      </c>
      <c r="O1165" s="138"/>
      <c r="P1165" s="139">
        <f>IF($B1165="PA",$N1165,0)</f>
        <v>0</v>
      </c>
      <c r="Q1165" s="139">
        <f>IF($B1165="PC",$N1165,0)</f>
        <v>0</v>
      </c>
      <c r="R1165" s="139">
        <f>IF($B1165="LA",$N1165,0)</f>
        <v>0</v>
      </c>
      <c r="S1165" s="139" t="str">
        <f>IF($B1165="LC",$N1165,0)</f>
        <v/>
      </c>
      <c r="T1165" s="139">
        <f>IF(P1165&lt;&gt;"",(P1165*(1-($N$2641))*(1-($O1165+$N$2646))),0)</f>
        <v>0</v>
      </c>
      <c r="U1165" s="139">
        <f>IF(Q1165&lt;&gt;"",(Q1165*(1-($N$2642))*(1-($O1165+$N$2646))),0)</f>
        <v>0</v>
      </c>
      <c r="V1165" s="139">
        <f>IF(R1165&lt;&gt;"",(R1165*(1-($N$2643))*(1-($O1165+$N$2646))),0)</f>
        <v>0</v>
      </c>
      <c r="W1165" s="139">
        <f>IF(S1165&lt;&gt;"",(S1165*(1-($N$2644))*(1-($O1165+$N$2646))),0)</f>
        <v>0</v>
      </c>
      <c r="X1165" s="150">
        <f>+SUM(T1165:W1165)</f>
        <v>0</v>
      </c>
      <c r="Y1165" s="85"/>
      <c r="Z1165" s="84"/>
      <c r="AA1165" s="85"/>
    </row>
    <row r="1166" spans="1:27" ht="14.1" customHeight="1" x14ac:dyDescent="0.3">
      <c r="A1166" s="128" t="s">
        <v>4102</v>
      </c>
      <c r="B1166" s="86" t="s">
        <v>40</v>
      </c>
      <c r="C1166" s="86">
        <v>12</v>
      </c>
      <c r="D1166" s="86">
        <v>0</v>
      </c>
      <c r="E1166" s="137"/>
      <c r="F1166" s="86" t="s">
        <v>99</v>
      </c>
      <c r="G1166" s="86" t="s">
        <v>1690</v>
      </c>
      <c r="H1166" s="86" t="s">
        <v>4103</v>
      </c>
      <c r="I1166" s="86">
        <v>74</v>
      </c>
      <c r="J1166" s="87">
        <v>27.2</v>
      </c>
      <c r="K1166" s="88"/>
      <c r="L1166" s="86" t="s">
        <v>4104</v>
      </c>
      <c r="M1166" s="86" t="s">
        <v>349</v>
      </c>
      <c r="N1166" s="149" t="str">
        <f>IF(OR(J1166="TBA",E1166=0),"",E1166*J1166)</f>
        <v/>
      </c>
      <c r="O1166" s="138"/>
      <c r="P1166" s="139">
        <f>IF($B1166="PA",$N1166,0)</f>
        <v>0</v>
      </c>
      <c r="Q1166" s="139">
        <f>IF($B1166="PC",$N1166,0)</f>
        <v>0</v>
      </c>
      <c r="R1166" s="139">
        <f>IF($B1166="LA",$N1166,0)</f>
        <v>0</v>
      </c>
      <c r="S1166" s="139" t="str">
        <f>IF($B1166="LC",$N1166,0)</f>
        <v/>
      </c>
      <c r="T1166" s="139">
        <f>IF(P1166&lt;&gt;"",(P1166*(1-($N$2641))*(1-($O1166+$N$2646))),0)</f>
        <v>0</v>
      </c>
      <c r="U1166" s="139">
        <f>IF(Q1166&lt;&gt;"",(Q1166*(1-($N$2642))*(1-($O1166+$N$2646))),0)</f>
        <v>0</v>
      </c>
      <c r="V1166" s="139">
        <f>IF(R1166&lt;&gt;"",(R1166*(1-($N$2643))*(1-($O1166+$N$2646))),0)</f>
        <v>0</v>
      </c>
      <c r="W1166" s="139">
        <f>IF(S1166&lt;&gt;"",(S1166*(1-($N$2644))*(1-($O1166+$N$2646))),0)</f>
        <v>0</v>
      </c>
      <c r="X1166" s="150">
        <f>+SUM(T1166:W1166)</f>
        <v>0</v>
      </c>
      <c r="Y1166" s="85"/>
      <c r="Z1166" s="84"/>
      <c r="AA1166" s="85"/>
    </row>
    <row r="1167" spans="1:27" ht="14.1" customHeight="1" x14ac:dyDescent="0.3">
      <c r="A1167" s="128" t="s">
        <v>4105</v>
      </c>
      <c r="B1167" s="86" t="s">
        <v>40</v>
      </c>
      <c r="C1167" s="86">
        <v>12</v>
      </c>
      <c r="D1167" s="86">
        <v>0</v>
      </c>
      <c r="E1167" s="137"/>
      <c r="F1167" s="86" t="s">
        <v>99</v>
      </c>
      <c r="G1167" s="86" t="s">
        <v>1691</v>
      </c>
      <c r="H1167" s="86" t="s">
        <v>4103</v>
      </c>
      <c r="I1167" s="86">
        <v>74</v>
      </c>
      <c r="J1167" s="87">
        <v>27.2</v>
      </c>
      <c r="K1167" s="88"/>
      <c r="L1167" s="86" t="s">
        <v>4606</v>
      </c>
      <c r="M1167" s="86" t="s">
        <v>349</v>
      </c>
      <c r="N1167" s="149" t="str">
        <f>IF(OR(J1167="TBA",E1167=0),"",E1167*J1167)</f>
        <v/>
      </c>
      <c r="O1167" s="138"/>
      <c r="P1167" s="139">
        <f>IF($B1167="PA",$N1167,0)</f>
        <v>0</v>
      </c>
      <c r="Q1167" s="139">
        <f>IF($B1167="PC",$N1167,0)</f>
        <v>0</v>
      </c>
      <c r="R1167" s="139">
        <f>IF($B1167="LA",$N1167,0)</f>
        <v>0</v>
      </c>
      <c r="S1167" s="139" t="str">
        <f>IF($B1167="LC",$N1167,0)</f>
        <v/>
      </c>
      <c r="T1167" s="139">
        <f>IF(P1167&lt;&gt;"",(P1167*(1-($N$2641))*(1-($O1167+$N$2646))),0)</f>
        <v>0</v>
      </c>
      <c r="U1167" s="139">
        <f>IF(Q1167&lt;&gt;"",(Q1167*(1-($N$2642))*(1-($O1167+$N$2646))),0)</f>
        <v>0</v>
      </c>
      <c r="V1167" s="139">
        <f>IF(R1167&lt;&gt;"",(R1167*(1-($N$2643))*(1-($O1167+$N$2646))),0)</f>
        <v>0</v>
      </c>
      <c r="W1167" s="139">
        <f>IF(S1167&lt;&gt;"",(S1167*(1-($N$2644))*(1-($O1167+$N$2646))),0)</f>
        <v>0</v>
      </c>
      <c r="X1167" s="150">
        <f>+SUM(T1167:W1167)</f>
        <v>0</v>
      </c>
      <c r="Y1167" s="85"/>
      <c r="Z1167" s="84"/>
      <c r="AA1167" s="85"/>
    </row>
    <row r="1168" spans="1:27" ht="14.1" customHeight="1" x14ac:dyDescent="0.3">
      <c r="A1168" s="128" t="s">
        <v>4106</v>
      </c>
      <c r="B1168" s="86" t="s">
        <v>40</v>
      </c>
      <c r="C1168" s="86">
        <v>12</v>
      </c>
      <c r="D1168" s="86">
        <v>0</v>
      </c>
      <c r="E1168" s="137"/>
      <c r="F1168" s="86" t="s">
        <v>99</v>
      </c>
      <c r="G1168" s="86" t="s">
        <v>1692</v>
      </c>
      <c r="H1168" s="86" t="s">
        <v>4103</v>
      </c>
      <c r="I1168" s="86">
        <v>74</v>
      </c>
      <c r="J1168" s="87">
        <v>27.2</v>
      </c>
      <c r="K1168" s="88"/>
      <c r="L1168" s="86" t="s">
        <v>4107</v>
      </c>
      <c r="M1168" s="86" t="s">
        <v>349</v>
      </c>
      <c r="N1168" s="149" t="str">
        <f>IF(OR(J1168="TBA",E1168=0),"",E1168*J1168)</f>
        <v/>
      </c>
      <c r="O1168" s="138"/>
      <c r="P1168" s="139">
        <f>IF($B1168="PA",$N1168,0)</f>
        <v>0</v>
      </c>
      <c r="Q1168" s="139">
        <f>IF($B1168="PC",$N1168,0)</f>
        <v>0</v>
      </c>
      <c r="R1168" s="139">
        <f>IF($B1168="LA",$N1168,0)</f>
        <v>0</v>
      </c>
      <c r="S1168" s="139" t="str">
        <f>IF($B1168="LC",$N1168,0)</f>
        <v/>
      </c>
      <c r="T1168" s="139">
        <f>IF(P1168&lt;&gt;"",(P1168*(1-($N$2641))*(1-($O1168+$N$2646))),0)</f>
        <v>0</v>
      </c>
      <c r="U1168" s="139">
        <f>IF(Q1168&lt;&gt;"",(Q1168*(1-($N$2642))*(1-($O1168+$N$2646))),0)</f>
        <v>0</v>
      </c>
      <c r="V1168" s="139">
        <f>IF(R1168&lt;&gt;"",(R1168*(1-($N$2643))*(1-($O1168+$N$2646))),0)</f>
        <v>0</v>
      </c>
      <c r="W1168" s="139">
        <f>IF(S1168&lt;&gt;"",(S1168*(1-($N$2644))*(1-($O1168+$N$2646))),0)</f>
        <v>0</v>
      </c>
      <c r="X1168" s="150">
        <f>+SUM(T1168:W1168)</f>
        <v>0</v>
      </c>
      <c r="Y1168" s="85"/>
      <c r="Z1168" s="84"/>
      <c r="AA1168" s="85"/>
    </row>
    <row r="1169" spans="1:27" ht="14.1" customHeight="1" x14ac:dyDescent="0.3">
      <c r="A1169" s="128" t="s">
        <v>4058</v>
      </c>
      <c r="B1169" s="86" t="s">
        <v>40</v>
      </c>
      <c r="C1169" s="86">
        <v>1</v>
      </c>
      <c r="D1169" s="86">
        <v>0</v>
      </c>
      <c r="E1169" s="137"/>
      <c r="F1169" s="86" t="s">
        <v>99</v>
      </c>
      <c r="G1169" s="86" t="s">
        <v>1690</v>
      </c>
      <c r="H1169" s="86" t="s">
        <v>2222</v>
      </c>
      <c r="I1169" s="86">
        <v>83</v>
      </c>
      <c r="J1169" s="87">
        <v>254</v>
      </c>
      <c r="K1169" s="88"/>
      <c r="L1169" s="86" t="s">
        <v>4059</v>
      </c>
      <c r="M1169" s="86" t="s">
        <v>349</v>
      </c>
      <c r="N1169" s="149" t="str">
        <f>IF(OR(J1169="TBA",E1169=0),"",E1169*J1169)</f>
        <v/>
      </c>
      <c r="O1169" s="138"/>
      <c r="P1169" s="139">
        <f>IF($B1169="PA",$N1169,0)</f>
        <v>0</v>
      </c>
      <c r="Q1169" s="139">
        <f>IF($B1169="PC",$N1169,0)</f>
        <v>0</v>
      </c>
      <c r="R1169" s="139">
        <f>IF($B1169="LA",$N1169,0)</f>
        <v>0</v>
      </c>
      <c r="S1169" s="139" t="str">
        <f>IF($B1169="LC",$N1169,0)</f>
        <v/>
      </c>
      <c r="T1169" s="139">
        <f>IF(P1169&lt;&gt;"",(P1169*(1-($N$2641))*(1-($O1169+$N$2646))),0)</f>
        <v>0</v>
      </c>
      <c r="U1169" s="139">
        <f>IF(Q1169&lt;&gt;"",(Q1169*(1-($N$2642))*(1-($O1169+$N$2646))),0)</f>
        <v>0</v>
      </c>
      <c r="V1169" s="139">
        <f>IF(R1169&lt;&gt;"",(R1169*(1-($N$2643))*(1-($O1169+$N$2646))),0)</f>
        <v>0</v>
      </c>
      <c r="W1169" s="139">
        <f>IF(S1169&lt;&gt;"",(S1169*(1-($N$2644))*(1-($O1169+$N$2646))),0)</f>
        <v>0</v>
      </c>
      <c r="X1169" s="150">
        <f>+SUM(T1169:W1169)</f>
        <v>0</v>
      </c>
      <c r="Y1169" s="85"/>
      <c r="Z1169" s="84"/>
      <c r="AA1169" s="85"/>
    </row>
    <row r="1170" spans="1:27" ht="14.1" customHeight="1" x14ac:dyDescent="0.3">
      <c r="A1170" s="128" t="s">
        <v>4060</v>
      </c>
      <c r="B1170" s="86" t="s">
        <v>40</v>
      </c>
      <c r="C1170" s="86">
        <v>1</v>
      </c>
      <c r="D1170" s="86">
        <v>0</v>
      </c>
      <c r="E1170" s="137"/>
      <c r="F1170" s="86" t="s">
        <v>99</v>
      </c>
      <c r="G1170" s="86" t="s">
        <v>1691</v>
      </c>
      <c r="H1170" s="86" t="s">
        <v>2222</v>
      </c>
      <c r="I1170" s="86">
        <v>83</v>
      </c>
      <c r="J1170" s="87">
        <v>254</v>
      </c>
      <c r="K1170" s="88"/>
      <c r="L1170" s="86" t="s">
        <v>4061</v>
      </c>
      <c r="M1170" s="86" t="s">
        <v>349</v>
      </c>
      <c r="N1170" s="149" t="str">
        <f>IF(OR(J1170="TBA",E1170=0),"",E1170*J1170)</f>
        <v/>
      </c>
      <c r="O1170" s="138"/>
      <c r="P1170" s="139">
        <f>IF($B1170="PA",$N1170,0)</f>
        <v>0</v>
      </c>
      <c r="Q1170" s="139">
        <f>IF($B1170="PC",$N1170,0)</f>
        <v>0</v>
      </c>
      <c r="R1170" s="139">
        <f>IF($B1170="LA",$N1170,0)</f>
        <v>0</v>
      </c>
      <c r="S1170" s="139" t="str">
        <f>IF($B1170="LC",$N1170,0)</f>
        <v/>
      </c>
      <c r="T1170" s="139">
        <f>IF(P1170&lt;&gt;"",(P1170*(1-($N$2641))*(1-($O1170+$N$2646))),0)</f>
        <v>0</v>
      </c>
      <c r="U1170" s="139">
        <f>IF(Q1170&lt;&gt;"",(Q1170*(1-($N$2642))*(1-($O1170+$N$2646))),0)</f>
        <v>0</v>
      </c>
      <c r="V1170" s="139">
        <f>IF(R1170&lt;&gt;"",(R1170*(1-($N$2643))*(1-($O1170+$N$2646))),0)</f>
        <v>0</v>
      </c>
      <c r="W1170" s="139">
        <f>IF(S1170&lt;&gt;"",(S1170*(1-($N$2644))*(1-($O1170+$N$2646))),0)</f>
        <v>0</v>
      </c>
      <c r="X1170" s="150">
        <f>+SUM(T1170:W1170)</f>
        <v>0</v>
      </c>
      <c r="Y1170" s="85"/>
      <c r="Z1170" s="84"/>
      <c r="AA1170" s="85"/>
    </row>
    <row r="1171" spans="1:27" ht="14.1" customHeight="1" x14ac:dyDescent="0.3">
      <c r="A1171" s="128" t="s">
        <v>4062</v>
      </c>
      <c r="B1171" s="86" t="s">
        <v>40</v>
      </c>
      <c r="C1171" s="86">
        <v>1</v>
      </c>
      <c r="D1171" s="86">
        <v>0</v>
      </c>
      <c r="E1171" s="137"/>
      <c r="F1171" s="86" t="s">
        <v>99</v>
      </c>
      <c r="G1171" s="86" t="s">
        <v>1692</v>
      </c>
      <c r="H1171" s="86" t="s">
        <v>2222</v>
      </c>
      <c r="I1171" s="86">
        <v>83</v>
      </c>
      <c r="J1171" s="87">
        <v>254</v>
      </c>
      <c r="K1171" s="88"/>
      <c r="L1171" s="86" t="s">
        <v>4063</v>
      </c>
      <c r="M1171" s="86" t="s">
        <v>349</v>
      </c>
      <c r="N1171" s="149" t="str">
        <f>IF(OR(J1171="TBA",E1171=0),"",E1171*J1171)</f>
        <v/>
      </c>
      <c r="O1171" s="138"/>
      <c r="P1171" s="139">
        <f>IF($B1171="PA",$N1171,0)</f>
        <v>0</v>
      </c>
      <c r="Q1171" s="139">
        <f>IF($B1171="PC",$N1171,0)</f>
        <v>0</v>
      </c>
      <c r="R1171" s="139">
        <f>IF($B1171="LA",$N1171,0)</f>
        <v>0</v>
      </c>
      <c r="S1171" s="139" t="str">
        <f>IF($B1171="LC",$N1171,0)</f>
        <v/>
      </c>
      <c r="T1171" s="139">
        <f>IF(P1171&lt;&gt;"",(P1171*(1-($N$2641))*(1-($O1171+$N$2646))),0)</f>
        <v>0</v>
      </c>
      <c r="U1171" s="139">
        <f>IF(Q1171&lt;&gt;"",(Q1171*(1-($N$2642))*(1-($O1171+$N$2646))),0)</f>
        <v>0</v>
      </c>
      <c r="V1171" s="139">
        <f>IF(R1171&lt;&gt;"",(R1171*(1-($N$2643))*(1-($O1171+$N$2646))),0)</f>
        <v>0</v>
      </c>
      <c r="W1171" s="139">
        <f>IF(S1171&lt;&gt;"",(S1171*(1-($N$2644))*(1-($O1171+$N$2646))),0)</f>
        <v>0</v>
      </c>
      <c r="X1171" s="150">
        <f>+SUM(T1171:W1171)</f>
        <v>0</v>
      </c>
      <c r="Y1171" s="85"/>
      <c r="Z1171" s="84"/>
      <c r="AA1171" s="85"/>
    </row>
    <row r="1172" spans="1:27" ht="14.1" customHeight="1" x14ac:dyDescent="0.3">
      <c r="A1172" s="128" t="s">
        <v>4064</v>
      </c>
      <c r="B1172" s="86" t="s">
        <v>40</v>
      </c>
      <c r="C1172" s="86">
        <v>1</v>
      </c>
      <c r="D1172" s="86">
        <v>0</v>
      </c>
      <c r="E1172" s="137"/>
      <c r="F1172" s="86" t="s">
        <v>100</v>
      </c>
      <c r="G1172" s="86" t="s">
        <v>1724</v>
      </c>
      <c r="H1172" s="86" t="s">
        <v>2223</v>
      </c>
      <c r="I1172" s="86">
        <v>84</v>
      </c>
      <c r="J1172" s="87">
        <v>408.85</v>
      </c>
      <c r="K1172" s="88"/>
      <c r="L1172" s="86" t="s">
        <v>4065</v>
      </c>
      <c r="M1172" s="86" t="s">
        <v>349</v>
      </c>
      <c r="N1172" s="149" t="str">
        <f>IF(OR(J1172="TBA",E1172=0),"",E1172*J1172)</f>
        <v/>
      </c>
      <c r="O1172" s="138"/>
      <c r="P1172" s="139">
        <f>IF($B1172="PA",$N1172,0)</f>
        <v>0</v>
      </c>
      <c r="Q1172" s="139">
        <f>IF($B1172="PC",$N1172,0)</f>
        <v>0</v>
      </c>
      <c r="R1172" s="139">
        <f>IF($B1172="LA",$N1172,0)</f>
        <v>0</v>
      </c>
      <c r="S1172" s="139" t="str">
        <f>IF($B1172="LC",$N1172,0)</f>
        <v/>
      </c>
      <c r="T1172" s="139">
        <f>IF(P1172&lt;&gt;"",(P1172*(1-($N$2641))*(1-($O1172+$N$2646))),0)</f>
        <v>0</v>
      </c>
      <c r="U1172" s="139">
        <f>IF(Q1172&lt;&gt;"",(Q1172*(1-($N$2642))*(1-($O1172+$N$2646))),0)</f>
        <v>0</v>
      </c>
      <c r="V1172" s="139">
        <f>IF(R1172&lt;&gt;"",(R1172*(1-($N$2643))*(1-($O1172+$N$2646))),0)</f>
        <v>0</v>
      </c>
      <c r="W1172" s="139">
        <f>IF(S1172&lt;&gt;"",(S1172*(1-($N$2644))*(1-($O1172+$N$2646))),0)</f>
        <v>0</v>
      </c>
      <c r="X1172" s="150">
        <f>+SUM(T1172:W1172)</f>
        <v>0</v>
      </c>
      <c r="Y1172" s="85"/>
      <c r="Z1172" s="84"/>
      <c r="AA1172" s="85"/>
    </row>
    <row r="1173" spans="1:27" ht="14.1" customHeight="1" x14ac:dyDescent="0.3">
      <c r="A1173" s="128" t="s">
        <v>4066</v>
      </c>
      <c r="B1173" s="86" t="s">
        <v>40</v>
      </c>
      <c r="C1173" s="86">
        <v>1</v>
      </c>
      <c r="D1173" s="86">
        <v>0</v>
      </c>
      <c r="E1173" s="137"/>
      <c r="F1173" s="86" t="s">
        <v>100</v>
      </c>
      <c r="G1173" s="86" t="s">
        <v>1719</v>
      </c>
      <c r="H1173" s="86" t="s">
        <v>2223</v>
      </c>
      <c r="I1173" s="86">
        <v>84</v>
      </c>
      <c r="J1173" s="87">
        <v>408.85</v>
      </c>
      <c r="K1173" s="88"/>
      <c r="L1173" s="86" t="s">
        <v>4067</v>
      </c>
      <c r="M1173" s="86" t="s">
        <v>349</v>
      </c>
      <c r="N1173" s="149" t="str">
        <f>IF(OR(J1173="TBA",E1173=0),"",E1173*J1173)</f>
        <v/>
      </c>
      <c r="O1173" s="138"/>
      <c r="P1173" s="139">
        <f>IF($B1173="PA",$N1173,0)</f>
        <v>0</v>
      </c>
      <c r="Q1173" s="139">
        <f>IF($B1173="PC",$N1173,0)</f>
        <v>0</v>
      </c>
      <c r="R1173" s="139">
        <f>IF($B1173="LA",$N1173,0)</f>
        <v>0</v>
      </c>
      <c r="S1173" s="139" t="str">
        <f>IF($B1173="LC",$N1173,0)</f>
        <v/>
      </c>
      <c r="T1173" s="139">
        <f>IF(P1173&lt;&gt;"",(P1173*(1-($N$2641))*(1-($O1173+$N$2646))),0)</f>
        <v>0</v>
      </c>
      <c r="U1173" s="139">
        <f>IF(Q1173&lt;&gt;"",(Q1173*(1-($N$2642))*(1-($O1173+$N$2646))),0)</f>
        <v>0</v>
      </c>
      <c r="V1173" s="139">
        <f>IF(R1173&lt;&gt;"",(R1173*(1-($N$2643))*(1-($O1173+$N$2646))),0)</f>
        <v>0</v>
      </c>
      <c r="W1173" s="139">
        <f>IF(S1173&lt;&gt;"",(S1173*(1-($N$2644))*(1-($O1173+$N$2646))),0)</f>
        <v>0</v>
      </c>
      <c r="X1173" s="150">
        <f>+SUM(T1173:W1173)</f>
        <v>0</v>
      </c>
      <c r="Y1173" s="85"/>
      <c r="Z1173" s="84"/>
      <c r="AA1173" s="85"/>
    </row>
    <row r="1174" spans="1:27" ht="14.1" customHeight="1" x14ac:dyDescent="0.3">
      <c r="A1174" s="128" t="s">
        <v>4068</v>
      </c>
      <c r="B1174" s="86" t="s">
        <v>40</v>
      </c>
      <c r="C1174" s="86">
        <v>1</v>
      </c>
      <c r="D1174" s="86">
        <v>0</v>
      </c>
      <c r="E1174" s="137"/>
      <c r="F1174" s="86" t="s">
        <v>100</v>
      </c>
      <c r="G1174" s="86" t="s">
        <v>1726</v>
      </c>
      <c r="H1174" s="86" t="s">
        <v>2223</v>
      </c>
      <c r="I1174" s="86">
        <v>84</v>
      </c>
      <c r="J1174" s="87">
        <v>408.85</v>
      </c>
      <c r="K1174" s="88"/>
      <c r="L1174" s="86" t="s">
        <v>4069</v>
      </c>
      <c r="M1174" s="86" t="s">
        <v>349</v>
      </c>
      <c r="N1174" s="149" t="str">
        <f>IF(OR(J1174="TBA",E1174=0),"",E1174*J1174)</f>
        <v/>
      </c>
      <c r="O1174" s="138"/>
      <c r="P1174" s="139">
        <f>IF($B1174="PA",$N1174,0)</f>
        <v>0</v>
      </c>
      <c r="Q1174" s="139">
        <f>IF($B1174="PC",$N1174,0)</f>
        <v>0</v>
      </c>
      <c r="R1174" s="139">
        <f>IF($B1174="LA",$N1174,0)</f>
        <v>0</v>
      </c>
      <c r="S1174" s="139" t="str">
        <f>IF($B1174="LC",$N1174,0)</f>
        <v/>
      </c>
      <c r="T1174" s="139">
        <f>IF(P1174&lt;&gt;"",(P1174*(1-($N$2641))*(1-($O1174+$N$2646))),0)</f>
        <v>0</v>
      </c>
      <c r="U1174" s="139">
        <f>IF(Q1174&lt;&gt;"",(Q1174*(1-($N$2642))*(1-($O1174+$N$2646))),0)</f>
        <v>0</v>
      </c>
      <c r="V1174" s="139">
        <f>IF(R1174&lt;&gt;"",(R1174*(1-($N$2643))*(1-($O1174+$N$2646))),0)</f>
        <v>0</v>
      </c>
      <c r="W1174" s="139">
        <f>IF(S1174&lt;&gt;"",(S1174*(1-($N$2644))*(1-($O1174+$N$2646))),0)</f>
        <v>0</v>
      </c>
      <c r="X1174" s="150">
        <f>+SUM(T1174:W1174)</f>
        <v>0</v>
      </c>
      <c r="Y1174" s="85"/>
      <c r="Z1174" s="84"/>
      <c r="AA1174" s="85"/>
    </row>
    <row r="1175" spans="1:27" ht="14.1" customHeight="1" x14ac:dyDescent="0.3">
      <c r="A1175" s="128" t="s">
        <v>4232</v>
      </c>
      <c r="B1175" s="86" t="s">
        <v>40</v>
      </c>
      <c r="C1175" s="86">
        <v>8</v>
      </c>
      <c r="D1175" s="86">
        <v>0</v>
      </c>
      <c r="E1175" s="137"/>
      <c r="F1175" s="86" t="s">
        <v>99</v>
      </c>
      <c r="G1175" s="86" t="s">
        <v>1691</v>
      </c>
      <c r="H1175" s="86" t="s">
        <v>4231</v>
      </c>
      <c r="I1175" s="86">
        <v>52</v>
      </c>
      <c r="J1175" s="87">
        <v>25.8</v>
      </c>
      <c r="K1175" s="88"/>
      <c r="L1175" s="86" t="s">
        <v>4233</v>
      </c>
      <c r="M1175" s="86" t="s">
        <v>349</v>
      </c>
      <c r="N1175" s="149" t="str">
        <f>IF(OR(J1175="TBA",E1175=0),"",E1175*J1175)</f>
        <v/>
      </c>
      <c r="O1175" s="138"/>
      <c r="P1175" s="139">
        <f>IF($B1175="PA",$N1175,0)</f>
        <v>0</v>
      </c>
      <c r="Q1175" s="139">
        <f>IF($B1175="PC",$N1175,0)</f>
        <v>0</v>
      </c>
      <c r="R1175" s="139">
        <f>IF($B1175="LA",$N1175,0)</f>
        <v>0</v>
      </c>
      <c r="S1175" s="139" t="str">
        <f>IF($B1175="LC",$N1175,0)</f>
        <v/>
      </c>
      <c r="T1175" s="139">
        <f>IF(P1175&lt;&gt;"",(P1175*(1-($N$2641))*(1-($O1175+$N$2646))),0)</f>
        <v>0</v>
      </c>
      <c r="U1175" s="139">
        <f>IF(Q1175&lt;&gt;"",(Q1175*(1-($N$2642))*(1-($O1175+$N$2646))),0)</f>
        <v>0</v>
      </c>
      <c r="V1175" s="139">
        <f>IF(R1175&lt;&gt;"",(R1175*(1-($N$2643))*(1-($O1175+$N$2646))),0)</f>
        <v>0</v>
      </c>
      <c r="W1175" s="139">
        <f>IF(S1175&lt;&gt;"",(S1175*(1-($N$2644))*(1-($O1175+$N$2646))),0)</f>
        <v>0</v>
      </c>
      <c r="X1175" s="150">
        <f>+SUM(T1175:W1175)</f>
        <v>0</v>
      </c>
      <c r="Y1175" s="85"/>
      <c r="Z1175" s="84"/>
      <c r="AA1175" s="85"/>
    </row>
    <row r="1176" spans="1:27" ht="14.1" customHeight="1" x14ac:dyDescent="0.3">
      <c r="A1176" s="128" t="s">
        <v>4234</v>
      </c>
      <c r="B1176" s="86" t="s">
        <v>40</v>
      </c>
      <c r="C1176" s="86">
        <v>8</v>
      </c>
      <c r="D1176" s="86">
        <v>0</v>
      </c>
      <c r="E1176" s="137"/>
      <c r="F1176" s="86" t="s">
        <v>99</v>
      </c>
      <c r="G1176" s="86" t="s">
        <v>1692</v>
      </c>
      <c r="H1176" s="86" t="s">
        <v>4231</v>
      </c>
      <c r="I1176" s="86">
        <v>52</v>
      </c>
      <c r="J1176" s="87">
        <v>25.8</v>
      </c>
      <c r="K1176" s="88"/>
      <c r="L1176" s="86" t="s">
        <v>4235</v>
      </c>
      <c r="M1176" s="86" t="s">
        <v>349</v>
      </c>
      <c r="N1176" s="149" t="str">
        <f>IF(OR(J1176="TBA",E1176=0),"",E1176*J1176)</f>
        <v/>
      </c>
      <c r="O1176" s="138"/>
      <c r="P1176" s="139">
        <f>IF($B1176="PA",$N1176,0)</f>
        <v>0</v>
      </c>
      <c r="Q1176" s="139">
        <f>IF($B1176="PC",$N1176,0)</f>
        <v>0</v>
      </c>
      <c r="R1176" s="139">
        <f>IF($B1176="LA",$N1176,0)</f>
        <v>0</v>
      </c>
      <c r="S1176" s="139" t="str">
        <f>IF($B1176="LC",$N1176,0)</f>
        <v/>
      </c>
      <c r="T1176" s="139">
        <f>IF(P1176&lt;&gt;"",(P1176*(1-($N$2641))*(1-($O1176+$N$2646))),0)</f>
        <v>0</v>
      </c>
      <c r="U1176" s="139">
        <f>IF(Q1176&lt;&gt;"",(Q1176*(1-($N$2642))*(1-($O1176+$N$2646))),0)</f>
        <v>0</v>
      </c>
      <c r="V1176" s="139">
        <f>IF(R1176&lt;&gt;"",(R1176*(1-($N$2643))*(1-($O1176+$N$2646))),0)</f>
        <v>0</v>
      </c>
      <c r="W1176" s="139">
        <f>IF(S1176&lt;&gt;"",(S1176*(1-($N$2644))*(1-($O1176+$N$2646))),0)</f>
        <v>0</v>
      </c>
      <c r="X1176" s="150">
        <f>+SUM(T1176:W1176)</f>
        <v>0</v>
      </c>
      <c r="Y1176" s="85"/>
      <c r="Z1176" s="84"/>
      <c r="AA1176" s="85"/>
    </row>
    <row r="1177" spans="1:27" ht="14.1" customHeight="1" x14ac:dyDescent="0.3">
      <c r="A1177" s="172" t="s">
        <v>4236</v>
      </c>
      <c r="B1177" s="168" t="s">
        <v>40</v>
      </c>
      <c r="C1177" s="168">
        <v>10</v>
      </c>
      <c r="D1177" s="168">
        <v>0</v>
      </c>
      <c r="E1177" s="169"/>
      <c r="F1177" s="168" t="s">
        <v>101</v>
      </c>
      <c r="G1177" s="168" t="s">
        <v>1690</v>
      </c>
      <c r="H1177" s="168" t="s">
        <v>4237</v>
      </c>
      <c r="I1177" s="168">
        <v>52</v>
      </c>
      <c r="J1177" s="170">
        <v>20.8</v>
      </c>
      <c r="K1177" s="171"/>
      <c r="L1177" s="168" t="s">
        <v>4238</v>
      </c>
      <c r="M1177" s="168" t="s">
        <v>349</v>
      </c>
      <c r="N1177" s="151" t="str">
        <f>IF(OR(J1177="TBA",E1177=0),"",E1177*J1177)</f>
        <v/>
      </c>
      <c r="O1177" s="151"/>
      <c r="P1177" s="152">
        <f>IF($B1177="PA",$N1177,0)</f>
        <v>0</v>
      </c>
      <c r="Q1177" s="152">
        <f>IF($B1177="PC",$N1177,0)</f>
        <v>0</v>
      </c>
      <c r="R1177" s="152">
        <f>IF($B1177="LA",$N1177,0)</f>
        <v>0</v>
      </c>
      <c r="S1177" s="152" t="str">
        <f>IF($B1177="LC",$N1177,0)</f>
        <v/>
      </c>
      <c r="T1177" s="152">
        <f>IF(P1177&lt;&gt;"",(P1177*(1-($N$2641))*(1-($O1177+$N$2646))),0)</f>
        <v>0</v>
      </c>
      <c r="U1177" s="152">
        <f>IF(Q1177&lt;&gt;"",(Q1177*(1-($N$2642))*(1-($O1177+$N$2646))),0)</f>
        <v>0</v>
      </c>
      <c r="V1177" s="152">
        <f>IF(R1177&lt;&gt;"",(R1177*(1-($N$2643))*(1-($O1177+$N$2646))),0)</f>
        <v>0</v>
      </c>
      <c r="W1177" s="152">
        <f>IF(S1177&lt;&gt;"",(S1177*(1-($N$2644))*(1-($O1177+$N$2646))),0)</f>
        <v>0</v>
      </c>
      <c r="X1177" s="152">
        <f>+SUM(T1177:W1177)</f>
        <v>0</v>
      </c>
      <c r="Y1177" s="85"/>
      <c r="Z1177" s="84"/>
      <c r="AA1177" s="85"/>
    </row>
    <row r="1178" spans="1:27" ht="14.1" customHeight="1" x14ac:dyDescent="0.3">
      <c r="A1178" s="128" t="s">
        <v>4239</v>
      </c>
      <c r="B1178" s="86" t="s">
        <v>40</v>
      </c>
      <c r="C1178" s="86">
        <v>10</v>
      </c>
      <c r="D1178" s="86">
        <v>0</v>
      </c>
      <c r="E1178" s="137"/>
      <c r="F1178" s="86" t="s">
        <v>101</v>
      </c>
      <c r="G1178" s="86" t="s">
        <v>1691</v>
      </c>
      <c r="H1178" s="86" t="s">
        <v>4237</v>
      </c>
      <c r="I1178" s="86">
        <v>52</v>
      </c>
      <c r="J1178" s="87">
        <v>25.8</v>
      </c>
      <c r="K1178" s="88"/>
      <c r="L1178" s="86" t="s">
        <v>4240</v>
      </c>
      <c r="M1178" s="86" t="s">
        <v>349</v>
      </c>
      <c r="N1178" s="149" t="str">
        <f>IF(OR(J1178="TBA",E1178=0),"",E1178*J1178)</f>
        <v/>
      </c>
      <c r="O1178" s="138"/>
      <c r="P1178" s="139">
        <f>IF($B1178="PA",$N1178,0)</f>
        <v>0</v>
      </c>
      <c r="Q1178" s="139">
        <f>IF($B1178="PC",$N1178,0)</f>
        <v>0</v>
      </c>
      <c r="R1178" s="139">
        <f>IF($B1178="LA",$N1178,0)</f>
        <v>0</v>
      </c>
      <c r="S1178" s="139" t="str">
        <f>IF($B1178="LC",$N1178,0)</f>
        <v/>
      </c>
      <c r="T1178" s="139">
        <f>IF(P1178&lt;&gt;"",(P1178*(1-($N$2641))*(1-($O1178+$N$2646))),0)</f>
        <v>0</v>
      </c>
      <c r="U1178" s="139">
        <f>IF(Q1178&lt;&gt;"",(Q1178*(1-($N$2642))*(1-($O1178+$N$2646))),0)</f>
        <v>0</v>
      </c>
      <c r="V1178" s="139">
        <f>IF(R1178&lt;&gt;"",(R1178*(1-($N$2643))*(1-($O1178+$N$2646))),0)</f>
        <v>0</v>
      </c>
      <c r="W1178" s="139">
        <f>IF(S1178&lt;&gt;"",(S1178*(1-($N$2644))*(1-($O1178+$N$2646))),0)</f>
        <v>0</v>
      </c>
      <c r="X1178" s="150">
        <f>+SUM(T1178:W1178)</f>
        <v>0</v>
      </c>
      <c r="Y1178" s="85"/>
      <c r="Z1178" s="84"/>
      <c r="AA1178" s="85"/>
    </row>
    <row r="1179" spans="1:27" ht="14.1" customHeight="1" x14ac:dyDescent="0.3">
      <c r="A1179" s="172" t="s">
        <v>4241</v>
      </c>
      <c r="B1179" s="168" t="s">
        <v>40</v>
      </c>
      <c r="C1179" s="168">
        <v>10</v>
      </c>
      <c r="D1179" s="168">
        <v>0</v>
      </c>
      <c r="E1179" s="169"/>
      <c r="F1179" s="168" t="s">
        <v>101</v>
      </c>
      <c r="G1179" s="168" t="s">
        <v>1701</v>
      </c>
      <c r="H1179" s="168" t="s">
        <v>4237</v>
      </c>
      <c r="I1179" s="168">
        <v>52</v>
      </c>
      <c r="J1179" s="170">
        <v>20.8</v>
      </c>
      <c r="K1179" s="171"/>
      <c r="L1179" s="168" t="s">
        <v>4242</v>
      </c>
      <c r="M1179" s="168" t="s">
        <v>349</v>
      </c>
      <c r="N1179" s="151" t="str">
        <f>IF(OR(J1179="TBA",E1179=0),"",E1179*J1179)</f>
        <v/>
      </c>
      <c r="O1179" s="138"/>
      <c r="P1179" s="139">
        <f>IF($B1179="PA",$N1179,0)</f>
        <v>0</v>
      </c>
      <c r="Q1179" s="139">
        <f>IF($B1179="PC",$N1179,0)</f>
        <v>0</v>
      </c>
      <c r="R1179" s="139">
        <f>IF($B1179="LA",$N1179,0)</f>
        <v>0</v>
      </c>
      <c r="S1179" s="139" t="str">
        <f>IF($B1179="LC",$N1179,0)</f>
        <v/>
      </c>
      <c r="T1179" s="139">
        <f>IF(P1179&lt;&gt;"",(P1179*(1-($N$2641))*(1-($O1179+$N$2646))),0)</f>
        <v>0</v>
      </c>
      <c r="U1179" s="139">
        <f>IF(Q1179&lt;&gt;"",(Q1179*(1-($N$2642))*(1-($O1179+$N$2646))),0)</f>
        <v>0</v>
      </c>
      <c r="V1179" s="139">
        <f>IF(R1179&lt;&gt;"",(R1179*(1-($N$2643))*(1-($O1179+$N$2646))),0)</f>
        <v>0</v>
      </c>
      <c r="W1179" s="139">
        <f>IF(S1179&lt;&gt;"",(S1179*(1-($N$2644))*(1-($O1179+$N$2646))),0)</f>
        <v>0</v>
      </c>
      <c r="X1179" s="152">
        <f>+SUM(T1179:W1179)</f>
        <v>0</v>
      </c>
      <c r="Y1179" s="85"/>
      <c r="Z1179" s="84"/>
      <c r="AA1179" s="85"/>
    </row>
    <row r="1180" spans="1:27" ht="14.1" customHeight="1" x14ac:dyDescent="0.3">
      <c r="A1180" s="128" t="s">
        <v>3826</v>
      </c>
      <c r="B1180" s="86" t="s">
        <v>40</v>
      </c>
      <c r="C1180" s="86">
        <v>24</v>
      </c>
      <c r="D1180" s="86">
        <v>6</v>
      </c>
      <c r="E1180" s="137"/>
      <c r="F1180" s="86" t="s">
        <v>4805</v>
      </c>
      <c r="G1180" s="86" t="s">
        <v>1688</v>
      </c>
      <c r="H1180" s="86" t="s">
        <v>4384</v>
      </c>
      <c r="I1180" s="86">
        <v>7</v>
      </c>
      <c r="J1180" s="87">
        <v>17.400000000000002</v>
      </c>
      <c r="K1180" s="88"/>
      <c r="L1180" s="86" t="s">
        <v>3827</v>
      </c>
      <c r="M1180" s="86" t="s">
        <v>349</v>
      </c>
      <c r="N1180" s="149" t="str">
        <f>IF(OR(J1180="TBA",E1180=0),"",E1180*J1180)</f>
        <v/>
      </c>
      <c r="O1180" s="138"/>
      <c r="P1180" s="139">
        <f>IF($B1180="PA",$N1180,0)</f>
        <v>0</v>
      </c>
      <c r="Q1180" s="139">
        <f>IF($B1180="PC",$N1180,0)</f>
        <v>0</v>
      </c>
      <c r="R1180" s="139">
        <f>IF($B1180="LA",$N1180,0)</f>
        <v>0</v>
      </c>
      <c r="S1180" s="139" t="str">
        <f>IF($B1180="LC",$N1180,0)</f>
        <v/>
      </c>
      <c r="T1180" s="139">
        <f>IF(P1180&lt;&gt;"",(P1180*(1-($N$2641))*(1-($O1180+$N$2646))),0)</f>
        <v>0</v>
      </c>
      <c r="U1180" s="139">
        <f>IF(Q1180&lt;&gt;"",(Q1180*(1-($N$2642))*(1-($O1180+$N$2646))),0)</f>
        <v>0</v>
      </c>
      <c r="V1180" s="139">
        <f>IF(R1180&lt;&gt;"",(R1180*(1-($N$2643))*(1-($O1180+$N$2646))),0)</f>
        <v>0</v>
      </c>
      <c r="W1180" s="139">
        <f>IF(S1180&lt;&gt;"",(S1180*(1-($N$2644))*(1-($O1180+$N$2646))),0)</f>
        <v>0</v>
      </c>
      <c r="X1180" s="150">
        <f>+SUM(T1180:W1180)</f>
        <v>0</v>
      </c>
      <c r="Y1180" s="85"/>
      <c r="Z1180" s="84"/>
      <c r="AA1180" s="85"/>
    </row>
    <row r="1181" spans="1:27" ht="14.1" customHeight="1" x14ac:dyDescent="0.3">
      <c r="A1181" s="128" t="s">
        <v>3828</v>
      </c>
      <c r="B1181" s="86" t="s">
        <v>40</v>
      </c>
      <c r="C1181" s="86">
        <v>24</v>
      </c>
      <c r="D1181" s="86">
        <v>6</v>
      </c>
      <c r="E1181" s="137"/>
      <c r="F1181" s="86" t="s">
        <v>4805</v>
      </c>
      <c r="G1181" s="86" t="s">
        <v>1686</v>
      </c>
      <c r="H1181" s="86" t="s">
        <v>4384</v>
      </c>
      <c r="I1181" s="86">
        <v>7</v>
      </c>
      <c r="J1181" s="87">
        <v>17.400000000000002</v>
      </c>
      <c r="K1181" s="88"/>
      <c r="L1181" s="86" t="s">
        <v>3829</v>
      </c>
      <c r="M1181" s="86" t="s">
        <v>349</v>
      </c>
      <c r="N1181" s="149" t="str">
        <f>IF(OR(J1181="TBA",E1181=0),"",E1181*J1181)</f>
        <v/>
      </c>
      <c r="O1181" s="138"/>
      <c r="P1181" s="139">
        <f>IF($B1181="PA",$N1181,0)</f>
        <v>0</v>
      </c>
      <c r="Q1181" s="139">
        <f>IF($B1181="PC",$N1181,0)</f>
        <v>0</v>
      </c>
      <c r="R1181" s="139">
        <f>IF($B1181="LA",$N1181,0)</f>
        <v>0</v>
      </c>
      <c r="S1181" s="139" t="str">
        <f>IF($B1181="LC",$N1181,0)</f>
        <v/>
      </c>
      <c r="T1181" s="139">
        <f>IF(P1181&lt;&gt;"",(P1181*(1-($N$2641))*(1-($O1181+$N$2646))),0)</f>
        <v>0</v>
      </c>
      <c r="U1181" s="139">
        <f>IF(Q1181&lt;&gt;"",(Q1181*(1-($N$2642))*(1-($O1181+$N$2646))),0)</f>
        <v>0</v>
      </c>
      <c r="V1181" s="139">
        <f>IF(R1181&lt;&gt;"",(R1181*(1-($N$2643))*(1-($O1181+$N$2646))),0)</f>
        <v>0</v>
      </c>
      <c r="W1181" s="139">
        <f>IF(S1181&lt;&gt;"",(S1181*(1-($N$2644))*(1-($O1181+$N$2646))),0)</f>
        <v>0</v>
      </c>
      <c r="X1181" s="150">
        <f>+SUM(T1181:W1181)</f>
        <v>0</v>
      </c>
      <c r="Y1181" s="85"/>
      <c r="Z1181" s="84"/>
      <c r="AA1181" s="85"/>
    </row>
    <row r="1182" spans="1:27" ht="14.1" customHeight="1" x14ac:dyDescent="0.3">
      <c r="A1182" s="128" t="s">
        <v>4216</v>
      </c>
      <c r="B1182" s="86" t="s">
        <v>40</v>
      </c>
      <c r="C1182" s="86">
        <v>6</v>
      </c>
      <c r="D1182" s="86">
        <v>0</v>
      </c>
      <c r="E1182" s="137"/>
      <c r="F1182" s="86" t="s">
        <v>99</v>
      </c>
      <c r="G1182" s="86" t="s">
        <v>1690</v>
      </c>
      <c r="H1182" s="86" t="s">
        <v>4227</v>
      </c>
      <c r="I1182" s="86">
        <v>54</v>
      </c>
      <c r="J1182" s="87">
        <v>44.6</v>
      </c>
      <c r="K1182" s="88"/>
      <c r="L1182" s="86" t="s">
        <v>4217</v>
      </c>
      <c r="M1182" s="86" t="s">
        <v>349</v>
      </c>
      <c r="N1182" s="149" t="str">
        <f>IF(OR(J1182="TBA",E1182=0),"",E1182*J1182)</f>
        <v/>
      </c>
      <c r="O1182" s="138"/>
      <c r="P1182" s="139">
        <f>IF($B1182="PA",$N1182,0)</f>
        <v>0</v>
      </c>
      <c r="Q1182" s="139">
        <f>IF($B1182="PC",$N1182,0)</f>
        <v>0</v>
      </c>
      <c r="R1182" s="139">
        <f>IF($B1182="LA",$N1182,0)</f>
        <v>0</v>
      </c>
      <c r="S1182" s="139" t="str">
        <f>IF($B1182="LC",$N1182,0)</f>
        <v/>
      </c>
      <c r="T1182" s="139">
        <f>IF(P1182&lt;&gt;"",(P1182*(1-($N$2641))*(1-($O1182+$N$2646))),0)</f>
        <v>0</v>
      </c>
      <c r="U1182" s="139">
        <f>IF(Q1182&lt;&gt;"",(Q1182*(1-($N$2642))*(1-($O1182+$N$2646))),0)</f>
        <v>0</v>
      </c>
      <c r="V1182" s="139">
        <f>IF(R1182&lt;&gt;"",(R1182*(1-($N$2643))*(1-($O1182+$N$2646))),0)</f>
        <v>0</v>
      </c>
      <c r="W1182" s="139">
        <f>IF(S1182&lt;&gt;"",(S1182*(1-($N$2644))*(1-($O1182+$N$2646))),0)</f>
        <v>0</v>
      </c>
      <c r="X1182" s="150">
        <f>+SUM(T1182:W1182)</f>
        <v>0</v>
      </c>
      <c r="Y1182" s="85"/>
      <c r="Z1182" s="84"/>
      <c r="AA1182" s="85"/>
    </row>
    <row r="1183" spans="1:27" ht="14.1" customHeight="1" x14ac:dyDescent="0.3">
      <c r="A1183" s="128" t="s">
        <v>4218</v>
      </c>
      <c r="B1183" s="86" t="s">
        <v>40</v>
      </c>
      <c r="C1183" s="86">
        <v>6</v>
      </c>
      <c r="D1183" s="86">
        <v>0</v>
      </c>
      <c r="E1183" s="137"/>
      <c r="F1183" s="86" t="s">
        <v>99</v>
      </c>
      <c r="G1183" s="86" t="s">
        <v>1691</v>
      </c>
      <c r="H1183" s="86" t="s">
        <v>4227</v>
      </c>
      <c r="I1183" s="86">
        <v>54</v>
      </c>
      <c r="J1183" s="87">
        <v>44.6</v>
      </c>
      <c r="K1183" s="88"/>
      <c r="L1183" s="86" t="s">
        <v>4219</v>
      </c>
      <c r="M1183" s="86" t="s">
        <v>349</v>
      </c>
      <c r="N1183" s="149" t="str">
        <f>IF(OR(J1183="TBA",E1183=0),"",E1183*J1183)</f>
        <v/>
      </c>
      <c r="O1183" s="138"/>
      <c r="P1183" s="139">
        <f>IF($B1183="PA",$N1183,0)</f>
        <v>0</v>
      </c>
      <c r="Q1183" s="139">
        <f>IF($B1183="PC",$N1183,0)</f>
        <v>0</v>
      </c>
      <c r="R1183" s="139">
        <f>IF($B1183="LA",$N1183,0)</f>
        <v>0</v>
      </c>
      <c r="S1183" s="139" t="str">
        <f>IF($B1183="LC",$N1183,0)</f>
        <v/>
      </c>
      <c r="T1183" s="139">
        <f>IF(P1183&lt;&gt;"",(P1183*(1-($N$2641))*(1-($O1183+$N$2646))),0)</f>
        <v>0</v>
      </c>
      <c r="U1183" s="139">
        <f>IF(Q1183&lt;&gt;"",(Q1183*(1-($N$2642))*(1-($O1183+$N$2646))),0)</f>
        <v>0</v>
      </c>
      <c r="V1183" s="139">
        <f>IF(R1183&lt;&gt;"",(R1183*(1-($N$2643))*(1-($O1183+$N$2646))),0)</f>
        <v>0</v>
      </c>
      <c r="W1183" s="139">
        <f>IF(S1183&lt;&gt;"",(S1183*(1-($N$2644))*(1-($O1183+$N$2646))),0)</f>
        <v>0</v>
      </c>
      <c r="X1183" s="150">
        <f>+SUM(T1183:W1183)</f>
        <v>0</v>
      </c>
      <c r="Y1183" s="85"/>
      <c r="Z1183" s="84"/>
      <c r="AA1183" s="85"/>
    </row>
    <row r="1184" spans="1:27" ht="14.1" customHeight="1" x14ac:dyDescent="0.3">
      <c r="A1184" s="128" t="s">
        <v>4220</v>
      </c>
      <c r="B1184" s="86" t="s">
        <v>40</v>
      </c>
      <c r="C1184" s="86">
        <v>6</v>
      </c>
      <c r="D1184" s="86">
        <v>0</v>
      </c>
      <c r="E1184" s="137"/>
      <c r="F1184" s="86" t="s">
        <v>99</v>
      </c>
      <c r="G1184" s="86" t="s">
        <v>1692</v>
      </c>
      <c r="H1184" s="86" t="s">
        <v>4227</v>
      </c>
      <c r="I1184" s="86">
        <v>54</v>
      </c>
      <c r="J1184" s="87">
        <v>44.6</v>
      </c>
      <c r="K1184" s="88"/>
      <c r="L1184" s="86" t="s">
        <v>4221</v>
      </c>
      <c r="M1184" s="86" t="s">
        <v>349</v>
      </c>
      <c r="N1184" s="149" t="str">
        <f>IF(OR(J1184="TBA",E1184=0),"",E1184*J1184)</f>
        <v/>
      </c>
      <c r="O1184" s="138"/>
      <c r="P1184" s="139">
        <f>IF($B1184="PA",$N1184,0)</f>
        <v>0</v>
      </c>
      <c r="Q1184" s="139">
        <f>IF($B1184="PC",$N1184,0)</f>
        <v>0</v>
      </c>
      <c r="R1184" s="139">
        <f>IF($B1184="LA",$N1184,0)</f>
        <v>0</v>
      </c>
      <c r="S1184" s="139" t="str">
        <f>IF($B1184="LC",$N1184,0)</f>
        <v/>
      </c>
      <c r="T1184" s="139">
        <f>IF(P1184&lt;&gt;"",(P1184*(1-($N$2641))*(1-($O1184+$N$2646))),0)</f>
        <v>0</v>
      </c>
      <c r="U1184" s="139">
        <f>IF(Q1184&lt;&gt;"",(Q1184*(1-($N$2642))*(1-($O1184+$N$2646))),0)</f>
        <v>0</v>
      </c>
      <c r="V1184" s="139">
        <f>IF(R1184&lt;&gt;"",(R1184*(1-($N$2643))*(1-($O1184+$N$2646))),0)</f>
        <v>0</v>
      </c>
      <c r="W1184" s="139">
        <f>IF(S1184&lt;&gt;"",(S1184*(1-($N$2644))*(1-($O1184+$N$2646))),0)</f>
        <v>0</v>
      </c>
      <c r="X1184" s="150">
        <f>+SUM(T1184:W1184)</f>
        <v>0</v>
      </c>
      <c r="Y1184" s="85"/>
      <c r="Z1184" s="84"/>
      <c r="AA1184" s="85"/>
    </row>
    <row r="1185" spans="1:27" ht="14.1" customHeight="1" x14ac:dyDescent="0.3">
      <c r="A1185" s="128" t="s">
        <v>952</v>
      </c>
      <c r="B1185" s="86" t="s">
        <v>40</v>
      </c>
      <c r="C1185" s="86">
        <v>12</v>
      </c>
      <c r="D1185" s="86">
        <v>0</v>
      </c>
      <c r="E1185" s="137"/>
      <c r="F1185" s="86" t="s">
        <v>100</v>
      </c>
      <c r="G1185" s="86" t="s">
        <v>1453</v>
      </c>
      <c r="H1185" s="86" t="s">
        <v>1962</v>
      </c>
      <c r="I1185" s="86">
        <v>64</v>
      </c>
      <c r="J1185" s="87">
        <v>54.4</v>
      </c>
      <c r="K1185" s="88"/>
      <c r="L1185" s="86" t="s">
        <v>3156</v>
      </c>
      <c r="M1185" s="86" t="s">
        <v>349</v>
      </c>
      <c r="N1185" s="149" t="str">
        <f>IF(OR(J1185="TBA",E1185=0),"",E1185*J1185)</f>
        <v/>
      </c>
      <c r="O1185" s="138"/>
      <c r="P1185" s="139">
        <f>IF($B1185="PA",$N1185,0)</f>
        <v>0</v>
      </c>
      <c r="Q1185" s="139">
        <f>IF($B1185="PC",$N1185,0)</f>
        <v>0</v>
      </c>
      <c r="R1185" s="139">
        <f>IF($B1185="LA",$N1185,0)</f>
        <v>0</v>
      </c>
      <c r="S1185" s="139" t="str">
        <f>IF($B1185="LC",$N1185,0)</f>
        <v/>
      </c>
      <c r="T1185" s="139">
        <f>IF(P1185&lt;&gt;"",(P1185*(1-($N$2641))*(1-($O1185+$N$2646))),0)</f>
        <v>0</v>
      </c>
      <c r="U1185" s="139">
        <f>IF(Q1185&lt;&gt;"",(Q1185*(1-($N$2642))*(1-($O1185+$N$2646))),0)</f>
        <v>0</v>
      </c>
      <c r="V1185" s="139">
        <f>IF(R1185&lt;&gt;"",(R1185*(1-($N$2643))*(1-($O1185+$N$2646))),0)</f>
        <v>0</v>
      </c>
      <c r="W1185" s="139">
        <f>IF(S1185&lt;&gt;"",(S1185*(1-($N$2644))*(1-($O1185+$N$2646))),0)</f>
        <v>0</v>
      </c>
      <c r="X1185" s="150">
        <f>+SUM(T1185:W1185)</f>
        <v>0</v>
      </c>
      <c r="Y1185" s="85"/>
      <c r="Z1185" s="84"/>
      <c r="AA1185" s="85"/>
    </row>
    <row r="1186" spans="1:27" ht="14.1" customHeight="1" x14ac:dyDescent="0.3">
      <c r="A1186" s="128" t="s">
        <v>951</v>
      </c>
      <c r="B1186" s="86" t="s">
        <v>40</v>
      </c>
      <c r="C1186" s="86">
        <v>12</v>
      </c>
      <c r="D1186" s="86">
        <v>0</v>
      </c>
      <c r="E1186" s="137"/>
      <c r="F1186" s="86" t="s">
        <v>100</v>
      </c>
      <c r="G1186" s="86" t="s">
        <v>1453</v>
      </c>
      <c r="H1186" s="86" t="s">
        <v>1963</v>
      </c>
      <c r="I1186" s="86">
        <v>63</v>
      </c>
      <c r="J1186" s="87">
        <v>54.4</v>
      </c>
      <c r="K1186" s="88"/>
      <c r="L1186" s="86" t="s">
        <v>3157</v>
      </c>
      <c r="M1186" s="86" t="s">
        <v>349</v>
      </c>
      <c r="N1186" s="149" t="str">
        <f>IF(OR(J1186="TBA",E1186=0),"",E1186*J1186)</f>
        <v/>
      </c>
      <c r="O1186" s="138"/>
      <c r="P1186" s="139">
        <f>IF($B1186="PA",$N1186,0)</f>
        <v>0</v>
      </c>
      <c r="Q1186" s="139">
        <f>IF($B1186="PC",$N1186,0)</f>
        <v>0</v>
      </c>
      <c r="R1186" s="139">
        <f>IF($B1186="LA",$N1186,0)</f>
        <v>0</v>
      </c>
      <c r="S1186" s="139" t="str">
        <f>IF($B1186="LC",$N1186,0)</f>
        <v/>
      </c>
      <c r="T1186" s="139">
        <f>IF(P1186&lt;&gt;"",(P1186*(1-($N$2641))*(1-($O1186+$N$2646))),0)</f>
        <v>0</v>
      </c>
      <c r="U1186" s="139">
        <f>IF(Q1186&lt;&gt;"",(Q1186*(1-($N$2642))*(1-($O1186+$N$2646))),0)</f>
        <v>0</v>
      </c>
      <c r="V1186" s="139">
        <f>IF(R1186&lt;&gt;"",(R1186*(1-($N$2643))*(1-($O1186+$N$2646))),0)</f>
        <v>0</v>
      </c>
      <c r="W1186" s="139">
        <f>IF(S1186&lt;&gt;"",(S1186*(1-($N$2644))*(1-($O1186+$N$2646))),0)</f>
        <v>0</v>
      </c>
      <c r="X1186" s="150">
        <f>+SUM(T1186:W1186)</f>
        <v>0</v>
      </c>
      <c r="Y1186" s="85"/>
      <c r="Z1186" s="84"/>
      <c r="AA1186" s="85"/>
    </row>
    <row r="1187" spans="1:27" ht="14.1" customHeight="1" x14ac:dyDescent="0.3">
      <c r="A1187" s="128" t="s">
        <v>950</v>
      </c>
      <c r="B1187" s="86" t="s">
        <v>40</v>
      </c>
      <c r="C1187" s="86">
        <v>12</v>
      </c>
      <c r="D1187" s="86">
        <v>0</v>
      </c>
      <c r="E1187" s="137"/>
      <c r="F1187" s="86" t="s">
        <v>99</v>
      </c>
      <c r="G1187" s="86" t="s">
        <v>1452</v>
      </c>
      <c r="H1187" s="86" t="s">
        <v>1964</v>
      </c>
      <c r="I1187" s="86">
        <v>60</v>
      </c>
      <c r="J1187" s="87">
        <v>40.1</v>
      </c>
      <c r="K1187" s="88"/>
      <c r="L1187" s="86" t="s">
        <v>3158</v>
      </c>
      <c r="M1187" s="86" t="s">
        <v>349</v>
      </c>
      <c r="N1187" s="149" t="str">
        <f>IF(OR(J1187="TBA",E1187=0),"",E1187*J1187)</f>
        <v/>
      </c>
      <c r="O1187" s="138"/>
      <c r="P1187" s="139">
        <f>IF($B1187="PA",$N1187,0)</f>
        <v>0</v>
      </c>
      <c r="Q1187" s="139">
        <f>IF($B1187="PC",$N1187,0)</f>
        <v>0</v>
      </c>
      <c r="R1187" s="139">
        <f>IF($B1187="LA",$N1187,0)</f>
        <v>0</v>
      </c>
      <c r="S1187" s="139" t="str">
        <f>IF($B1187="LC",$N1187,0)</f>
        <v/>
      </c>
      <c r="T1187" s="139">
        <f>IF(P1187&lt;&gt;"",(P1187*(1-($N$2641))*(1-($O1187+$N$2646))),0)</f>
        <v>0</v>
      </c>
      <c r="U1187" s="139">
        <f>IF(Q1187&lt;&gt;"",(Q1187*(1-($N$2642))*(1-($O1187+$N$2646))),0)</f>
        <v>0</v>
      </c>
      <c r="V1187" s="139">
        <f>IF(R1187&lt;&gt;"",(R1187*(1-($N$2643))*(1-($O1187+$N$2646))),0)</f>
        <v>0</v>
      </c>
      <c r="W1187" s="139">
        <f>IF(S1187&lt;&gt;"",(S1187*(1-($N$2644))*(1-($O1187+$N$2646))),0)</f>
        <v>0</v>
      </c>
      <c r="X1187" s="150">
        <f>+SUM(T1187:W1187)</f>
        <v>0</v>
      </c>
      <c r="Y1187" s="85"/>
      <c r="Z1187" s="84"/>
      <c r="AA1187" s="85"/>
    </row>
    <row r="1188" spans="1:27" ht="14.1" customHeight="1" x14ac:dyDescent="0.3">
      <c r="A1188" s="128" t="s">
        <v>1351</v>
      </c>
      <c r="B1188" s="86" t="s">
        <v>40</v>
      </c>
      <c r="C1188" s="86">
        <v>24</v>
      </c>
      <c r="D1188" s="86">
        <v>6</v>
      </c>
      <c r="E1188" s="137"/>
      <c r="F1188" s="86" t="s">
        <v>4805</v>
      </c>
      <c r="G1188" s="86" t="s">
        <v>1688</v>
      </c>
      <c r="H1188" s="86" t="s">
        <v>1965</v>
      </c>
      <c r="I1188" s="86">
        <v>4</v>
      </c>
      <c r="J1188" s="87">
        <v>18.600000000000001</v>
      </c>
      <c r="K1188" s="88"/>
      <c r="L1188" s="86" t="s">
        <v>3159</v>
      </c>
      <c r="M1188" s="86" t="s">
        <v>349</v>
      </c>
      <c r="N1188" s="149" t="str">
        <f>IF(OR(J1188="TBA",E1188=0),"",E1188*J1188)</f>
        <v/>
      </c>
      <c r="O1188" s="138"/>
      <c r="P1188" s="139">
        <f>IF($B1188="PA",$N1188,0)</f>
        <v>0</v>
      </c>
      <c r="Q1188" s="139">
        <f>IF($B1188="PC",$N1188,0)</f>
        <v>0</v>
      </c>
      <c r="R1188" s="139">
        <f>IF($B1188="LA",$N1188,0)</f>
        <v>0</v>
      </c>
      <c r="S1188" s="139" t="str">
        <f>IF($B1188="LC",$N1188,0)</f>
        <v/>
      </c>
      <c r="T1188" s="139">
        <f>IF(P1188&lt;&gt;"",(P1188*(1-($N$2641))*(1-($O1188+$N$2646))),0)</f>
        <v>0</v>
      </c>
      <c r="U1188" s="139">
        <f>IF(Q1188&lt;&gt;"",(Q1188*(1-($N$2642))*(1-($O1188+$N$2646))),0)</f>
        <v>0</v>
      </c>
      <c r="V1188" s="139">
        <f>IF(R1188&lt;&gt;"",(R1188*(1-($N$2643))*(1-($O1188+$N$2646))),0)</f>
        <v>0</v>
      </c>
      <c r="W1188" s="139">
        <f>IF(S1188&lt;&gt;"",(S1188*(1-($N$2644))*(1-($O1188+$N$2646))),0)</f>
        <v>0</v>
      </c>
      <c r="X1188" s="150">
        <f>+SUM(T1188:W1188)</f>
        <v>0</v>
      </c>
      <c r="Y1188" s="85"/>
      <c r="Z1188" s="84"/>
      <c r="AA1188" s="85"/>
    </row>
    <row r="1189" spans="1:27" ht="14.1" customHeight="1" x14ac:dyDescent="0.3">
      <c r="A1189" s="128" t="s">
        <v>1350</v>
      </c>
      <c r="B1189" s="86" t="s">
        <v>40</v>
      </c>
      <c r="C1189" s="86">
        <v>24</v>
      </c>
      <c r="D1189" s="86">
        <v>6</v>
      </c>
      <c r="E1189" s="137"/>
      <c r="F1189" s="86" t="s">
        <v>4805</v>
      </c>
      <c r="G1189" s="86" t="s">
        <v>1686</v>
      </c>
      <c r="H1189" s="86" t="s">
        <v>1965</v>
      </c>
      <c r="I1189" s="86">
        <v>4</v>
      </c>
      <c r="J1189" s="87">
        <v>18.600000000000001</v>
      </c>
      <c r="K1189" s="88"/>
      <c r="L1189" s="86" t="s">
        <v>3160</v>
      </c>
      <c r="M1189" s="86" t="s">
        <v>349</v>
      </c>
      <c r="N1189" s="149" t="str">
        <f>IF(OR(J1189="TBA",E1189=0),"",E1189*J1189)</f>
        <v/>
      </c>
      <c r="O1189" s="138"/>
      <c r="P1189" s="139">
        <f>IF($B1189="PA",$N1189,0)</f>
        <v>0</v>
      </c>
      <c r="Q1189" s="139">
        <f>IF($B1189="PC",$N1189,0)</f>
        <v>0</v>
      </c>
      <c r="R1189" s="139">
        <f>IF($B1189="LA",$N1189,0)</f>
        <v>0</v>
      </c>
      <c r="S1189" s="139" t="str">
        <f>IF($B1189="LC",$N1189,0)</f>
        <v/>
      </c>
      <c r="T1189" s="139">
        <f>IF(P1189&lt;&gt;"",(P1189*(1-($N$2641))*(1-($O1189+$N$2646))),0)</f>
        <v>0</v>
      </c>
      <c r="U1189" s="139">
        <f>IF(Q1189&lt;&gt;"",(Q1189*(1-($N$2642))*(1-($O1189+$N$2646))),0)</f>
        <v>0</v>
      </c>
      <c r="V1189" s="139">
        <f>IF(R1189&lt;&gt;"",(R1189*(1-($N$2643))*(1-($O1189+$N$2646))),0)</f>
        <v>0</v>
      </c>
      <c r="W1189" s="139">
        <f>IF(S1189&lt;&gt;"",(S1189*(1-($N$2644))*(1-($O1189+$N$2646))),0)</f>
        <v>0</v>
      </c>
      <c r="X1189" s="150">
        <f>+SUM(T1189:W1189)</f>
        <v>0</v>
      </c>
      <c r="Y1189" s="85"/>
      <c r="Z1189" s="84"/>
      <c r="AA1189" s="85"/>
    </row>
    <row r="1190" spans="1:27" ht="14.1" customHeight="1" x14ac:dyDescent="0.3">
      <c r="A1190" s="128" t="s">
        <v>1349</v>
      </c>
      <c r="B1190" s="86" t="s">
        <v>40</v>
      </c>
      <c r="C1190" s="86">
        <v>24</v>
      </c>
      <c r="D1190" s="86">
        <v>6</v>
      </c>
      <c r="E1190" s="137"/>
      <c r="F1190" s="86" t="s">
        <v>4805</v>
      </c>
      <c r="G1190" s="86" t="s">
        <v>1687</v>
      </c>
      <c r="H1190" s="86" t="s">
        <v>1965</v>
      </c>
      <c r="I1190" s="86">
        <v>4</v>
      </c>
      <c r="J1190" s="87">
        <v>18.600000000000001</v>
      </c>
      <c r="K1190" s="88"/>
      <c r="L1190" s="86" t="s">
        <v>3161</v>
      </c>
      <c r="M1190" s="86" t="s">
        <v>349</v>
      </c>
      <c r="N1190" s="149" t="str">
        <f>IF(OR(J1190="TBA",E1190=0),"",E1190*J1190)</f>
        <v/>
      </c>
      <c r="O1190" s="138"/>
      <c r="P1190" s="139">
        <f>IF($B1190="PA",$N1190,0)</f>
        <v>0</v>
      </c>
      <c r="Q1190" s="139">
        <f>IF($B1190="PC",$N1190,0)</f>
        <v>0</v>
      </c>
      <c r="R1190" s="139">
        <f>IF($B1190="LA",$N1190,0)</f>
        <v>0</v>
      </c>
      <c r="S1190" s="139" t="str">
        <f>IF($B1190="LC",$N1190,0)</f>
        <v/>
      </c>
      <c r="T1190" s="139">
        <f>IF(P1190&lt;&gt;"",(P1190*(1-($N$2641))*(1-($O1190+$N$2646))),0)</f>
        <v>0</v>
      </c>
      <c r="U1190" s="139">
        <f>IF(Q1190&lt;&gt;"",(Q1190*(1-($N$2642))*(1-($O1190+$N$2646))),0)</f>
        <v>0</v>
      </c>
      <c r="V1190" s="139">
        <f>IF(R1190&lt;&gt;"",(R1190*(1-($N$2643))*(1-($O1190+$N$2646))),0)</f>
        <v>0</v>
      </c>
      <c r="W1190" s="139">
        <f>IF(S1190&lt;&gt;"",(S1190*(1-($N$2644))*(1-($O1190+$N$2646))),0)</f>
        <v>0</v>
      </c>
      <c r="X1190" s="150">
        <f>+SUM(T1190:W1190)</f>
        <v>0</v>
      </c>
      <c r="Y1190" s="85"/>
      <c r="Z1190" s="84"/>
      <c r="AA1190" s="85"/>
    </row>
    <row r="1191" spans="1:27" ht="14.1" customHeight="1" x14ac:dyDescent="0.3">
      <c r="A1191" s="128" t="s">
        <v>4183</v>
      </c>
      <c r="B1191" s="86" t="s">
        <v>40</v>
      </c>
      <c r="C1191" s="86">
        <v>12</v>
      </c>
      <c r="D1191" s="86">
        <v>0</v>
      </c>
      <c r="E1191" s="137"/>
      <c r="F1191" s="86" t="s">
        <v>114</v>
      </c>
      <c r="G1191" s="86" t="s">
        <v>1690</v>
      </c>
      <c r="H1191" s="86" t="s">
        <v>4184</v>
      </c>
      <c r="I1191" s="86">
        <v>78</v>
      </c>
      <c r="J1191" s="87">
        <v>21.55</v>
      </c>
      <c r="K1191" s="88"/>
      <c r="L1191" s="86" t="s">
        <v>4185</v>
      </c>
      <c r="M1191" s="86" t="s">
        <v>349</v>
      </c>
      <c r="N1191" s="149" t="str">
        <f>IF(OR(J1191="TBA",E1191=0),"",E1191*J1191)</f>
        <v/>
      </c>
      <c r="O1191" s="138"/>
      <c r="P1191" s="139">
        <f>IF($B1191="PA",$N1191,0)</f>
        <v>0</v>
      </c>
      <c r="Q1191" s="139">
        <f>IF($B1191="PC",$N1191,0)</f>
        <v>0</v>
      </c>
      <c r="R1191" s="139">
        <f>IF($B1191="LA",$N1191,0)</f>
        <v>0</v>
      </c>
      <c r="S1191" s="139" t="str">
        <f>IF($B1191="LC",$N1191,0)</f>
        <v/>
      </c>
      <c r="T1191" s="139">
        <f>IF(P1191&lt;&gt;"",(P1191*(1-($N$2641))*(1-($O1191+$N$2646))),0)</f>
        <v>0</v>
      </c>
      <c r="U1191" s="139">
        <f>IF(Q1191&lt;&gt;"",(Q1191*(1-($N$2642))*(1-($O1191+$N$2646))),0)</f>
        <v>0</v>
      </c>
      <c r="V1191" s="139">
        <f>IF(R1191&lt;&gt;"",(R1191*(1-($N$2643))*(1-($O1191+$N$2646))),0)</f>
        <v>0</v>
      </c>
      <c r="W1191" s="139">
        <f>IF(S1191&lt;&gt;"",(S1191*(1-($N$2644))*(1-($O1191+$N$2646))),0)</f>
        <v>0</v>
      </c>
      <c r="X1191" s="150">
        <f>+SUM(T1191:W1191)</f>
        <v>0</v>
      </c>
      <c r="Y1191" s="85"/>
      <c r="Z1191" s="84"/>
      <c r="AA1191" s="85"/>
    </row>
    <row r="1192" spans="1:27" ht="14.1" customHeight="1" x14ac:dyDescent="0.3">
      <c r="A1192" s="128" t="s">
        <v>4186</v>
      </c>
      <c r="B1192" s="86" t="s">
        <v>40</v>
      </c>
      <c r="C1192" s="86">
        <v>12</v>
      </c>
      <c r="D1192" s="86">
        <v>0</v>
      </c>
      <c r="E1192" s="137"/>
      <c r="F1192" s="86" t="s">
        <v>114</v>
      </c>
      <c r="G1192" s="86" t="s">
        <v>1711</v>
      </c>
      <c r="H1192" s="86" t="s">
        <v>4184</v>
      </c>
      <c r="I1192" s="86">
        <v>78</v>
      </c>
      <c r="J1192" s="87">
        <v>21.55</v>
      </c>
      <c r="K1192" s="88"/>
      <c r="L1192" s="86" t="s">
        <v>4187</v>
      </c>
      <c r="M1192" s="86" t="s">
        <v>349</v>
      </c>
      <c r="N1192" s="149" t="str">
        <f>IF(OR(J1192="TBA",E1192=0),"",E1192*J1192)</f>
        <v/>
      </c>
      <c r="O1192" s="138"/>
      <c r="P1192" s="139">
        <f>IF($B1192="PA",$N1192,0)</f>
        <v>0</v>
      </c>
      <c r="Q1192" s="139">
        <f>IF($B1192="PC",$N1192,0)</f>
        <v>0</v>
      </c>
      <c r="R1192" s="139">
        <f>IF($B1192="LA",$N1192,0)</f>
        <v>0</v>
      </c>
      <c r="S1192" s="139" t="str">
        <f>IF($B1192="LC",$N1192,0)</f>
        <v/>
      </c>
      <c r="T1192" s="139">
        <f>IF(P1192&lt;&gt;"",(P1192*(1-($N$2641))*(1-($O1192+$N$2646))),0)</f>
        <v>0</v>
      </c>
      <c r="U1192" s="139">
        <f>IF(Q1192&lt;&gt;"",(Q1192*(1-($N$2642))*(1-($O1192+$N$2646))),0)</f>
        <v>0</v>
      </c>
      <c r="V1192" s="139">
        <f>IF(R1192&lt;&gt;"",(R1192*(1-($N$2643))*(1-($O1192+$N$2646))),0)</f>
        <v>0</v>
      </c>
      <c r="W1192" s="139">
        <f>IF(S1192&lt;&gt;"",(S1192*(1-($N$2644))*(1-($O1192+$N$2646))),0)</f>
        <v>0</v>
      </c>
      <c r="X1192" s="150">
        <f>+SUM(T1192:W1192)</f>
        <v>0</v>
      </c>
      <c r="Y1192" s="85"/>
      <c r="Z1192" s="84"/>
      <c r="AA1192" s="85"/>
    </row>
    <row r="1193" spans="1:27" ht="14.1" customHeight="1" x14ac:dyDescent="0.3">
      <c r="A1193" s="128" t="s">
        <v>4188</v>
      </c>
      <c r="B1193" s="86" t="s">
        <v>40</v>
      </c>
      <c r="C1193" s="86">
        <v>12</v>
      </c>
      <c r="D1193" s="86">
        <v>0</v>
      </c>
      <c r="E1193" s="137"/>
      <c r="F1193" s="86" t="s">
        <v>114</v>
      </c>
      <c r="G1193" s="86" t="s">
        <v>1691</v>
      </c>
      <c r="H1193" s="86" t="s">
        <v>4184</v>
      </c>
      <c r="I1193" s="86">
        <v>78</v>
      </c>
      <c r="J1193" s="87">
        <v>21.55</v>
      </c>
      <c r="K1193" s="88"/>
      <c r="L1193" s="86" t="s">
        <v>4189</v>
      </c>
      <c r="M1193" s="86" t="s">
        <v>349</v>
      </c>
      <c r="N1193" s="149" t="str">
        <f>IF(OR(J1193="TBA",E1193=0),"",E1193*J1193)</f>
        <v/>
      </c>
      <c r="O1193" s="138"/>
      <c r="P1193" s="139">
        <f>IF($B1193="PA",$N1193,0)</f>
        <v>0</v>
      </c>
      <c r="Q1193" s="139">
        <f>IF($B1193="PC",$N1193,0)</f>
        <v>0</v>
      </c>
      <c r="R1193" s="139">
        <f>IF($B1193="LA",$N1193,0)</f>
        <v>0</v>
      </c>
      <c r="S1193" s="139" t="str">
        <f>IF($B1193="LC",$N1193,0)</f>
        <v/>
      </c>
      <c r="T1193" s="139">
        <f>IF(P1193&lt;&gt;"",(P1193*(1-($N$2641))*(1-($O1193+$N$2646))),0)</f>
        <v>0</v>
      </c>
      <c r="U1193" s="139">
        <f>IF(Q1193&lt;&gt;"",(Q1193*(1-($N$2642))*(1-($O1193+$N$2646))),0)</f>
        <v>0</v>
      </c>
      <c r="V1193" s="139">
        <f>IF(R1193&lt;&gt;"",(R1193*(1-($N$2643))*(1-($O1193+$N$2646))),0)</f>
        <v>0</v>
      </c>
      <c r="W1193" s="139">
        <f>IF(S1193&lt;&gt;"",(S1193*(1-($N$2644))*(1-($O1193+$N$2646))),0)</f>
        <v>0</v>
      </c>
      <c r="X1193" s="150">
        <f>+SUM(T1193:W1193)</f>
        <v>0</v>
      </c>
      <c r="Y1193" s="85"/>
      <c r="Z1193" s="84"/>
      <c r="AA1193" s="85"/>
    </row>
    <row r="1194" spans="1:27" ht="14.1" customHeight="1" x14ac:dyDescent="0.3">
      <c r="A1194" s="128" t="s">
        <v>4190</v>
      </c>
      <c r="B1194" s="86" t="s">
        <v>40</v>
      </c>
      <c r="C1194" s="86">
        <v>12</v>
      </c>
      <c r="D1194" s="86">
        <v>0</v>
      </c>
      <c r="E1194" s="137"/>
      <c r="F1194" s="86" t="s">
        <v>114</v>
      </c>
      <c r="G1194" s="86" t="s">
        <v>1692</v>
      </c>
      <c r="H1194" s="86" t="s">
        <v>4184</v>
      </c>
      <c r="I1194" s="86">
        <v>78</v>
      </c>
      <c r="J1194" s="87">
        <v>21.55</v>
      </c>
      <c r="K1194" s="88"/>
      <c r="L1194" s="86" t="s">
        <v>4191</v>
      </c>
      <c r="M1194" s="86" t="s">
        <v>349</v>
      </c>
      <c r="N1194" s="149" t="str">
        <f>IF(OR(J1194="TBA",E1194=0),"",E1194*J1194)</f>
        <v/>
      </c>
      <c r="O1194" s="138"/>
      <c r="P1194" s="139">
        <f>IF($B1194="PA",$N1194,0)</f>
        <v>0</v>
      </c>
      <c r="Q1194" s="139">
        <f>IF($B1194="PC",$N1194,0)</f>
        <v>0</v>
      </c>
      <c r="R1194" s="139">
        <f>IF($B1194="LA",$N1194,0)</f>
        <v>0</v>
      </c>
      <c r="S1194" s="139" t="str">
        <f>IF($B1194="LC",$N1194,0)</f>
        <v/>
      </c>
      <c r="T1194" s="139">
        <f>IF(P1194&lt;&gt;"",(P1194*(1-($N$2641))*(1-($O1194+$N$2646))),0)</f>
        <v>0</v>
      </c>
      <c r="U1194" s="139">
        <f>IF(Q1194&lt;&gt;"",(Q1194*(1-($N$2642))*(1-($O1194+$N$2646))),0)</f>
        <v>0</v>
      </c>
      <c r="V1194" s="139">
        <f>IF(R1194&lt;&gt;"",(R1194*(1-($N$2643))*(1-($O1194+$N$2646))),0)</f>
        <v>0</v>
      </c>
      <c r="W1194" s="139">
        <f>IF(S1194&lt;&gt;"",(S1194*(1-($N$2644))*(1-($O1194+$N$2646))),0)</f>
        <v>0</v>
      </c>
      <c r="X1194" s="150">
        <f>+SUM(T1194:W1194)</f>
        <v>0</v>
      </c>
      <c r="Y1194" s="85"/>
      <c r="Z1194" s="84"/>
      <c r="AA1194" s="85"/>
    </row>
    <row r="1195" spans="1:27" ht="14.1" customHeight="1" x14ac:dyDescent="0.3">
      <c r="A1195" s="128" t="s">
        <v>4141</v>
      </c>
      <c r="B1195" s="86" t="s">
        <v>40</v>
      </c>
      <c r="C1195" s="86">
        <v>12</v>
      </c>
      <c r="D1195" s="86">
        <v>0</v>
      </c>
      <c r="E1195" s="137"/>
      <c r="F1195" s="86" t="s">
        <v>100</v>
      </c>
      <c r="G1195" s="86" t="s">
        <v>1863</v>
      </c>
      <c r="H1195" s="86" t="s">
        <v>4142</v>
      </c>
      <c r="I1195" s="86">
        <v>63</v>
      </c>
      <c r="J1195" s="87">
        <v>26.85</v>
      </c>
      <c r="K1195" s="88"/>
      <c r="L1195" s="86" t="s">
        <v>4143</v>
      </c>
      <c r="M1195" s="86" t="s">
        <v>349</v>
      </c>
      <c r="N1195" s="149" t="str">
        <f>IF(OR(J1195="TBA",E1195=0),"",E1195*J1195)</f>
        <v/>
      </c>
      <c r="O1195" s="138"/>
      <c r="P1195" s="139">
        <f>IF($B1195="PA",$N1195,0)</f>
        <v>0</v>
      </c>
      <c r="Q1195" s="139">
        <f>IF($B1195="PC",$N1195,0)</f>
        <v>0</v>
      </c>
      <c r="R1195" s="139">
        <f>IF($B1195="LA",$N1195,0)</f>
        <v>0</v>
      </c>
      <c r="S1195" s="139" t="str">
        <f>IF($B1195="LC",$N1195,0)</f>
        <v/>
      </c>
      <c r="T1195" s="139">
        <f>IF(P1195&lt;&gt;"",(P1195*(1-($N$2641))*(1-($O1195+$N$2646))),0)</f>
        <v>0</v>
      </c>
      <c r="U1195" s="139">
        <f>IF(Q1195&lt;&gt;"",(Q1195*(1-($N$2642))*(1-($O1195+$N$2646))),0)</f>
        <v>0</v>
      </c>
      <c r="V1195" s="139">
        <f>IF(R1195&lt;&gt;"",(R1195*(1-($N$2643))*(1-($O1195+$N$2646))),0)</f>
        <v>0</v>
      </c>
      <c r="W1195" s="139">
        <f>IF(S1195&lt;&gt;"",(S1195*(1-($N$2644))*(1-($O1195+$N$2646))),0)</f>
        <v>0</v>
      </c>
      <c r="X1195" s="150">
        <f>+SUM(T1195:W1195)</f>
        <v>0</v>
      </c>
      <c r="Y1195" s="85"/>
      <c r="Z1195" s="84"/>
      <c r="AA1195" s="85"/>
    </row>
    <row r="1196" spans="1:27" ht="14.1" customHeight="1" x14ac:dyDescent="0.3">
      <c r="A1196" s="128" t="s">
        <v>4144</v>
      </c>
      <c r="B1196" s="86" t="s">
        <v>40</v>
      </c>
      <c r="C1196" s="86">
        <v>12</v>
      </c>
      <c r="D1196" s="86">
        <v>0</v>
      </c>
      <c r="E1196" s="137"/>
      <c r="F1196" s="86" t="s">
        <v>100</v>
      </c>
      <c r="G1196" s="86" t="s">
        <v>1865</v>
      </c>
      <c r="H1196" s="86" t="s">
        <v>4142</v>
      </c>
      <c r="I1196" s="86">
        <v>63</v>
      </c>
      <c r="J1196" s="87">
        <v>26.85</v>
      </c>
      <c r="K1196" s="88"/>
      <c r="L1196" s="86" t="s">
        <v>4618</v>
      </c>
      <c r="M1196" s="86" t="s">
        <v>349</v>
      </c>
      <c r="N1196" s="149" t="str">
        <f>IF(OR(J1196="TBA",E1196=0),"",E1196*J1196)</f>
        <v/>
      </c>
      <c r="O1196" s="138"/>
      <c r="P1196" s="139">
        <f>IF($B1196="PA",$N1196,0)</f>
        <v>0</v>
      </c>
      <c r="Q1196" s="139">
        <f>IF($B1196="PC",$N1196,0)</f>
        <v>0</v>
      </c>
      <c r="R1196" s="139">
        <f>IF($B1196="LA",$N1196,0)</f>
        <v>0</v>
      </c>
      <c r="S1196" s="139" t="str">
        <f>IF($B1196="LC",$N1196,0)</f>
        <v/>
      </c>
      <c r="T1196" s="139">
        <f>IF(P1196&lt;&gt;"",(P1196*(1-($N$2641))*(1-($O1196+$N$2646))),0)</f>
        <v>0</v>
      </c>
      <c r="U1196" s="139">
        <f>IF(Q1196&lt;&gt;"",(Q1196*(1-($N$2642))*(1-($O1196+$N$2646))),0)</f>
        <v>0</v>
      </c>
      <c r="V1196" s="139">
        <f>IF(R1196&lt;&gt;"",(R1196*(1-($N$2643))*(1-($O1196+$N$2646))),0)</f>
        <v>0</v>
      </c>
      <c r="W1196" s="139">
        <f>IF(S1196&lt;&gt;"",(S1196*(1-($N$2644))*(1-($O1196+$N$2646))),0)</f>
        <v>0</v>
      </c>
      <c r="X1196" s="150">
        <f>+SUM(T1196:W1196)</f>
        <v>0</v>
      </c>
      <c r="Y1196" s="85"/>
      <c r="Z1196" s="84"/>
      <c r="AA1196" s="85"/>
    </row>
    <row r="1197" spans="1:27" ht="14.1" customHeight="1" x14ac:dyDescent="0.3">
      <c r="A1197" s="128" t="s">
        <v>4145</v>
      </c>
      <c r="B1197" s="86" t="s">
        <v>40</v>
      </c>
      <c r="C1197" s="86">
        <v>12</v>
      </c>
      <c r="D1197" s="86">
        <v>0</v>
      </c>
      <c r="E1197" s="137"/>
      <c r="F1197" s="86" t="s">
        <v>100</v>
      </c>
      <c r="G1197" s="86" t="s">
        <v>4552</v>
      </c>
      <c r="H1197" s="86" t="s">
        <v>4142</v>
      </c>
      <c r="I1197" s="86">
        <v>63</v>
      </c>
      <c r="J1197" s="87">
        <v>26.85</v>
      </c>
      <c r="K1197" s="88"/>
      <c r="L1197" s="86" t="s">
        <v>4146</v>
      </c>
      <c r="M1197" s="86" t="s">
        <v>349</v>
      </c>
      <c r="N1197" s="149" t="str">
        <f>IF(OR(J1197="TBA",E1197=0),"",E1197*J1197)</f>
        <v/>
      </c>
      <c r="O1197" s="138"/>
      <c r="P1197" s="139">
        <f>IF($B1197="PA",$N1197,0)</f>
        <v>0</v>
      </c>
      <c r="Q1197" s="139">
        <f>IF($B1197="PC",$N1197,0)</f>
        <v>0</v>
      </c>
      <c r="R1197" s="139">
        <f>IF($B1197="LA",$N1197,0)</f>
        <v>0</v>
      </c>
      <c r="S1197" s="139" t="str">
        <f>IF($B1197="LC",$N1197,0)</f>
        <v/>
      </c>
      <c r="T1197" s="139">
        <f>IF(P1197&lt;&gt;"",(P1197*(1-($N$2641))*(1-($O1197+$N$2646))),0)</f>
        <v>0</v>
      </c>
      <c r="U1197" s="139">
        <f>IF(Q1197&lt;&gt;"",(Q1197*(1-($N$2642))*(1-($O1197+$N$2646))),0)</f>
        <v>0</v>
      </c>
      <c r="V1197" s="139">
        <f>IF(R1197&lt;&gt;"",(R1197*(1-($N$2643))*(1-($O1197+$N$2646))),0)</f>
        <v>0</v>
      </c>
      <c r="W1197" s="139">
        <f>IF(S1197&lt;&gt;"",(S1197*(1-($N$2644))*(1-($O1197+$N$2646))),0)</f>
        <v>0</v>
      </c>
      <c r="X1197" s="150">
        <f>+SUM(T1197:W1197)</f>
        <v>0</v>
      </c>
      <c r="Y1197" s="85"/>
      <c r="Z1197" s="84"/>
      <c r="AA1197" s="85"/>
    </row>
    <row r="1198" spans="1:27" ht="14.1" customHeight="1" x14ac:dyDescent="0.3">
      <c r="A1198" s="128" t="s">
        <v>4147</v>
      </c>
      <c r="B1198" s="86" t="s">
        <v>40</v>
      </c>
      <c r="C1198" s="86">
        <v>12</v>
      </c>
      <c r="D1198" s="86">
        <v>0</v>
      </c>
      <c r="E1198" s="137"/>
      <c r="F1198" s="86" t="s">
        <v>100</v>
      </c>
      <c r="G1198" s="86" t="s">
        <v>1863</v>
      </c>
      <c r="H1198" s="86" t="s">
        <v>4148</v>
      </c>
      <c r="I1198" s="86">
        <v>64</v>
      </c>
      <c r="J1198" s="87">
        <v>26.85</v>
      </c>
      <c r="K1198" s="88"/>
      <c r="L1198" s="86" t="s">
        <v>4149</v>
      </c>
      <c r="M1198" s="86" t="s">
        <v>349</v>
      </c>
      <c r="N1198" s="149" t="str">
        <f>IF(OR(J1198="TBA",E1198=0),"",E1198*J1198)</f>
        <v/>
      </c>
      <c r="O1198" s="138"/>
      <c r="P1198" s="139">
        <f>IF($B1198="PA",$N1198,0)</f>
        <v>0</v>
      </c>
      <c r="Q1198" s="139">
        <f>IF($B1198="PC",$N1198,0)</f>
        <v>0</v>
      </c>
      <c r="R1198" s="139">
        <f>IF($B1198="LA",$N1198,0)</f>
        <v>0</v>
      </c>
      <c r="S1198" s="139" t="str">
        <f>IF($B1198="LC",$N1198,0)</f>
        <v/>
      </c>
      <c r="T1198" s="139">
        <f>IF(P1198&lt;&gt;"",(P1198*(1-($N$2641))*(1-($O1198+$N$2646))),0)</f>
        <v>0</v>
      </c>
      <c r="U1198" s="139">
        <f>IF(Q1198&lt;&gt;"",(Q1198*(1-($N$2642))*(1-($O1198+$N$2646))),0)</f>
        <v>0</v>
      </c>
      <c r="V1198" s="139">
        <f>IF(R1198&lt;&gt;"",(R1198*(1-($N$2643))*(1-($O1198+$N$2646))),0)</f>
        <v>0</v>
      </c>
      <c r="W1198" s="139">
        <f>IF(S1198&lt;&gt;"",(S1198*(1-($N$2644))*(1-($O1198+$N$2646))),0)</f>
        <v>0</v>
      </c>
      <c r="X1198" s="150">
        <f>+SUM(T1198:W1198)</f>
        <v>0</v>
      </c>
      <c r="Y1198" s="85"/>
      <c r="Z1198" s="84"/>
      <c r="AA1198" s="85"/>
    </row>
    <row r="1199" spans="1:27" ht="14.1" customHeight="1" x14ac:dyDescent="0.3">
      <c r="A1199" s="128" t="s">
        <v>4150</v>
      </c>
      <c r="B1199" s="86" t="s">
        <v>40</v>
      </c>
      <c r="C1199" s="86">
        <v>12</v>
      </c>
      <c r="D1199" s="86">
        <v>0</v>
      </c>
      <c r="E1199" s="137"/>
      <c r="F1199" s="86" t="s">
        <v>100</v>
      </c>
      <c r="G1199" s="86" t="s">
        <v>1865</v>
      </c>
      <c r="H1199" s="86" t="s">
        <v>4148</v>
      </c>
      <c r="I1199" s="86">
        <v>64</v>
      </c>
      <c r="J1199" s="87">
        <v>26.85</v>
      </c>
      <c r="K1199" s="88"/>
      <c r="L1199" s="86" t="s">
        <v>4619</v>
      </c>
      <c r="M1199" s="86" t="s">
        <v>349</v>
      </c>
      <c r="N1199" s="149" t="str">
        <f>IF(OR(J1199="TBA",E1199=0),"",E1199*J1199)</f>
        <v/>
      </c>
      <c r="O1199" s="138"/>
      <c r="P1199" s="139">
        <f>IF($B1199="PA",$N1199,0)</f>
        <v>0</v>
      </c>
      <c r="Q1199" s="139">
        <f>IF($B1199="PC",$N1199,0)</f>
        <v>0</v>
      </c>
      <c r="R1199" s="139">
        <f>IF($B1199="LA",$N1199,0)</f>
        <v>0</v>
      </c>
      <c r="S1199" s="139" t="str">
        <f>IF($B1199="LC",$N1199,0)</f>
        <v/>
      </c>
      <c r="T1199" s="139">
        <f>IF(P1199&lt;&gt;"",(P1199*(1-($N$2641))*(1-($O1199+$N$2646))),0)</f>
        <v>0</v>
      </c>
      <c r="U1199" s="139">
        <f>IF(Q1199&lt;&gt;"",(Q1199*(1-($N$2642))*(1-($O1199+$N$2646))),0)</f>
        <v>0</v>
      </c>
      <c r="V1199" s="139">
        <f>IF(R1199&lt;&gt;"",(R1199*(1-($N$2643))*(1-($O1199+$N$2646))),0)</f>
        <v>0</v>
      </c>
      <c r="W1199" s="139">
        <f>IF(S1199&lt;&gt;"",(S1199*(1-($N$2644))*(1-($O1199+$N$2646))),0)</f>
        <v>0</v>
      </c>
      <c r="X1199" s="150">
        <f>+SUM(T1199:W1199)</f>
        <v>0</v>
      </c>
      <c r="Y1199" s="85"/>
      <c r="Z1199" s="84"/>
      <c r="AA1199" s="85"/>
    </row>
    <row r="1200" spans="1:27" ht="14.1" customHeight="1" x14ac:dyDescent="0.3">
      <c r="A1200" s="128" t="s">
        <v>4151</v>
      </c>
      <c r="B1200" s="86" t="s">
        <v>40</v>
      </c>
      <c r="C1200" s="86">
        <v>12</v>
      </c>
      <c r="D1200" s="86">
        <v>0</v>
      </c>
      <c r="E1200" s="137"/>
      <c r="F1200" s="86" t="s">
        <v>100</v>
      </c>
      <c r="G1200" s="86" t="s">
        <v>4552</v>
      </c>
      <c r="H1200" s="86" t="s">
        <v>4148</v>
      </c>
      <c r="I1200" s="86">
        <v>64</v>
      </c>
      <c r="J1200" s="87">
        <v>26.85</v>
      </c>
      <c r="K1200" s="88"/>
      <c r="L1200" s="86" t="s">
        <v>4152</v>
      </c>
      <c r="M1200" s="86" t="s">
        <v>349</v>
      </c>
      <c r="N1200" s="149" t="str">
        <f>IF(OR(J1200="TBA",E1200=0),"",E1200*J1200)</f>
        <v/>
      </c>
      <c r="O1200" s="138"/>
      <c r="P1200" s="139">
        <f>IF($B1200="PA",$N1200,0)</f>
        <v>0</v>
      </c>
      <c r="Q1200" s="139">
        <f>IF($B1200="PC",$N1200,0)</f>
        <v>0</v>
      </c>
      <c r="R1200" s="139">
        <f>IF($B1200="LA",$N1200,0)</f>
        <v>0</v>
      </c>
      <c r="S1200" s="139" t="str">
        <f>IF($B1200="LC",$N1200,0)</f>
        <v/>
      </c>
      <c r="T1200" s="139">
        <f>IF(P1200&lt;&gt;"",(P1200*(1-($N$2641))*(1-($O1200+$N$2646))),0)</f>
        <v>0</v>
      </c>
      <c r="U1200" s="139">
        <f>IF(Q1200&lt;&gt;"",(Q1200*(1-($N$2642))*(1-($O1200+$N$2646))),0)</f>
        <v>0</v>
      </c>
      <c r="V1200" s="139">
        <f>IF(R1200&lt;&gt;"",(R1200*(1-($N$2643))*(1-($O1200+$N$2646))),0)</f>
        <v>0</v>
      </c>
      <c r="W1200" s="139">
        <f>IF(S1200&lt;&gt;"",(S1200*(1-($N$2644))*(1-($O1200+$N$2646))),0)</f>
        <v>0</v>
      </c>
      <c r="X1200" s="150">
        <f>+SUM(T1200:W1200)</f>
        <v>0</v>
      </c>
      <c r="Y1200" s="85"/>
      <c r="Z1200" s="84"/>
      <c r="AA1200" s="85"/>
    </row>
    <row r="1201" spans="1:27" ht="14.1" customHeight="1" x14ac:dyDescent="0.3">
      <c r="A1201" s="128" t="s">
        <v>4964</v>
      </c>
      <c r="B1201" s="86" t="s">
        <v>40</v>
      </c>
      <c r="C1201" s="86">
        <v>10</v>
      </c>
      <c r="D1201" s="86">
        <v>0</v>
      </c>
      <c r="E1201" s="137"/>
      <c r="F1201" s="86" t="s">
        <v>99</v>
      </c>
      <c r="G1201" s="86" t="s">
        <v>1690</v>
      </c>
      <c r="H1201" s="86" t="s">
        <v>4965</v>
      </c>
      <c r="I1201" s="86">
        <v>79</v>
      </c>
      <c r="J1201" s="87">
        <v>27.150000000000002</v>
      </c>
      <c r="K1201" s="88"/>
      <c r="L1201" s="86" t="s">
        <v>4192</v>
      </c>
      <c r="M1201" s="86" t="s">
        <v>349</v>
      </c>
      <c r="N1201" s="149" t="str">
        <f>IF(OR(J1201="TBA",E1201=0),"",E1201*J1201)</f>
        <v/>
      </c>
      <c r="O1201" s="138"/>
      <c r="P1201" s="139">
        <f>IF($B1201="PA",$N1201,0)</f>
        <v>0</v>
      </c>
      <c r="Q1201" s="139">
        <f>IF($B1201="PC",$N1201,0)</f>
        <v>0</v>
      </c>
      <c r="R1201" s="139">
        <f>IF($B1201="LA",$N1201,0)</f>
        <v>0</v>
      </c>
      <c r="S1201" s="139" t="str">
        <f>IF($B1201="LC",$N1201,0)</f>
        <v/>
      </c>
      <c r="T1201" s="139">
        <f>IF(P1201&lt;&gt;"",(P1201*(1-($N$2641))*(1-($O1201+$N$2646))),0)</f>
        <v>0</v>
      </c>
      <c r="U1201" s="139">
        <f>IF(Q1201&lt;&gt;"",(Q1201*(1-($N$2642))*(1-($O1201+$N$2646))),0)</f>
        <v>0</v>
      </c>
      <c r="V1201" s="139">
        <f>IF(R1201&lt;&gt;"",(R1201*(1-($N$2643))*(1-($O1201+$N$2646))),0)</f>
        <v>0</v>
      </c>
      <c r="W1201" s="139">
        <f>IF(S1201&lt;&gt;"",(S1201*(1-($N$2644))*(1-($O1201+$N$2646))),0)</f>
        <v>0</v>
      </c>
      <c r="X1201" s="150">
        <f>+SUM(T1201:W1201)</f>
        <v>0</v>
      </c>
      <c r="Y1201" s="85"/>
      <c r="Z1201" s="84"/>
      <c r="AA1201" s="85"/>
    </row>
    <row r="1202" spans="1:27" ht="14.1" customHeight="1" x14ac:dyDescent="0.3">
      <c r="A1202" s="128" t="s">
        <v>4966</v>
      </c>
      <c r="B1202" s="86" t="s">
        <v>40</v>
      </c>
      <c r="C1202" s="86">
        <v>10</v>
      </c>
      <c r="D1202" s="86">
        <v>0</v>
      </c>
      <c r="E1202" s="137"/>
      <c r="F1202" s="86" t="s">
        <v>114</v>
      </c>
      <c r="G1202" s="86" t="s">
        <v>1691</v>
      </c>
      <c r="H1202" s="86" t="s">
        <v>4965</v>
      </c>
      <c r="I1202" s="86">
        <v>79</v>
      </c>
      <c r="J1202" s="87">
        <v>27.150000000000002</v>
      </c>
      <c r="K1202" s="88"/>
      <c r="L1202" s="86" t="s">
        <v>4193</v>
      </c>
      <c r="M1202" s="86" t="s">
        <v>349</v>
      </c>
      <c r="N1202" s="149" t="str">
        <f>IF(OR(J1202="TBA",E1202=0),"",E1202*J1202)</f>
        <v/>
      </c>
      <c r="O1202" s="138"/>
      <c r="P1202" s="139">
        <f>IF($B1202="PA",$N1202,0)</f>
        <v>0</v>
      </c>
      <c r="Q1202" s="139">
        <f>IF($B1202="PC",$N1202,0)</f>
        <v>0</v>
      </c>
      <c r="R1202" s="139">
        <f>IF($B1202="LA",$N1202,0)</f>
        <v>0</v>
      </c>
      <c r="S1202" s="139" t="str">
        <f>IF($B1202="LC",$N1202,0)</f>
        <v/>
      </c>
      <c r="T1202" s="139">
        <f>IF(P1202&lt;&gt;"",(P1202*(1-($N$2641))*(1-($O1202+$N$2646))),0)</f>
        <v>0</v>
      </c>
      <c r="U1202" s="139">
        <f>IF(Q1202&lt;&gt;"",(Q1202*(1-($N$2642))*(1-($O1202+$N$2646))),0)</f>
        <v>0</v>
      </c>
      <c r="V1202" s="139">
        <f>IF(R1202&lt;&gt;"",(R1202*(1-($N$2643))*(1-($O1202+$N$2646))),0)</f>
        <v>0</v>
      </c>
      <c r="W1202" s="139">
        <f>IF(S1202&lt;&gt;"",(S1202*(1-($N$2644))*(1-($O1202+$N$2646))),0)</f>
        <v>0</v>
      </c>
      <c r="X1202" s="150">
        <f>+SUM(T1202:W1202)</f>
        <v>0</v>
      </c>
      <c r="Y1202" s="85"/>
      <c r="Z1202" s="84"/>
      <c r="AA1202" s="85"/>
    </row>
    <row r="1203" spans="1:27" ht="14.1" customHeight="1" x14ac:dyDescent="0.3">
      <c r="A1203" s="128" t="s">
        <v>4967</v>
      </c>
      <c r="B1203" s="86" t="s">
        <v>40</v>
      </c>
      <c r="C1203" s="86">
        <v>10</v>
      </c>
      <c r="D1203" s="86">
        <v>0</v>
      </c>
      <c r="E1203" s="137"/>
      <c r="F1203" s="86" t="s">
        <v>114</v>
      </c>
      <c r="G1203" s="86" t="s">
        <v>1692</v>
      </c>
      <c r="H1203" s="86" t="s">
        <v>4965</v>
      </c>
      <c r="I1203" s="86">
        <v>79</v>
      </c>
      <c r="J1203" s="87">
        <v>27.150000000000002</v>
      </c>
      <c r="K1203" s="88"/>
      <c r="L1203" s="86" t="s">
        <v>4194</v>
      </c>
      <c r="M1203" s="86" t="s">
        <v>349</v>
      </c>
      <c r="N1203" s="149" t="str">
        <f>IF(OR(J1203="TBA",E1203=0),"",E1203*J1203)</f>
        <v/>
      </c>
      <c r="O1203" s="138"/>
      <c r="P1203" s="139">
        <f>IF($B1203="PA",$N1203,0)</f>
        <v>0</v>
      </c>
      <c r="Q1203" s="139">
        <f>IF($B1203="PC",$N1203,0)</f>
        <v>0</v>
      </c>
      <c r="R1203" s="139">
        <f>IF($B1203="LA",$N1203,0)</f>
        <v>0</v>
      </c>
      <c r="S1203" s="139" t="str">
        <f>IF($B1203="LC",$N1203,0)</f>
        <v/>
      </c>
      <c r="T1203" s="139">
        <f>IF(P1203&lt;&gt;"",(P1203*(1-($N$2641))*(1-($O1203+$N$2646))),0)</f>
        <v>0</v>
      </c>
      <c r="U1203" s="139">
        <f>IF(Q1203&lt;&gt;"",(Q1203*(1-($N$2642))*(1-($O1203+$N$2646))),0)</f>
        <v>0</v>
      </c>
      <c r="V1203" s="139">
        <f>IF(R1203&lt;&gt;"",(R1203*(1-($N$2643))*(1-($O1203+$N$2646))),0)</f>
        <v>0</v>
      </c>
      <c r="W1203" s="139">
        <f>IF(S1203&lt;&gt;"",(S1203*(1-($N$2644))*(1-($O1203+$N$2646))),0)</f>
        <v>0</v>
      </c>
      <c r="X1203" s="150">
        <f>+SUM(T1203:W1203)</f>
        <v>0</v>
      </c>
      <c r="Y1203" s="85"/>
      <c r="Z1203" s="84"/>
      <c r="AA1203" s="85"/>
    </row>
    <row r="1204" spans="1:27" ht="14.1" customHeight="1" x14ac:dyDescent="0.3">
      <c r="A1204" s="128" t="s">
        <v>4968</v>
      </c>
      <c r="B1204" s="86" t="s">
        <v>40</v>
      </c>
      <c r="C1204" s="86">
        <v>10</v>
      </c>
      <c r="D1204" s="86">
        <v>0</v>
      </c>
      <c r="E1204" s="137"/>
      <c r="F1204" s="86" t="s">
        <v>114</v>
      </c>
      <c r="G1204" s="86" t="s">
        <v>1690</v>
      </c>
      <c r="H1204" s="86" t="s">
        <v>4969</v>
      </c>
      <c r="I1204" s="86">
        <v>78</v>
      </c>
      <c r="J1204" s="87">
        <v>27.150000000000002</v>
      </c>
      <c r="K1204" s="88"/>
      <c r="L1204" s="86" t="s">
        <v>4195</v>
      </c>
      <c r="M1204" s="86" t="s">
        <v>349</v>
      </c>
      <c r="N1204" s="149" t="str">
        <f>IF(OR(J1204="TBA",E1204=0),"",E1204*J1204)</f>
        <v/>
      </c>
      <c r="O1204" s="138"/>
      <c r="P1204" s="139">
        <f>IF($B1204="PA",$N1204,0)</f>
        <v>0</v>
      </c>
      <c r="Q1204" s="139">
        <f>IF($B1204="PC",$N1204,0)</f>
        <v>0</v>
      </c>
      <c r="R1204" s="139">
        <f>IF($B1204="LA",$N1204,0)</f>
        <v>0</v>
      </c>
      <c r="S1204" s="139" t="str">
        <f>IF($B1204="LC",$N1204,0)</f>
        <v/>
      </c>
      <c r="T1204" s="139">
        <f>IF(P1204&lt;&gt;"",(P1204*(1-($N$2641))*(1-($O1204+$N$2646))),0)</f>
        <v>0</v>
      </c>
      <c r="U1204" s="139">
        <f>IF(Q1204&lt;&gt;"",(Q1204*(1-($N$2642))*(1-($O1204+$N$2646))),0)</f>
        <v>0</v>
      </c>
      <c r="V1204" s="139">
        <f>IF(R1204&lt;&gt;"",(R1204*(1-($N$2643))*(1-($O1204+$N$2646))),0)</f>
        <v>0</v>
      </c>
      <c r="W1204" s="139">
        <f>IF(S1204&lt;&gt;"",(S1204*(1-($N$2644))*(1-($O1204+$N$2646))),0)</f>
        <v>0</v>
      </c>
      <c r="X1204" s="150">
        <f>+SUM(T1204:W1204)</f>
        <v>0</v>
      </c>
      <c r="Y1204" s="85"/>
      <c r="Z1204" s="84"/>
      <c r="AA1204" s="85"/>
    </row>
    <row r="1205" spans="1:27" ht="14.1" customHeight="1" x14ac:dyDescent="0.3">
      <c r="A1205" s="128" t="s">
        <v>4970</v>
      </c>
      <c r="B1205" s="86" t="s">
        <v>40</v>
      </c>
      <c r="C1205" s="86">
        <v>10</v>
      </c>
      <c r="D1205" s="86">
        <v>0</v>
      </c>
      <c r="E1205" s="137"/>
      <c r="F1205" s="86" t="s">
        <v>114</v>
      </c>
      <c r="G1205" s="86" t="s">
        <v>1691</v>
      </c>
      <c r="H1205" s="86" t="s">
        <v>4969</v>
      </c>
      <c r="I1205" s="86">
        <v>78</v>
      </c>
      <c r="J1205" s="87">
        <v>27.150000000000002</v>
      </c>
      <c r="K1205" s="88"/>
      <c r="L1205" s="86" t="s">
        <v>4196</v>
      </c>
      <c r="M1205" s="86" t="s">
        <v>349</v>
      </c>
      <c r="N1205" s="149" t="str">
        <f>IF(OR(J1205="TBA",E1205=0),"",E1205*J1205)</f>
        <v/>
      </c>
      <c r="O1205" s="138"/>
      <c r="P1205" s="139">
        <f>IF($B1205="PA",$N1205,0)</f>
        <v>0</v>
      </c>
      <c r="Q1205" s="139">
        <f>IF($B1205="PC",$N1205,0)</f>
        <v>0</v>
      </c>
      <c r="R1205" s="139">
        <f>IF($B1205="LA",$N1205,0)</f>
        <v>0</v>
      </c>
      <c r="S1205" s="139" t="str">
        <f>IF($B1205="LC",$N1205,0)</f>
        <v/>
      </c>
      <c r="T1205" s="139">
        <f>IF(P1205&lt;&gt;"",(P1205*(1-($N$2641))*(1-($O1205+$N$2646))),0)</f>
        <v>0</v>
      </c>
      <c r="U1205" s="139">
        <f>IF(Q1205&lt;&gt;"",(Q1205*(1-($N$2642))*(1-($O1205+$N$2646))),0)</f>
        <v>0</v>
      </c>
      <c r="V1205" s="139">
        <f>IF(R1205&lt;&gt;"",(R1205*(1-($N$2643))*(1-($O1205+$N$2646))),0)</f>
        <v>0</v>
      </c>
      <c r="W1205" s="139">
        <f>IF(S1205&lt;&gt;"",(S1205*(1-($N$2644))*(1-($O1205+$N$2646))),0)</f>
        <v>0</v>
      </c>
      <c r="X1205" s="150">
        <f>+SUM(T1205:W1205)</f>
        <v>0</v>
      </c>
      <c r="Y1205" s="85"/>
      <c r="Z1205" s="84"/>
      <c r="AA1205" s="85"/>
    </row>
    <row r="1206" spans="1:27" ht="14.1" customHeight="1" x14ac:dyDescent="0.3">
      <c r="A1206" s="128" t="s">
        <v>4971</v>
      </c>
      <c r="B1206" s="86" t="s">
        <v>40</v>
      </c>
      <c r="C1206" s="86">
        <v>10</v>
      </c>
      <c r="D1206" s="86">
        <v>0</v>
      </c>
      <c r="E1206" s="137"/>
      <c r="F1206" s="86" t="s">
        <v>114</v>
      </c>
      <c r="G1206" s="86" t="s">
        <v>1692</v>
      </c>
      <c r="H1206" s="86" t="s">
        <v>4969</v>
      </c>
      <c r="I1206" s="86">
        <v>78</v>
      </c>
      <c r="J1206" s="87">
        <v>27.150000000000002</v>
      </c>
      <c r="K1206" s="88"/>
      <c r="L1206" s="86" t="s">
        <v>4197</v>
      </c>
      <c r="M1206" s="86" t="s">
        <v>349</v>
      </c>
      <c r="N1206" s="149" t="str">
        <f>IF(OR(J1206="TBA",E1206=0),"",E1206*J1206)</f>
        <v/>
      </c>
      <c r="O1206" s="138"/>
      <c r="P1206" s="139">
        <f>IF($B1206="PA",$N1206,0)</f>
        <v>0</v>
      </c>
      <c r="Q1206" s="139">
        <f>IF($B1206="PC",$N1206,0)</f>
        <v>0</v>
      </c>
      <c r="R1206" s="139">
        <f>IF($B1206="LA",$N1206,0)</f>
        <v>0</v>
      </c>
      <c r="S1206" s="139" t="str">
        <f>IF($B1206="LC",$N1206,0)</f>
        <v/>
      </c>
      <c r="T1206" s="139">
        <f>IF(P1206&lt;&gt;"",(P1206*(1-($N$2641))*(1-($O1206+$N$2646))),0)</f>
        <v>0</v>
      </c>
      <c r="U1206" s="139">
        <f>IF(Q1206&lt;&gt;"",(Q1206*(1-($N$2642))*(1-($O1206+$N$2646))),0)</f>
        <v>0</v>
      </c>
      <c r="V1206" s="139">
        <f>IF(R1206&lt;&gt;"",(R1206*(1-($N$2643))*(1-($O1206+$N$2646))),0)</f>
        <v>0</v>
      </c>
      <c r="W1206" s="139">
        <f>IF(S1206&lt;&gt;"",(S1206*(1-($N$2644))*(1-($O1206+$N$2646))),0)</f>
        <v>0</v>
      </c>
      <c r="X1206" s="150">
        <f>+SUM(T1206:W1206)</f>
        <v>0</v>
      </c>
      <c r="Y1206" s="85"/>
      <c r="Z1206" s="84"/>
      <c r="AA1206" s="85"/>
    </row>
    <row r="1207" spans="1:27" ht="14.1" customHeight="1" x14ac:dyDescent="0.3">
      <c r="A1207" s="128" t="s">
        <v>3856</v>
      </c>
      <c r="B1207" s="86" t="s">
        <v>40</v>
      </c>
      <c r="C1207" s="86">
        <v>24</v>
      </c>
      <c r="D1207" s="86">
        <v>6</v>
      </c>
      <c r="E1207" s="137"/>
      <c r="F1207" s="86" t="s">
        <v>4805</v>
      </c>
      <c r="G1207" s="86" t="s">
        <v>1688</v>
      </c>
      <c r="H1207" s="86" t="s">
        <v>3857</v>
      </c>
      <c r="I1207" s="86">
        <v>5</v>
      </c>
      <c r="J1207" s="87">
        <v>21.05</v>
      </c>
      <c r="K1207" s="88"/>
      <c r="L1207" s="86" t="s">
        <v>3858</v>
      </c>
      <c r="M1207" s="86" t="s">
        <v>349</v>
      </c>
      <c r="N1207" s="149" t="str">
        <f>IF(OR(J1207="TBA",E1207=0),"",E1207*J1207)</f>
        <v/>
      </c>
      <c r="O1207" s="138"/>
      <c r="P1207" s="139">
        <f>IF($B1207="PA",$N1207,0)</f>
        <v>0</v>
      </c>
      <c r="Q1207" s="139">
        <f>IF($B1207="PC",$N1207,0)</f>
        <v>0</v>
      </c>
      <c r="R1207" s="139">
        <f>IF($B1207="LA",$N1207,0)</f>
        <v>0</v>
      </c>
      <c r="S1207" s="139" t="str">
        <f>IF($B1207="LC",$N1207,0)</f>
        <v/>
      </c>
      <c r="T1207" s="139">
        <f>IF(P1207&lt;&gt;"",(P1207*(1-($N$2641))*(1-($O1207+$N$2646))),0)</f>
        <v>0</v>
      </c>
      <c r="U1207" s="139">
        <f>IF(Q1207&lt;&gt;"",(Q1207*(1-($N$2642))*(1-($O1207+$N$2646))),0)</f>
        <v>0</v>
      </c>
      <c r="V1207" s="139">
        <f>IF(R1207&lt;&gt;"",(R1207*(1-($N$2643))*(1-($O1207+$N$2646))),0)</f>
        <v>0</v>
      </c>
      <c r="W1207" s="139">
        <f>IF(S1207&lt;&gt;"",(S1207*(1-($N$2644))*(1-($O1207+$N$2646))),0)</f>
        <v>0</v>
      </c>
      <c r="X1207" s="150">
        <f>+SUM(T1207:W1207)</f>
        <v>0</v>
      </c>
      <c r="Y1207" s="85"/>
      <c r="Z1207" s="84"/>
      <c r="AA1207" s="85"/>
    </row>
    <row r="1208" spans="1:27" ht="14.1" customHeight="1" x14ac:dyDescent="0.3">
      <c r="A1208" s="128" t="s">
        <v>3859</v>
      </c>
      <c r="B1208" s="86" t="s">
        <v>40</v>
      </c>
      <c r="C1208" s="86">
        <v>24</v>
      </c>
      <c r="D1208" s="86">
        <v>6</v>
      </c>
      <c r="E1208" s="137"/>
      <c r="F1208" s="86" t="s">
        <v>4805</v>
      </c>
      <c r="G1208" s="86" t="s">
        <v>1686</v>
      </c>
      <c r="H1208" s="86" t="s">
        <v>3857</v>
      </c>
      <c r="I1208" s="86">
        <v>5</v>
      </c>
      <c r="J1208" s="87">
        <v>21.05</v>
      </c>
      <c r="K1208" s="88"/>
      <c r="L1208" s="86" t="s">
        <v>4547</v>
      </c>
      <c r="M1208" s="86" t="s">
        <v>349</v>
      </c>
      <c r="N1208" s="149" t="str">
        <f>IF(OR(J1208="TBA",E1208=0),"",E1208*J1208)</f>
        <v/>
      </c>
      <c r="O1208" s="138"/>
      <c r="P1208" s="139">
        <f>IF($B1208="PA",$N1208,0)</f>
        <v>0</v>
      </c>
      <c r="Q1208" s="139">
        <f>IF($B1208="PC",$N1208,0)</f>
        <v>0</v>
      </c>
      <c r="R1208" s="139">
        <f>IF($B1208="LA",$N1208,0)</f>
        <v>0</v>
      </c>
      <c r="S1208" s="139" t="str">
        <f>IF($B1208="LC",$N1208,0)</f>
        <v/>
      </c>
      <c r="T1208" s="139">
        <f>IF(P1208&lt;&gt;"",(P1208*(1-($N$2641))*(1-($O1208+$N$2646))),0)</f>
        <v>0</v>
      </c>
      <c r="U1208" s="139">
        <f>IF(Q1208&lt;&gt;"",(Q1208*(1-($N$2642))*(1-($O1208+$N$2646))),0)</f>
        <v>0</v>
      </c>
      <c r="V1208" s="139">
        <f>IF(R1208&lt;&gt;"",(R1208*(1-($N$2643))*(1-($O1208+$N$2646))),0)</f>
        <v>0</v>
      </c>
      <c r="W1208" s="139">
        <f>IF(S1208&lt;&gt;"",(S1208*(1-($N$2644))*(1-($O1208+$N$2646))),0)</f>
        <v>0</v>
      </c>
      <c r="X1208" s="150">
        <f>+SUM(T1208:W1208)</f>
        <v>0</v>
      </c>
      <c r="Y1208" s="85"/>
      <c r="Z1208" s="84"/>
      <c r="AA1208" s="85"/>
    </row>
    <row r="1209" spans="1:27" ht="14.1" customHeight="1" x14ac:dyDescent="0.3">
      <c r="A1209" s="128" t="s">
        <v>3860</v>
      </c>
      <c r="B1209" s="86" t="s">
        <v>40</v>
      </c>
      <c r="C1209" s="86">
        <v>24</v>
      </c>
      <c r="D1209" s="86">
        <v>6</v>
      </c>
      <c r="E1209" s="137"/>
      <c r="F1209" s="86" t="s">
        <v>4805</v>
      </c>
      <c r="G1209" s="86" t="s">
        <v>1687</v>
      </c>
      <c r="H1209" s="86" t="s">
        <v>3857</v>
      </c>
      <c r="I1209" s="86">
        <v>5</v>
      </c>
      <c r="J1209" s="87">
        <v>21.05</v>
      </c>
      <c r="K1209" s="88"/>
      <c r="L1209" s="86" t="s">
        <v>3861</v>
      </c>
      <c r="M1209" s="86" t="s">
        <v>349</v>
      </c>
      <c r="N1209" s="149" t="str">
        <f>IF(OR(J1209="TBA",E1209=0),"",E1209*J1209)</f>
        <v/>
      </c>
      <c r="O1209" s="138"/>
      <c r="P1209" s="139">
        <f>IF($B1209="PA",$N1209,0)</f>
        <v>0</v>
      </c>
      <c r="Q1209" s="139">
        <f>IF($B1209="PC",$N1209,0)</f>
        <v>0</v>
      </c>
      <c r="R1209" s="139">
        <f>IF($B1209="LA",$N1209,0)</f>
        <v>0</v>
      </c>
      <c r="S1209" s="139" t="str">
        <f>IF($B1209="LC",$N1209,0)</f>
        <v/>
      </c>
      <c r="T1209" s="139">
        <f>IF(P1209&lt;&gt;"",(P1209*(1-($N$2641))*(1-($O1209+$N$2646))),0)</f>
        <v>0</v>
      </c>
      <c r="U1209" s="139">
        <f>IF(Q1209&lt;&gt;"",(Q1209*(1-($N$2642))*(1-($O1209+$N$2646))),0)</f>
        <v>0</v>
      </c>
      <c r="V1209" s="139">
        <f>IF(R1209&lt;&gt;"",(R1209*(1-($N$2643))*(1-($O1209+$N$2646))),0)</f>
        <v>0</v>
      </c>
      <c r="W1209" s="139">
        <f>IF(S1209&lt;&gt;"",(S1209*(1-($N$2644))*(1-($O1209+$N$2646))),0)</f>
        <v>0</v>
      </c>
      <c r="X1209" s="150">
        <f>+SUM(T1209:W1209)</f>
        <v>0</v>
      </c>
      <c r="Y1209" s="85"/>
      <c r="Z1209" s="84"/>
      <c r="AA1209" s="85"/>
    </row>
    <row r="1210" spans="1:27" ht="14.1" customHeight="1" x14ac:dyDescent="0.3">
      <c r="A1210" s="128" t="s">
        <v>3849</v>
      </c>
      <c r="B1210" s="86" t="s">
        <v>40</v>
      </c>
      <c r="C1210" s="86">
        <v>24</v>
      </c>
      <c r="D1210" s="86">
        <v>6</v>
      </c>
      <c r="E1210" s="137"/>
      <c r="F1210" s="86" t="s">
        <v>4805</v>
      </c>
      <c r="G1210" s="86" t="s">
        <v>1688</v>
      </c>
      <c r="H1210" s="86" t="s">
        <v>3850</v>
      </c>
      <c r="I1210" s="86">
        <v>4</v>
      </c>
      <c r="J1210" s="87">
        <v>21.05</v>
      </c>
      <c r="K1210" s="88"/>
      <c r="L1210" s="86" t="s">
        <v>3851</v>
      </c>
      <c r="M1210" s="86" t="s">
        <v>349</v>
      </c>
      <c r="N1210" s="149" t="str">
        <f>IF(OR(J1210="TBA",E1210=0),"",E1210*J1210)</f>
        <v/>
      </c>
      <c r="O1210" s="138"/>
      <c r="P1210" s="139">
        <f>IF($B1210="PA",$N1210,0)</f>
        <v>0</v>
      </c>
      <c r="Q1210" s="139">
        <f>IF($B1210="PC",$N1210,0)</f>
        <v>0</v>
      </c>
      <c r="R1210" s="139">
        <f>IF($B1210="LA",$N1210,0)</f>
        <v>0</v>
      </c>
      <c r="S1210" s="139" t="str">
        <f>IF($B1210="LC",$N1210,0)</f>
        <v/>
      </c>
      <c r="T1210" s="139">
        <f>IF(P1210&lt;&gt;"",(P1210*(1-($N$2641))*(1-($O1210+$N$2646))),0)</f>
        <v>0</v>
      </c>
      <c r="U1210" s="139">
        <f>IF(Q1210&lt;&gt;"",(Q1210*(1-($N$2642))*(1-($O1210+$N$2646))),0)</f>
        <v>0</v>
      </c>
      <c r="V1210" s="139">
        <f>IF(R1210&lt;&gt;"",(R1210*(1-($N$2643))*(1-($O1210+$N$2646))),0)</f>
        <v>0</v>
      </c>
      <c r="W1210" s="139">
        <f>IF(S1210&lt;&gt;"",(S1210*(1-($N$2644))*(1-($O1210+$N$2646))),0)</f>
        <v>0</v>
      </c>
      <c r="X1210" s="150">
        <f>+SUM(T1210:W1210)</f>
        <v>0</v>
      </c>
      <c r="Y1210" s="85"/>
      <c r="Z1210" s="84"/>
      <c r="AA1210" s="85"/>
    </row>
    <row r="1211" spans="1:27" ht="14.1" customHeight="1" x14ac:dyDescent="0.3">
      <c r="A1211" s="128" t="s">
        <v>3852</v>
      </c>
      <c r="B1211" s="86" t="s">
        <v>40</v>
      </c>
      <c r="C1211" s="86">
        <v>24</v>
      </c>
      <c r="D1211" s="86">
        <v>6</v>
      </c>
      <c r="E1211" s="137"/>
      <c r="F1211" s="86" t="s">
        <v>4805</v>
      </c>
      <c r="G1211" s="86" t="s">
        <v>1686</v>
      </c>
      <c r="H1211" s="86" t="s">
        <v>3850</v>
      </c>
      <c r="I1211" s="86">
        <v>4</v>
      </c>
      <c r="J1211" s="87">
        <v>21.05</v>
      </c>
      <c r="K1211" s="88"/>
      <c r="L1211" s="86" t="s">
        <v>3853</v>
      </c>
      <c r="M1211" s="86" t="s">
        <v>349</v>
      </c>
      <c r="N1211" s="149" t="str">
        <f>IF(OR(J1211="TBA",E1211=0),"",E1211*J1211)</f>
        <v/>
      </c>
      <c r="O1211" s="138"/>
      <c r="P1211" s="139">
        <f>IF($B1211="PA",$N1211,0)</f>
        <v>0</v>
      </c>
      <c r="Q1211" s="139">
        <f>IF($B1211="PC",$N1211,0)</f>
        <v>0</v>
      </c>
      <c r="R1211" s="139">
        <f>IF($B1211="LA",$N1211,0)</f>
        <v>0</v>
      </c>
      <c r="S1211" s="139" t="str">
        <f>IF($B1211="LC",$N1211,0)</f>
        <v/>
      </c>
      <c r="T1211" s="139">
        <f>IF(P1211&lt;&gt;"",(P1211*(1-($N$2641))*(1-($O1211+$N$2646))),0)</f>
        <v>0</v>
      </c>
      <c r="U1211" s="139">
        <f>IF(Q1211&lt;&gt;"",(Q1211*(1-($N$2642))*(1-($O1211+$N$2646))),0)</f>
        <v>0</v>
      </c>
      <c r="V1211" s="139">
        <f>IF(R1211&lt;&gt;"",(R1211*(1-($N$2643))*(1-($O1211+$N$2646))),0)</f>
        <v>0</v>
      </c>
      <c r="W1211" s="139">
        <f>IF(S1211&lt;&gt;"",(S1211*(1-($N$2644))*(1-($O1211+$N$2646))),0)</f>
        <v>0</v>
      </c>
      <c r="X1211" s="150">
        <f>+SUM(T1211:W1211)</f>
        <v>0</v>
      </c>
      <c r="Y1211" s="85"/>
      <c r="Z1211" s="84"/>
      <c r="AA1211" s="85"/>
    </row>
    <row r="1212" spans="1:27" ht="14.1" customHeight="1" x14ac:dyDescent="0.3">
      <c r="A1212" s="128" t="s">
        <v>3854</v>
      </c>
      <c r="B1212" s="86" t="s">
        <v>40</v>
      </c>
      <c r="C1212" s="86">
        <v>24</v>
      </c>
      <c r="D1212" s="86">
        <v>6</v>
      </c>
      <c r="E1212" s="137"/>
      <c r="F1212" s="86" t="s">
        <v>4805</v>
      </c>
      <c r="G1212" s="86" t="s">
        <v>1687</v>
      </c>
      <c r="H1212" s="86" t="s">
        <v>3850</v>
      </c>
      <c r="I1212" s="86">
        <v>4</v>
      </c>
      <c r="J1212" s="87">
        <v>21.05</v>
      </c>
      <c r="K1212" s="88"/>
      <c r="L1212" s="86" t="s">
        <v>3855</v>
      </c>
      <c r="M1212" s="86" t="s">
        <v>349</v>
      </c>
      <c r="N1212" s="149" t="str">
        <f>IF(OR(J1212="TBA",E1212=0),"",E1212*J1212)</f>
        <v/>
      </c>
      <c r="O1212" s="138"/>
      <c r="P1212" s="139">
        <f>IF($B1212="PA",$N1212,0)</f>
        <v>0</v>
      </c>
      <c r="Q1212" s="139">
        <f>IF($B1212="PC",$N1212,0)</f>
        <v>0</v>
      </c>
      <c r="R1212" s="139">
        <f>IF($B1212="LA",$N1212,0)</f>
        <v>0</v>
      </c>
      <c r="S1212" s="139" t="str">
        <f>IF($B1212="LC",$N1212,0)</f>
        <v/>
      </c>
      <c r="T1212" s="139">
        <f>IF(P1212&lt;&gt;"",(P1212*(1-($N$2641))*(1-($O1212+$N$2646))),0)</f>
        <v>0</v>
      </c>
      <c r="U1212" s="139">
        <f>IF(Q1212&lt;&gt;"",(Q1212*(1-($N$2642))*(1-($O1212+$N$2646))),0)</f>
        <v>0</v>
      </c>
      <c r="V1212" s="139">
        <f>IF(R1212&lt;&gt;"",(R1212*(1-($N$2643))*(1-($O1212+$N$2646))),0)</f>
        <v>0</v>
      </c>
      <c r="W1212" s="139">
        <f>IF(S1212&lt;&gt;"",(S1212*(1-($N$2644))*(1-($O1212+$N$2646))),0)</f>
        <v>0</v>
      </c>
      <c r="X1212" s="150">
        <f>+SUM(T1212:W1212)</f>
        <v>0</v>
      </c>
      <c r="Y1212" s="85"/>
      <c r="Z1212" s="84"/>
      <c r="AA1212" s="85"/>
    </row>
    <row r="1213" spans="1:27" ht="14.1" customHeight="1" x14ac:dyDescent="0.3">
      <c r="A1213" s="128" t="s">
        <v>3877</v>
      </c>
      <c r="B1213" s="86" t="s">
        <v>40</v>
      </c>
      <c r="C1213" s="86">
        <v>24</v>
      </c>
      <c r="D1213" s="86">
        <v>6</v>
      </c>
      <c r="E1213" s="137"/>
      <c r="F1213" s="86" t="s">
        <v>99</v>
      </c>
      <c r="G1213" s="86" t="s">
        <v>1690</v>
      </c>
      <c r="H1213" s="86" t="s">
        <v>3878</v>
      </c>
      <c r="I1213" s="86">
        <v>33</v>
      </c>
      <c r="J1213" s="87">
        <v>21.85</v>
      </c>
      <c r="K1213" s="88"/>
      <c r="L1213" s="86" t="s">
        <v>3879</v>
      </c>
      <c r="M1213" s="86" t="s">
        <v>349</v>
      </c>
      <c r="N1213" s="149" t="str">
        <f>IF(OR(J1213="TBA",E1213=0),"",E1213*J1213)</f>
        <v/>
      </c>
      <c r="O1213" s="138"/>
      <c r="P1213" s="139">
        <f>IF($B1213="PA",$N1213,0)</f>
        <v>0</v>
      </c>
      <c r="Q1213" s="139">
        <f>IF($B1213="PC",$N1213,0)</f>
        <v>0</v>
      </c>
      <c r="R1213" s="139">
        <f>IF($B1213="LA",$N1213,0)</f>
        <v>0</v>
      </c>
      <c r="S1213" s="139" t="str">
        <f>IF($B1213="LC",$N1213,0)</f>
        <v/>
      </c>
      <c r="T1213" s="139">
        <f>IF(P1213&lt;&gt;"",(P1213*(1-($N$2641))*(1-($O1213+$N$2646))),0)</f>
        <v>0</v>
      </c>
      <c r="U1213" s="139">
        <f>IF(Q1213&lt;&gt;"",(Q1213*(1-($N$2642))*(1-($O1213+$N$2646))),0)</f>
        <v>0</v>
      </c>
      <c r="V1213" s="139">
        <f>IF(R1213&lt;&gt;"",(R1213*(1-($N$2643))*(1-($O1213+$N$2646))),0)</f>
        <v>0</v>
      </c>
      <c r="W1213" s="139">
        <f>IF(S1213&lt;&gt;"",(S1213*(1-($N$2644))*(1-($O1213+$N$2646))),0)</f>
        <v>0</v>
      </c>
      <c r="X1213" s="150">
        <f>+SUM(T1213:W1213)</f>
        <v>0</v>
      </c>
      <c r="Y1213" s="85"/>
      <c r="Z1213" s="84"/>
      <c r="AA1213" s="85"/>
    </row>
    <row r="1214" spans="1:27" ht="14.1" customHeight="1" x14ac:dyDescent="0.3">
      <c r="A1214" s="128" t="s">
        <v>3880</v>
      </c>
      <c r="B1214" s="86" t="s">
        <v>40</v>
      </c>
      <c r="C1214" s="86">
        <v>24</v>
      </c>
      <c r="D1214" s="86">
        <v>6</v>
      </c>
      <c r="E1214" s="137"/>
      <c r="F1214" s="86" t="s">
        <v>99</v>
      </c>
      <c r="G1214" s="86" t="s">
        <v>1691</v>
      </c>
      <c r="H1214" s="86" t="s">
        <v>3878</v>
      </c>
      <c r="I1214" s="86">
        <v>33</v>
      </c>
      <c r="J1214" s="87">
        <v>21.85</v>
      </c>
      <c r="K1214" s="88"/>
      <c r="L1214" s="86" t="s">
        <v>3881</v>
      </c>
      <c r="M1214" s="86" t="s">
        <v>349</v>
      </c>
      <c r="N1214" s="149" t="str">
        <f>IF(OR(J1214="TBA",E1214=0),"",E1214*J1214)</f>
        <v/>
      </c>
      <c r="O1214" s="138"/>
      <c r="P1214" s="139">
        <f>IF($B1214="PA",$N1214,0)</f>
        <v>0</v>
      </c>
      <c r="Q1214" s="139">
        <f>IF($B1214="PC",$N1214,0)</f>
        <v>0</v>
      </c>
      <c r="R1214" s="139">
        <f>IF($B1214="LA",$N1214,0)</f>
        <v>0</v>
      </c>
      <c r="S1214" s="139" t="str">
        <f>IF($B1214="LC",$N1214,0)</f>
        <v/>
      </c>
      <c r="T1214" s="139">
        <f>IF(P1214&lt;&gt;"",(P1214*(1-($N$2641))*(1-($O1214+$N$2646))),0)</f>
        <v>0</v>
      </c>
      <c r="U1214" s="139">
        <f>IF(Q1214&lt;&gt;"",(Q1214*(1-($N$2642))*(1-($O1214+$N$2646))),0)</f>
        <v>0</v>
      </c>
      <c r="V1214" s="139">
        <f>IF(R1214&lt;&gt;"",(R1214*(1-($N$2643))*(1-($O1214+$N$2646))),0)</f>
        <v>0</v>
      </c>
      <c r="W1214" s="139">
        <f>IF(S1214&lt;&gt;"",(S1214*(1-($N$2644))*(1-($O1214+$N$2646))),0)</f>
        <v>0</v>
      </c>
      <c r="X1214" s="150">
        <f>+SUM(T1214:W1214)</f>
        <v>0</v>
      </c>
      <c r="Y1214" s="85"/>
      <c r="Z1214" s="84"/>
      <c r="AA1214" s="85"/>
    </row>
    <row r="1215" spans="1:27" ht="14.1" customHeight="1" x14ac:dyDescent="0.3">
      <c r="A1215" s="128" t="s">
        <v>3882</v>
      </c>
      <c r="B1215" s="86" t="s">
        <v>40</v>
      </c>
      <c r="C1215" s="86">
        <v>24</v>
      </c>
      <c r="D1215" s="86">
        <v>6</v>
      </c>
      <c r="E1215" s="137"/>
      <c r="F1215" s="86" t="s">
        <v>99</v>
      </c>
      <c r="G1215" s="86" t="s">
        <v>1692</v>
      </c>
      <c r="H1215" s="86" t="s">
        <v>3878</v>
      </c>
      <c r="I1215" s="86">
        <v>33</v>
      </c>
      <c r="J1215" s="87">
        <v>21.85</v>
      </c>
      <c r="K1215" s="88"/>
      <c r="L1215" s="86" t="s">
        <v>3883</v>
      </c>
      <c r="M1215" s="86" t="s">
        <v>349</v>
      </c>
      <c r="N1215" s="149" t="str">
        <f>IF(OR(J1215="TBA",E1215=0),"",E1215*J1215)</f>
        <v/>
      </c>
      <c r="O1215" s="138"/>
      <c r="P1215" s="139">
        <f>IF($B1215="PA",$N1215,0)</f>
        <v>0</v>
      </c>
      <c r="Q1215" s="139">
        <f>IF($B1215="PC",$N1215,0)</f>
        <v>0</v>
      </c>
      <c r="R1215" s="139">
        <f>IF($B1215="LA",$N1215,0)</f>
        <v>0</v>
      </c>
      <c r="S1215" s="139" t="str">
        <f>IF($B1215="LC",$N1215,0)</f>
        <v/>
      </c>
      <c r="T1215" s="139">
        <f>IF(P1215&lt;&gt;"",(P1215*(1-($N$2641))*(1-($O1215+$N$2646))),0)</f>
        <v>0</v>
      </c>
      <c r="U1215" s="139">
        <f>IF(Q1215&lt;&gt;"",(Q1215*(1-($N$2642))*(1-($O1215+$N$2646))),0)</f>
        <v>0</v>
      </c>
      <c r="V1215" s="139">
        <f>IF(R1215&lt;&gt;"",(R1215*(1-($N$2643))*(1-($O1215+$N$2646))),0)</f>
        <v>0</v>
      </c>
      <c r="W1215" s="139">
        <f>IF(S1215&lt;&gt;"",(S1215*(1-($N$2644))*(1-($O1215+$N$2646))),0)</f>
        <v>0</v>
      </c>
      <c r="X1215" s="150">
        <f>+SUM(T1215:W1215)</f>
        <v>0</v>
      </c>
      <c r="Y1215" s="85"/>
      <c r="Z1215" s="84"/>
      <c r="AA1215" s="85"/>
    </row>
    <row r="1216" spans="1:27" ht="14.1" customHeight="1" x14ac:dyDescent="0.3">
      <c r="A1216" s="128" t="s">
        <v>4553</v>
      </c>
      <c r="B1216" s="86" t="s">
        <v>40</v>
      </c>
      <c r="C1216" s="86">
        <v>24</v>
      </c>
      <c r="D1216" s="86">
        <v>6</v>
      </c>
      <c r="E1216" s="137"/>
      <c r="F1216" s="86" t="s">
        <v>4805</v>
      </c>
      <c r="G1216" s="86" t="s">
        <v>1709</v>
      </c>
      <c r="H1216" s="86" t="s">
        <v>3878</v>
      </c>
      <c r="I1216" s="86">
        <v>33</v>
      </c>
      <c r="J1216" s="87">
        <v>21.85</v>
      </c>
      <c r="K1216" s="88"/>
      <c r="L1216" s="86" t="s">
        <v>4554</v>
      </c>
      <c r="M1216" s="86" t="s">
        <v>349</v>
      </c>
      <c r="N1216" s="149" t="str">
        <f>IF(OR(J1216="TBA",E1216=0),"",E1216*J1216)</f>
        <v/>
      </c>
      <c r="O1216" s="138"/>
      <c r="P1216" s="139">
        <f>IF($B1216="PA",$N1216,0)</f>
        <v>0</v>
      </c>
      <c r="Q1216" s="139">
        <f>IF($B1216="PC",$N1216,0)</f>
        <v>0</v>
      </c>
      <c r="R1216" s="139">
        <f>IF($B1216="LA",$N1216,0)</f>
        <v>0</v>
      </c>
      <c r="S1216" s="139" t="str">
        <f>IF($B1216="LC",$N1216,0)</f>
        <v/>
      </c>
      <c r="T1216" s="139">
        <f>IF(P1216&lt;&gt;"",(P1216*(1-($N$2641))*(1-($O1216+$N$2646))),0)</f>
        <v>0</v>
      </c>
      <c r="U1216" s="139">
        <f>IF(Q1216&lt;&gt;"",(Q1216*(1-($N$2642))*(1-($O1216+$N$2646))),0)</f>
        <v>0</v>
      </c>
      <c r="V1216" s="139">
        <f>IF(R1216&lt;&gt;"",(R1216*(1-($N$2643))*(1-($O1216+$N$2646))),0)</f>
        <v>0</v>
      </c>
      <c r="W1216" s="139">
        <f>IF(S1216&lt;&gt;"",(S1216*(1-($N$2644))*(1-($O1216+$N$2646))),0)</f>
        <v>0</v>
      </c>
      <c r="X1216" s="150">
        <f>+SUM(T1216:W1216)</f>
        <v>0</v>
      </c>
      <c r="Y1216" s="85"/>
      <c r="Z1216" s="84"/>
      <c r="AA1216" s="85"/>
    </row>
    <row r="1217" spans="1:27" ht="14.1" customHeight="1" x14ac:dyDescent="0.3">
      <c r="A1217" s="128" t="s">
        <v>3884</v>
      </c>
      <c r="B1217" s="86" t="s">
        <v>40</v>
      </c>
      <c r="C1217" s="86">
        <v>12</v>
      </c>
      <c r="D1217" s="86">
        <v>0</v>
      </c>
      <c r="E1217" s="137"/>
      <c r="F1217" s="86" t="s">
        <v>100</v>
      </c>
      <c r="G1217" s="86" t="s">
        <v>1863</v>
      </c>
      <c r="H1217" s="86" t="s">
        <v>3885</v>
      </c>
      <c r="I1217" s="86">
        <v>33</v>
      </c>
      <c r="J1217" s="87">
        <v>27.25</v>
      </c>
      <c r="K1217" s="88"/>
      <c r="L1217" s="86" t="s">
        <v>3886</v>
      </c>
      <c r="M1217" s="86" t="s">
        <v>349</v>
      </c>
      <c r="N1217" s="149" t="str">
        <f>IF(OR(J1217="TBA",E1217=0),"",E1217*J1217)</f>
        <v/>
      </c>
      <c r="O1217" s="138"/>
      <c r="P1217" s="139">
        <f>IF($B1217="PA",$N1217,0)</f>
        <v>0</v>
      </c>
      <c r="Q1217" s="139">
        <f>IF($B1217="PC",$N1217,0)</f>
        <v>0</v>
      </c>
      <c r="R1217" s="139">
        <f>IF($B1217="LA",$N1217,0)</f>
        <v>0</v>
      </c>
      <c r="S1217" s="139" t="str">
        <f>IF($B1217="LC",$N1217,0)</f>
        <v/>
      </c>
      <c r="T1217" s="139">
        <f>IF(P1217&lt;&gt;"",(P1217*(1-($N$2641))*(1-($O1217+$N$2646))),0)</f>
        <v>0</v>
      </c>
      <c r="U1217" s="139">
        <f>IF(Q1217&lt;&gt;"",(Q1217*(1-($N$2642))*(1-($O1217+$N$2646))),0)</f>
        <v>0</v>
      </c>
      <c r="V1217" s="139">
        <f>IF(R1217&lt;&gt;"",(R1217*(1-($N$2643))*(1-($O1217+$N$2646))),0)</f>
        <v>0</v>
      </c>
      <c r="W1217" s="139">
        <f>IF(S1217&lt;&gt;"",(S1217*(1-($N$2644))*(1-($O1217+$N$2646))),0)</f>
        <v>0</v>
      </c>
      <c r="X1217" s="150">
        <f>+SUM(T1217:W1217)</f>
        <v>0</v>
      </c>
      <c r="Y1217" s="85"/>
      <c r="Z1217" s="84"/>
      <c r="AA1217" s="85"/>
    </row>
    <row r="1218" spans="1:27" ht="14.1" customHeight="1" x14ac:dyDescent="0.3">
      <c r="A1218" s="128" t="s">
        <v>3887</v>
      </c>
      <c r="B1218" s="86" t="s">
        <v>40</v>
      </c>
      <c r="C1218" s="86">
        <v>12</v>
      </c>
      <c r="D1218" s="86">
        <v>0</v>
      </c>
      <c r="E1218" s="137"/>
      <c r="F1218" s="86" t="s">
        <v>100</v>
      </c>
      <c r="G1218" s="86" t="s">
        <v>1865</v>
      </c>
      <c r="H1218" s="86" t="s">
        <v>3885</v>
      </c>
      <c r="I1218" s="86">
        <v>33</v>
      </c>
      <c r="J1218" s="87">
        <v>27.25</v>
      </c>
      <c r="K1218" s="88"/>
      <c r="L1218" s="86" t="s">
        <v>3888</v>
      </c>
      <c r="M1218" s="86" t="s">
        <v>349</v>
      </c>
      <c r="N1218" s="149" t="str">
        <f>IF(OR(J1218="TBA",E1218=0),"",E1218*J1218)</f>
        <v/>
      </c>
      <c r="O1218" s="138"/>
      <c r="P1218" s="139">
        <f>IF($B1218="PA",$N1218,0)</f>
        <v>0</v>
      </c>
      <c r="Q1218" s="139">
        <f>IF($B1218="PC",$N1218,0)</f>
        <v>0</v>
      </c>
      <c r="R1218" s="139">
        <f>IF($B1218="LA",$N1218,0)</f>
        <v>0</v>
      </c>
      <c r="S1218" s="139" t="str">
        <f>IF($B1218="LC",$N1218,0)</f>
        <v/>
      </c>
      <c r="T1218" s="139">
        <f>IF(P1218&lt;&gt;"",(P1218*(1-($N$2641))*(1-($O1218+$N$2646))),0)</f>
        <v>0</v>
      </c>
      <c r="U1218" s="139">
        <f>IF(Q1218&lt;&gt;"",(Q1218*(1-($N$2642))*(1-($O1218+$N$2646))),0)</f>
        <v>0</v>
      </c>
      <c r="V1218" s="139">
        <f>IF(R1218&lt;&gt;"",(R1218*(1-($N$2643))*(1-($O1218+$N$2646))),0)</f>
        <v>0</v>
      </c>
      <c r="W1218" s="139">
        <f>IF(S1218&lt;&gt;"",(S1218*(1-($N$2644))*(1-($O1218+$N$2646))),0)</f>
        <v>0</v>
      </c>
      <c r="X1218" s="150">
        <f>+SUM(T1218:W1218)</f>
        <v>0</v>
      </c>
      <c r="Y1218" s="85"/>
      <c r="Z1218" s="84"/>
      <c r="AA1218" s="85"/>
    </row>
    <row r="1219" spans="1:27" ht="14.1" customHeight="1" x14ac:dyDescent="0.3">
      <c r="A1219" s="128" t="s">
        <v>4555</v>
      </c>
      <c r="B1219" s="86" t="s">
        <v>40</v>
      </c>
      <c r="C1219" s="86">
        <v>12</v>
      </c>
      <c r="D1219" s="86">
        <v>0</v>
      </c>
      <c r="E1219" s="137"/>
      <c r="F1219" s="86" t="s">
        <v>100</v>
      </c>
      <c r="G1219" s="86" t="s">
        <v>4552</v>
      </c>
      <c r="H1219" s="86" t="s">
        <v>3885</v>
      </c>
      <c r="I1219" s="86">
        <v>33</v>
      </c>
      <c r="J1219" s="87">
        <v>27.25</v>
      </c>
      <c r="K1219" s="88"/>
      <c r="L1219" s="86" t="s">
        <v>4556</v>
      </c>
      <c r="M1219" s="86" t="s">
        <v>349</v>
      </c>
      <c r="N1219" s="149" t="str">
        <f>IF(OR(J1219="TBA",E1219=0),"",E1219*J1219)</f>
        <v/>
      </c>
      <c r="O1219" s="138"/>
      <c r="P1219" s="139">
        <f>IF($B1219="PA",$N1219,0)</f>
        <v>0</v>
      </c>
      <c r="Q1219" s="139">
        <f>IF($B1219="PC",$N1219,0)</f>
        <v>0</v>
      </c>
      <c r="R1219" s="139">
        <f>IF($B1219="LA",$N1219,0)</f>
        <v>0</v>
      </c>
      <c r="S1219" s="139" t="str">
        <f>IF($B1219="LC",$N1219,0)</f>
        <v/>
      </c>
      <c r="T1219" s="139">
        <f>IF(P1219&lt;&gt;"",(P1219*(1-($N$2641))*(1-($O1219+$N$2646))),0)</f>
        <v>0</v>
      </c>
      <c r="U1219" s="139">
        <f>IF(Q1219&lt;&gt;"",(Q1219*(1-($N$2642))*(1-($O1219+$N$2646))),0)</f>
        <v>0</v>
      </c>
      <c r="V1219" s="139">
        <f>IF(R1219&lt;&gt;"",(R1219*(1-($N$2643))*(1-($O1219+$N$2646))),0)</f>
        <v>0</v>
      </c>
      <c r="W1219" s="139">
        <f>IF(S1219&lt;&gt;"",(S1219*(1-($N$2644))*(1-($O1219+$N$2646))),0)</f>
        <v>0</v>
      </c>
      <c r="X1219" s="150">
        <f>+SUM(T1219:W1219)</f>
        <v>0</v>
      </c>
      <c r="Y1219" s="85"/>
      <c r="Z1219" s="84"/>
      <c r="AA1219" s="85"/>
    </row>
    <row r="1220" spans="1:27" ht="14.1" customHeight="1" x14ac:dyDescent="0.3">
      <c r="A1220" s="128" t="s">
        <v>4118</v>
      </c>
      <c r="B1220" s="86" t="s">
        <v>40</v>
      </c>
      <c r="C1220" s="86">
        <v>10</v>
      </c>
      <c r="D1220" s="86">
        <v>0</v>
      </c>
      <c r="E1220" s="137"/>
      <c r="F1220" s="86" t="s">
        <v>99</v>
      </c>
      <c r="G1220" s="86" t="s">
        <v>1690</v>
      </c>
      <c r="H1220" s="86" t="s">
        <v>4613</v>
      </c>
      <c r="I1220" s="86">
        <v>70</v>
      </c>
      <c r="J1220" s="87">
        <v>31.55</v>
      </c>
      <c r="K1220" s="88"/>
      <c r="L1220" s="86" t="s">
        <v>4119</v>
      </c>
      <c r="M1220" s="86" t="s">
        <v>349</v>
      </c>
      <c r="N1220" s="149" t="str">
        <f>IF(OR(J1220="TBA",E1220=0),"",E1220*J1220)</f>
        <v/>
      </c>
      <c r="O1220" s="138"/>
      <c r="P1220" s="139">
        <f>IF($B1220="PA",$N1220,0)</f>
        <v>0</v>
      </c>
      <c r="Q1220" s="139">
        <f>IF($B1220="PC",$N1220,0)</f>
        <v>0</v>
      </c>
      <c r="R1220" s="139">
        <f>IF($B1220="LA",$N1220,0)</f>
        <v>0</v>
      </c>
      <c r="S1220" s="139" t="str">
        <f>IF($B1220="LC",$N1220,0)</f>
        <v/>
      </c>
      <c r="T1220" s="139">
        <f>IF(P1220&lt;&gt;"",(P1220*(1-($N$2641))*(1-($O1220+$N$2646))),0)</f>
        <v>0</v>
      </c>
      <c r="U1220" s="139">
        <f>IF(Q1220&lt;&gt;"",(Q1220*(1-($N$2642))*(1-($O1220+$N$2646))),0)</f>
        <v>0</v>
      </c>
      <c r="V1220" s="139">
        <f>IF(R1220&lt;&gt;"",(R1220*(1-($N$2643))*(1-($O1220+$N$2646))),0)</f>
        <v>0</v>
      </c>
      <c r="W1220" s="139">
        <f>IF(S1220&lt;&gt;"",(S1220*(1-($N$2644))*(1-($O1220+$N$2646))),0)</f>
        <v>0</v>
      </c>
      <c r="X1220" s="150">
        <f>+SUM(T1220:W1220)</f>
        <v>0</v>
      </c>
      <c r="Y1220" s="85"/>
      <c r="Z1220" s="84"/>
      <c r="AA1220" s="85"/>
    </row>
    <row r="1221" spans="1:27" ht="14.1" customHeight="1" x14ac:dyDescent="0.3">
      <c r="A1221" s="128" t="s">
        <v>4120</v>
      </c>
      <c r="B1221" s="86" t="s">
        <v>40</v>
      </c>
      <c r="C1221" s="86">
        <v>10</v>
      </c>
      <c r="D1221" s="86">
        <v>0</v>
      </c>
      <c r="E1221" s="137"/>
      <c r="F1221" s="86" t="s">
        <v>99</v>
      </c>
      <c r="G1221" s="86" t="s">
        <v>1711</v>
      </c>
      <c r="H1221" s="86" t="s">
        <v>4613</v>
      </c>
      <c r="I1221" s="86">
        <v>70</v>
      </c>
      <c r="J1221" s="87">
        <v>31.55</v>
      </c>
      <c r="K1221" s="88"/>
      <c r="L1221" s="86" t="s">
        <v>4121</v>
      </c>
      <c r="M1221" s="86" t="s">
        <v>349</v>
      </c>
      <c r="N1221" s="149" t="str">
        <f>IF(OR(J1221="TBA",E1221=0),"",E1221*J1221)</f>
        <v/>
      </c>
      <c r="O1221" s="138"/>
      <c r="P1221" s="139">
        <f>IF($B1221="PA",$N1221,0)</f>
        <v>0</v>
      </c>
      <c r="Q1221" s="139">
        <f>IF($B1221="PC",$N1221,0)</f>
        <v>0</v>
      </c>
      <c r="R1221" s="139">
        <f>IF($B1221="LA",$N1221,0)</f>
        <v>0</v>
      </c>
      <c r="S1221" s="139" t="str">
        <f>IF($B1221="LC",$N1221,0)</f>
        <v/>
      </c>
      <c r="T1221" s="139">
        <f>IF(P1221&lt;&gt;"",(P1221*(1-($N$2641))*(1-($O1221+$N$2646))),0)</f>
        <v>0</v>
      </c>
      <c r="U1221" s="139">
        <f>IF(Q1221&lt;&gt;"",(Q1221*(1-($N$2642))*(1-($O1221+$N$2646))),0)</f>
        <v>0</v>
      </c>
      <c r="V1221" s="139">
        <f>IF(R1221&lt;&gt;"",(R1221*(1-($N$2643))*(1-($O1221+$N$2646))),0)</f>
        <v>0</v>
      </c>
      <c r="W1221" s="139">
        <f>IF(S1221&lt;&gt;"",(S1221*(1-($N$2644))*(1-($O1221+$N$2646))),0)</f>
        <v>0</v>
      </c>
      <c r="X1221" s="150">
        <f>+SUM(T1221:W1221)</f>
        <v>0</v>
      </c>
      <c r="Y1221" s="85"/>
      <c r="Z1221" s="84"/>
      <c r="AA1221" s="85"/>
    </row>
    <row r="1222" spans="1:27" ht="14.1" customHeight="1" x14ac:dyDescent="0.3">
      <c r="A1222" s="128" t="s">
        <v>4122</v>
      </c>
      <c r="B1222" s="86" t="s">
        <v>40</v>
      </c>
      <c r="C1222" s="86">
        <v>10</v>
      </c>
      <c r="D1222" s="86">
        <v>0</v>
      </c>
      <c r="E1222" s="137"/>
      <c r="F1222" s="86" t="s">
        <v>99</v>
      </c>
      <c r="G1222" s="86" t="s">
        <v>1691</v>
      </c>
      <c r="H1222" s="86" t="s">
        <v>4613</v>
      </c>
      <c r="I1222" s="86">
        <v>70</v>
      </c>
      <c r="J1222" s="87">
        <v>31.55</v>
      </c>
      <c r="K1222" s="88"/>
      <c r="L1222" s="86" t="s">
        <v>4123</v>
      </c>
      <c r="M1222" s="86" t="s">
        <v>349</v>
      </c>
      <c r="N1222" s="149" t="str">
        <f>IF(OR(J1222="TBA",E1222=0),"",E1222*J1222)</f>
        <v/>
      </c>
      <c r="O1222" s="138"/>
      <c r="P1222" s="139">
        <f>IF($B1222="PA",$N1222,0)</f>
        <v>0</v>
      </c>
      <c r="Q1222" s="139">
        <f>IF($B1222="PC",$N1222,0)</f>
        <v>0</v>
      </c>
      <c r="R1222" s="139">
        <f>IF($B1222="LA",$N1222,0)</f>
        <v>0</v>
      </c>
      <c r="S1222" s="139" t="str">
        <f>IF($B1222="LC",$N1222,0)</f>
        <v/>
      </c>
      <c r="T1222" s="139">
        <f>IF(P1222&lt;&gt;"",(P1222*(1-($N$2641))*(1-($O1222+$N$2646))),0)</f>
        <v>0</v>
      </c>
      <c r="U1222" s="139">
        <f>IF(Q1222&lt;&gt;"",(Q1222*(1-($N$2642))*(1-($O1222+$N$2646))),0)</f>
        <v>0</v>
      </c>
      <c r="V1222" s="139">
        <f>IF(R1222&lt;&gt;"",(R1222*(1-($N$2643))*(1-($O1222+$N$2646))),0)</f>
        <v>0</v>
      </c>
      <c r="W1222" s="139">
        <f>IF(S1222&lt;&gt;"",(S1222*(1-($N$2644))*(1-($O1222+$N$2646))),0)</f>
        <v>0</v>
      </c>
      <c r="X1222" s="150">
        <f>+SUM(T1222:W1222)</f>
        <v>0</v>
      </c>
      <c r="Y1222" s="85"/>
      <c r="Z1222" s="84"/>
      <c r="AA1222" s="85"/>
    </row>
    <row r="1223" spans="1:27" ht="14.1" customHeight="1" x14ac:dyDescent="0.3">
      <c r="A1223" s="128" t="s">
        <v>4124</v>
      </c>
      <c r="B1223" s="86" t="s">
        <v>40</v>
      </c>
      <c r="C1223" s="86">
        <v>10</v>
      </c>
      <c r="D1223" s="86">
        <v>0</v>
      </c>
      <c r="E1223" s="137"/>
      <c r="F1223" s="86" t="s">
        <v>99</v>
      </c>
      <c r="G1223" s="86" t="s">
        <v>1692</v>
      </c>
      <c r="H1223" s="86" t="s">
        <v>4613</v>
      </c>
      <c r="I1223" s="86">
        <v>70</v>
      </c>
      <c r="J1223" s="87">
        <v>31.55</v>
      </c>
      <c r="K1223" s="88"/>
      <c r="L1223" s="86" t="s">
        <v>4125</v>
      </c>
      <c r="M1223" s="86" t="s">
        <v>349</v>
      </c>
      <c r="N1223" s="149" t="str">
        <f>IF(OR(J1223="TBA",E1223=0),"",E1223*J1223)</f>
        <v/>
      </c>
      <c r="O1223" s="138"/>
      <c r="P1223" s="139">
        <f>IF($B1223="PA",$N1223,0)</f>
        <v>0</v>
      </c>
      <c r="Q1223" s="139">
        <f>IF($B1223="PC",$N1223,0)</f>
        <v>0</v>
      </c>
      <c r="R1223" s="139">
        <f>IF($B1223="LA",$N1223,0)</f>
        <v>0</v>
      </c>
      <c r="S1223" s="139" t="str">
        <f>IF($B1223="LC",$N1223,0)</f>
        <v/>
      </c>
      <c r="T1223" s="139">
        <f>IF(P1223&lt;&gt;"",(P1223*(1-($N$2641))*(1-($O1223+$N$2646))),0)</f>
        <v>0</v>
      </c>
      <c r="U1223" s="139">
        <f>IF(Q1223&lt;&gt;"",(Q1223*(1-($N$2642))*(1-($O1223+$N$2646))),0)</f>
        <v>0</v>
      </c>
      <c r="V1223" s="139">
        <f>IF(R1223&lt;&gt;"",(R1223*(1-($N$2643))*(1-($O1223+$N$2646))),0)</f>
        <v>0</v>
      </c>
      <c r="W1223" s="139">
        <f>IF(S1223&lt;&gt;"",(S1223*(1-($N$2644))*(1-($O1223+$N$2646))),0)</f>
        <v>0</v>
      </c>
      <c r="X1223" s="150">
        <f>+SUM(T1223:W1223)</f>
        <v>0</v>
      </c>
      <c r="Y1223" s="85"/>
      <c r="Z1223" s="84"/>
      <c r="AA1223" s="85"/>
    </row>
    <row r="1224" spans="1:27" ht="14.1" customHeight="1" x14ac:dyDescent="0.3">
      <c r="A1224" s="128" t="s">
        <v>4267</v>
      </c>
      <c r="B1224" s="86" t="s">
        <v>40</v>
      </c>
      <c r="C1224" s="86">
        <v>12</v>
      </c>
      <c r="D1224" s="86">
        <v>0</v>
      </c>
      <c r="E1224" s="137"/>
      <c r="F1224" s="86" t="s">
        <v>99</v>
      </c>
      <c r="G1224" s="86" t="s">
        <v>1690</v>
      </c>
      <c r="H1224" s="86" t="s">
        <v>5841</v>
      </c>
      <c r="I1224" s="86">
        <v>59</v>
      </c>
      <c r="J1224" s="87">
        <v>21.55</v>
      </c>
      <c r="K1224" s="88"/>
      <c r="L1224" s="86" t="s">
        <v>4268</v>
      </c>
      <c r="M1224" s="86" t="s">
        <v>349</v>
      </c>
      <c r="N1224" s="149" t="str">
        <f>IF(OR(J1224="TBA",E1224=0),"",E1224*J1224)</f>
        <v/>
      </c>
      <c r="O1224" s="138"/>
      <c r="P1224" s="139">
        <f>IF($B1224="PA",$N1224,0)</f>
        <v>0</v>
      </c>
      <c r="Q1224" s="139">
        <f>IF($B1224="PC",$N1224,0)</f>
        <v>0</v>
      </c>
      <c r="R1224" s="139">
        <f>IF($B1224="LA",$N1224,0)</f>
        <v>0</v>
      </c>
      <c r="S1224" s="139" t="str">
        <f>IF($B1224="LC",$N1224,0)</f>
        <v/>
      </c>
      <c r="T1224" s="139">
        <f>IF(P1224&lt;&gt;"",(P1224*(1-($N$2641))*(1-($O1224+$N$2646))),0)</f>
        <v>0</v>
      </c>
      <c r="U1224" s="139">
        <f>IF(Q1224&lt;&gt;"",(Q1224*(1-($N$2642))*(1-($O1224+$N$2646))),0)</f>
        <v>0</v>
      </c>
      <c r="V1224" s="139">
        <f>IF(R1224&lt;&gt;"",(R1224*(1-($N$2643))*(1-($O1224+$N$2646))),0)</f>
        <v>0</v>
      </c>
      <c r="W1224" s="139">
        <f>IF(S1224&lt;&gt;"",(S1224*(1-($N$2644))*(1-($O1224+$N$2646))),0)</f>
        <v>0</v>
      </c>
      <c r="X1224" s="150">
        <f>+SUM(T1224:W1224)</f>
        <v>0</v>
      </c>
      <c r="Y1224" s="85"/>
      <c r="Z1224" s="84"/>
      <c r="AA1224" s="85"/>
    </row>
    <row r="1225" spans="1:27" ht="14.1" customHeight="1" x14ac:dyDescent="0.3">
      <c r="A1225" s="128" t="s">
        <v>4269</v>
      </c>
      <c r="B1225" s="86" t="s">
        <v>40</v>
      </c>
      <c r="C1225" s="86">
        <v>12</v>
      </c>
      <c r="D1225" s="86">
        <v>0</v>
      </c>
      <c r="E1225" s="137"/>
      <c r="F1225" s="86" t="s">
        <v>99</v>
      </c>
      <c r="G1225" s="86" t="s">
        <v>1691</v>
      </c>
      <c r="H1225" s="86" t="s">
        <v>5841</v>
      </c>
      <c r="I1225" s="86">
        <v>59</v>
      </c>
      <c r="J1225" s="87">
        <v>21.55</v>
      </c>
      <c r="K1225" s="88"/>
      <c r="L1225" s="86" t="s">
        <v>4671</v>
      </c>
      <c r="M1225" s="86" t="s">
        <v>349</v>
      </c>
      <c r="N1225" s="149" t="str">
        <f>IF(OR(J1225="TBA",E1225=0),"",E1225*J1225)</f>
        <v/>
      </c>
      <c r="O1225" s="138"/>
      <c r="P1225" s="139">
        <f>IF($B1225="PA",$N1225,0)</f>
        <v>0</v>
      </c>
      <c r="Q1225" s="139">
        <f>IF($B1225="PC",$N1225,0)</f>
        <v>0</v>
      </c>
      <c r="R1225" s="139">
        <f>IF($B1225="LA",$N1225,0)</f>
        <v>0</v>
      </c>
      <c r="S1225" s="139" t="str">
        <f>IF($B1225="LC",$N1225,0)</f>
        <v/>
      </c>
      <c r="T1225" s="139">
        <f>IF(P1225&lt;&gt;"",(P1225*(1-($N$2641))*(1-($O1225+$N$2646))),0)</f>
        <v>0</v>
      </c>
      <c r="U1225" s="139">
        <f>IF(Q1225&lt;&gt;"",(Q1225*(1-($N$2642))*(1-($O1225+$N$2646))),0)</f>
        <v>0</v>
      </c>
      <c r="V1225" s="139">
        <f>IF(R1225&lt;&gt;"",(R1225*(1-($N$2643))*(1-($O1225+$N$2646))),0)</f>
        <v>0</v>
      </c>
      <c r="W1225" s="139">
        <f>IF(S1225&lt;&gt;"",(S1225*(1-($N$2644))*(1-($O1225+$N$2646))),0)</f>
        <v>0</v>
      </c>
      <c r="X1225" s="150">
        <f>+SUM(T1225:W1225)</f>
        <v>0</v>
      </c>
      <c r="Y1225" s="85"/>
      <c r="Z1225" s="84"/>
      <c r="AA1225" s="85"/>
    </row>
    <row r="1226" spans="1:27" ht="14.1" customHeight="1" x14ac:dyDescent="0.3">
      <c r="A1226" s="128" t="s">
        <v>4270</v>
      </c>
      <c r="B1226" s="86" t="s">
        <v>40</v>
      </c>
      <c r="C1226" s="86">
        <v>12</v>
      </c>
      <c r="D1226" s="86">
        <v>0</v>
      </c>
      <c r="E1226" s="137"/>
      <c r="F1226" s="86" t="s">
        <v>99</v>
      </c>
      <c r="G1226" s="86" t="s">
        <v>1692</v>
      </c>
      <c r="H1226" s="86" t="s">
        <v>5841</v>
      </c>
      <c r="I1226" s="86">
        <v>59</v>
      </c>
      <c r="J1226" s="87">
        <v>21.55</v>
      </c>
      <c r="K1226" s="88"/>
      <c r="L1226" s="86" t="s">
        <v>4271</v>
      </c>
      <c r="M1226" s="86" t="s">
        <v>349</v>
      </c>
      <c r="N1226" s="149" t="str">
        <f>IF(OR(J1226="TBA",E1226=0),"",E1226*J1226)</f>
        <v/>
      </c>
      <c r="O1226" s="138"/>
      <c r="P1226" s="139">
        <f>IF($B1226="PA",$N1226,0)</f>
        <v>0</v>
      </c>
      <c r="Q1226" s="139">
        <f>IF($B1226="PC",$N1226,0)</f>
        <v>0</v>
      </c>
      <c r="R1226" s="139">
        <f>IF($B1226="LA",$N1226,0)</f>
        <v>0</v>
      </c>
      <c r="S1226" s="139" t="str">
        <f>IF($B1226="LC",$N1226,0)</f>
        <v/>
      </c>
      <c r="T1226" s="139">
        <f>IF(P1226&lt;&gt;"",(P1226*(1-($N$2641))*(1-($O1226+$N$2646))),0)</f>
        <v>0</v>
      </c>
      <c r="U1226" s="139">
        <f>IF(Q1226&lt;&gt;"",(Q1226*(1-($N$2642))*(1-($O1226+$N$2646))),0)</f>
        <v>0</v>
      </c>
      <c r="V1226" s="139">
        <f>IF(R1226&lt;&gt;"",(R1226*(1-($N$2643))*(1-($O1226+$N$2646))),0)</f>
        <v>0</v>
      </c>
      <c r="W1226" s="139">
        <f>IF(S1226&lt;&gt;"",(S1226*(1-($N$2644))*(1-($O1226+$N$2646))),0)</f>
        <v>0</v>
      </c>
      <c r="X1226" s="150">
        <f>+SUM(T1226:W1226)</f>
        <v>0</v>
      </c>
      <c r="Y1226" s="85"/>
      <c r="Z1226" s="84"/>
      <c r="AA1226" s="85"/>
    </row>
    <row r="1227" spans="1:27" ht="14.1" customHeight="1" x14ac:dyDescent="0.3">
      <c r="A1227" s="128" t="s">
        <v>4272</v>
      </c>
      <c r="B1227" s="86" t="s">
        <v>40</v>
      </c>
      <c r="C1227" s="86">
        <v>12</v>
      </c>
      <c r="D1227" s="86">
        <v>0</v>
      </c>
      <c r="E1227" s="137"/>
      <c r="F1227" s="86" t="s">
        <v>99</v>
      </c>
      <c r="G1227" s="86" t="s">
        <v>1690</v>
      </c>
      <c r="H1227" s="86" t="s">
        <v>4273</v>
      </c>
      <c r="I1227" s="86">
        <v>59</v>
      </c>
      <c r="J1227" s="87">
        <v>28.650000000000002</v>
      </c>
      <c r="K1227" s="88"/>
      <c r="L1227" s="86" t="s">
        <v>4274</v>
      </c>
      <c r="M1227" s="86" t="s">
        <v>349</v>
      </c>
      <c r="N1227" s="149" t="str">
        <f>IF(OR(J1227="TBA",E1227=0),"",E1227*J1227)</f>
        <v/>
      </c>
      <c r="O1227" s="138"/>
      <c r="P1227" s="139">
        <f>IF($B1227="PA",$N1227,0)</f>
        <v>0</v>
      </c>
      <c r="Q1227" s="139">
        <f>IF($B1227="PC",$N1227,0)</f>
        <v>0</v>
      </c>
      <c r="R1227" s="139">
        <f>IF($B1227="LA",$N1227,0)</f>
        <v>0</v>
      </c>
      <c r="S1227" s="139" t="str">
        <f>IF($B1227="LC",$N1227,0)</f>
        <v/>
      </c>
      <c r="T1227" s="139">
        <f>IF(P1227&lt;&gt;"",(P1227*(1-($N$2641))*(1-($O1227+$N$2646))),0)</f>
        <v>0</v>
      </c>
      <c r="U1227" s="139">
        <f>IF(Q1227&lt;&gt;"",(Q1227*(1-($N$2642))*(1-($O1227+$N$2646))),0)</f>
        <v>0</v>
      </c>
      <c r="V1227" s="139">
        <f>IF(R1227&lt;&gt;"",(R1227*(1-($N$2643))*(1-($O1227+$N$2646))),0)</f>
        <v>0</v>
      </c>
      <c r="W1227" s="139">
        <f>IF(S1227&lt;&gt;"",(S1227*(1-($N$2644))*(1-($O1227+$N$2646))),0)</f>
        <v>0</v>
      </c>
      <c r="X1227" s="150">
        <f>+SUM(T1227:W1227)</f>
        <v>0</v>
      </c>
      <c r="Y1227" s="85"/>
      <c r="Z1227" s="84"/>
      <c r="AA1227" s="85"/>
    </row>
    <row r="1228" spans="1:27" ht="14.1" customHeight="1" x14ac:dyDescent="0.3">
      <c r="A1228" s="128" t="s">
        <v>4275</v>
      </c>
      <c r="B1228" s="86" t="s">
        <v>40</v>
      </c>
      <c r="C1228" s="86">
        <v>12</v>
      </c>
      <c r="D1228" s="86">
        <v>0</v>
      </c>
      <c r="E1228" s="137"/>
      <c r="F1228" s="86" t="s">
        <v>99</v>
      </c>
      <c r="G1228" s="86" t="s">
        <v>1691</v>
      </c>
      <c r="H1228" s="86" t="s">
        <v>4273</v>
      </c>
      <c r="I1228" s="86">
        <v>59</v>
      </c>
      <c r="J1228" s="87">
        <v>28.650000000000002</v>
      </c>
      <c r="K1228" s="88"/>
      <c r="L1228" s="86" t="s">
        <v>4276</v>
      </c>
      <c r="M1228" s="86" t="s">
        <v>349</v>
      </c>
      <c r="N1228" s="149" t="str">
        <f>IF(OR(J1228="TBA",E1228=0),"",E1228*J1228)</f>
        <v/>
      </c>
      <c r="O1228" s="138"/>
      <c r="P1228" s="139">
        <f>IF($B1228="PA",$N1228,0)</f>
        <v>0</v>
      </c>
      <c r="Q1228" s="139">
        <f>IF($B1228="PC",$N1228,0)</f>
        <v>0</v>
      </c>
      <c r="R1228" s="139">
        <f>IF($B1228="LA",$N1228,0)</f>
        <v>0</v>
      </c>
      <c r="S1228" s="139" t="str">
        <f>IF($B1228="LC",$N1228,0)</f>
        <v/>
      </c>
      <c r="T1228" s="139">
        <f>IF(P1228&lt;&gt;"",(P1228*(1-($N$2641))*(1-($O1228+$N$2646))),0)</f>
        <v>0</v>
      </c>
      <c r="U1228" s="139">
        <f>IF(Q1228&lt;&gt;"",(Q1228*(1-($N$2642))*(1-($O1228+$N$2646))),0)</f>
        <v>0</v>
      </c>
      <c r="V1228" s="139">
        <f>IF(R1228&lt;&gt;"",(R1228*(1-($N$2643))*(1-($O1228+$N$2646))),0)</f>
        <v>0</v>
      </c>
      <c r="W1228" s="139">
        <f>IF(S1228&lt;&gt;"",(S1228*(1-($N$2644))*(1-($O1228+$N$2646))),0)</f>
        <v>0</v>
      </c>
      <c r="X1228" s="150">
        <f>+SUM(T1228:W1228)</f>
        <v>0</v>
      </c>
      <c r="Y1228" s="85"/>
      <c r="Z1228" s="84"/>
      <c r="AA1228" s="85"/>
    </row>
    <row r="1229" spans="1:27" ht="14.1" customHeight="1" x14ac:dyDescent="0.3">
      <c r="A1229" s="128" t="s">
        <v>4277</v>
      </c>
      <c r="B1229" s="86" t="s">
        <v>40</v>
      </c>
      <c r="C1229" s="86">
        <v>12</v>
      </c>
      <c r="D1229" s="86">
        <v>0</v>
      </c>
      <c r="E1229" s="137"/>
      <c r="F1229" s="86" t="s">
        <v>99</v>
      </c>
      <c r="G1229" s="86" t="s">
        <v>1692</v>
      </c>
      <c r="H1229" s="86" t="s">
        <v>4273</v>
      </c>
      <c r="I1229" s="86">
        <v>59</v>
      </c>
      <c r="J1229" s="87">
        <v>28.650000000000002</v>
      </c>
      <c r="K1229" s="88"/>
      <c r="L1229" s="86" t="s">
        <v>4278</v>
      </c>
      <c r="M1229" s="86" t="s">
        <v>349</v>
      </c>
      <c r="N1229" s="149" t="str">
        <f>IF(OR(J1229="TBA",E1229=0),"",E1229*J1229)</f>
        <v/>
      </c>
      <c r="O1229" s="138"/>
      <c r="P1229" s="139">
        <f>IF($B1229="PA",$N1229,0)</f>
        <v>0</v>
      </c>
      <c r="Q1229" s="139">
        <f>IF($B1229="PC",$N1229,0)</f>
        <v>0</v>
      </c>
      <c r="R1229" s="139">
        <f>IF($B1229="LA",$N1229,0)</f>
        <v>0</v>
      </c>
      <c r="S1229" s="139" t="str">
        <f>IF($B1229="LC",$N1229,0)</f>
        <v/>
      </c>
      <c r="T1229" s="139">
        <f>IF(P1229&lt;&gt;"",(P1229*(1-($N$2641))*(1-($O1229+$N$2646))),0)</f>
        <v>0</v>
      </c>
      <c r="U1229" s="139">
        <f>IF(Q1229&lt;&gt;"",(Q1229*(1-($N$2642))*(1-($O1229+$N$2646))),0)</f>
        <v>0</v>
      </c>
      <c r="V1229" s="139">
        <f>IF(R1229&lt;&gt;"",(R1229*(1-($N$2643))*(1-($O1229+$N$2646))),0)</f>
        <v>0</v>
      </c>
      <c r="W1229" s="139">
        <f>IF(S1229&lt;&gt;"",(S1229*(1-($N$2644))*(1-($O1229+$N$2646))),0)</f>
        <v>0</v>
      </c>
      <c r="X1229" s="150">
        <f>+SUM(T1229:W1229)</f>
        <v>0</v>
      </c>
      <c r="Y1229" s="85"/>
      <c r="Z1229" s="84"/>
      <c r="AA1229" s="85"/>
    </row>
    <row r="1230" spans="1:27" ht="14.1" customHeight="1" x14ac:dyDescent="0.3">
      <c r="A1230" s="128" t="s">
        <v>4672</v>
      </c>
      <c r="B1230" s="86" t="s">
        <v>40</v>
      </c>
      <c r="C1230" s="86">
        <v>6</v>
      </c>
      <c r="D1230" s="86">
        <v>0</v>
      </c>
      <c r="E1230" s="137"/>
      <c r="F1230" s="86" t="s">
        <v>100</v>
      </c>
      <c r="G1230" s="86" t="s">
        <v>1863</v>
      </c>
      <c r="H1230" s="86" t="s">
        <v>4279</v>
      </c>
      <c r="I1230" s="86">
        <v>59</v>
      </c>
      <c r="J1230" s="87">
        <v>37.15</v>
      </c>
      <c r="K1230" s="88"/>
      <c r="L1230" s="86" t="s">
        <v>4280</v>
      </c>
      <c r="M1230" s="86" t="s">
        <v>349</v>
      </c>
      <c r="N1230" s="149" t="str">
        <f>IF(OR(J1230="TBA",E1230=0),"",E1230*J1230)</f>
        <v/>
      </c>
      <c r="O1230" s="138"/>
      <c r="P1230" s="139">
        <f>IF($B1230="PA",$N1230,0)</f>
        <v>0</v>
      </c>
      <c r="Q1230" s="139">
        <f>IF($B1230="PC",$N1230,0)</f>
        <v>0</v>
      </c>
      <c r="R1230" s="139">
        <f>IF($B1230="LA",$N1230,0)</f>
        <v>0</v>
      </c>
      <c r="S1230" s="139" t="str">
        <f>IF($B1230="LC",$N1230,0)</f>
        <v/>
      </c>
      <c r="T1230" s="139">
        <f>IF(P1230&lt;&gt;"",(P1230*(1-($N$2641))*(1-($O1230+$N$2646))),0)</f>
        <v>0</v>
      </c>
      <c r="U1230" s="139">
        <f>IF(Q1230&lt;&gt;"",(Q1230*(1-($N$2642))*(1-($O1230+$N$2646))),0)</f>
        <v>0</v>
      </c>
      <c r="V1230" s="139">
        <f>IF(R1230&lt;&gt;"",(R1230*(1-($N$2643))*(1-($O1230+$N$2646))),0)</f>
        <v>0</v>
      </c>
      <c r="W1230" s="139">
        <f>IF(S1230&lt;&gt;"",(S1230*(1-($N$2644))*(1-($O1230+$N$2646))),0)</f>
        <v>0</v>
      </c>
      <c r="X1230" s="150">
        <f>+SUM(T1230:W1230)</f>
        <v>0</v>
      </c>
      <c r="Y1230" s="85"/>
      <c r="Z1230" s="84"/>
      <c r="AA1230" s="85"/>
    </row>
    <row r="1231" spans="1:27" ht="14.1" customHeight="1" x14ac:dyDescent="0.3">
      <c r="A1231" s="128" t="s">
        <v>4673</v>
      </c>
      <c r="B1231" s="86" t="s">
        <v>40</v>
      </c>
      <c r="C1231" s="86">
        <v>6</v>
      </c>
      <c r="D1231" s="86">
        <v>0</v>
      </c>
      <c r="E1231" s="137"/>
      <c r="F1231" s="86" t="s">
        <v>100</v>
      </c>
      <c r="G1231" s="86" t="s">
        <v>1865</v>
      </c>
      <c r="H1231" s="86" t="s">
        <v>4279</v>
      </c>
      <c r="I1231" s="86">
        <v>59</v>
      </c>
      <c r="J1231" s="87">
        <v>37.15</v>
      </c>
      <c r="K1231" s="88"/>
      <c r="L1231" s="86" t="s">
        <v>4674</v>
      </c>
      <c r="M1231" s="86" t="s">
        <v>349</v>
      </c>
      <c r="N1231" s="149" t="str">
        <f>IF(OR(J1231="TBA",E1231=0),"",E1231*J1231)</f>
        <v/>
      </c>
      <c r="O1231" s="138"/>
      <c r="P1231" s="139">
        <f>IF($B1231="PA",$N1231,0)</f>
        <v>0</v>
      </c>
      <c r="Q1231" s="139">
        <f>IF($B1231="PC",$N1231,0)</f>
        <v>0</v>
      </c>
      <c r="R1231" s="139">
        <f>IF($B1231="LA",$N1231,0)</f>
        <v>0</v>
      </c>
      <c r="S1231" s="139" t="str">
        <f>IF($B1231="LC",$N1231,0)</f>
        <v/>
      </c>
      <c r="T1231" s="139">
        <f>IF(P1231&lt;&gt;"",(P1231*(1-($N$2641))*(1-($O1231+$N$2646))),0)</f>
        <v>0</v>
      </c>
      <c r="U1231" s="139">
        <f>IF(Q1231&lt;&gt;"",(Q1231*(1-($N$2642))*(1-($O1231+$N$2646))),0)</f>
        <v>0</v>
      </c>
      <c r="V1231" s="139">
        <f>IF(R1231&lt;&gt;"",(R1231*(1-($N$2643))*(1-($O1231+$N$2646))),0)</f>
        <v>0</v>
      </c>
      <c r="W1231" s="139">
        <f>IF(S1231&lt;&gt;"",(S1231*(1-($N$2644))*(1-($O1231+$N$2646))),0)</f>
        <v>0</v>
      </c>
      <c r="X1231" s="150">
        <f>+SUM(T1231:W1231)</f>
        <v>0</v>
      </c>
      <c r="Y1231" s="85"/>
      <c r="Z1231" s="84"/>
      <c r="AA1231" s="85"/>
    </row>
    <row r="1232" spans="1:27" ht="14.1" customHeight="1" x14ac:dyDescent="0.3">
      <c r="A1232" s="128" t="s">
        <v>4675</v>
      </c>
      <c r="B1232" s="86" t="s">
        <v>40</v>
      </c>
      <c r="C1232" s="86">
        <v>6</v>
      </c>
      <c r="D1232" s="86">
        <v>0</v>
      </c>
      <c r="E1232" s="137"/>
      <c r="F1232" s="86" t="s">
        <v>100</v>
      </c>
      <c r="G1232" s="86" t="s">
        <v>4552</v>
      </c>
      <c r="H1232" s="86" t="s">
        <v>4279</v>
      </c>
      <c r="I1232" s="86">
        <v>59</v>
      </c>
      <c r="J1232" s="87">
        <v>37.15</v>
      </c>
      <c r="K1232" s="88"/>
      <c r="L1232" s="86" t="s">
        <v>4676</v>
      </c>
      <c r="M1232" s="86" t="s">
        <v>349</v>
      </c>
      <c r="N1232" s="149" t="str">
        <f>IF(OR(J1232="TBA",E1232=0),"",E1232*J1232)</f>
        <v/>
      </c>
      <c r="O1232" s="138"/>
      <c r="P1232" s="139">
        <f>IF($B1232="PA",$N1232,0)</f>
        <v>0</v>
      </c>
      <c r="Q1232" s="139">
        <f>IF($B1232="PC",$N1232,0)</f>
        <v>0</v>
      </c>
      <c r="R1232" s="139">
        <f>IF($B1232="LA",$N1232,0)</f>
        <v>0</v>
      </c>
      <c r="S1232" s="139" t="str">
        <f>IF($B1232="LC",$N1232,0)</f>
        <v/>
      </c>
      <c r="T1232" s="139">
        <f>IF(P1232&lt;&gt;"",(P1232*(1-($N$2641))*(1-($O1232+$N$2646))),0)</f>
        <v>0</v>
      </c>
      <c r="U1232" s="139">
        <f>IF(Q1232&lt;&gt;"",(Q1232*(1-($N$2642))*(1-($O1232+$N$2646))),0)</f>
        <v>0</v>
      </c>
      <c r="V1232" s="139">
        <f>IF(R1232&lt;&gt;"",(R1232*(1-($N$2643))*(1-($O1232+$N$2646))),0)</f>
        <v>0</v>
      </c>
      <c r="W1232" s="139">
        <f>IF(S1232&lt;&gt;"",(S1232*(1-($N$2644))*(1-($O1232+$N$2646))),0)</f>
        <v>0</v>
      </c>
      <c r="X1232" s="150">
        <f>+SUM(T1232:W1232)</f>
        <v>0</v>
      </c>
      <c r="Y1232" s="85"/>
      <c r="Z1232" s="84"/>
      <c r="AA1232" s="85"/>
    </row>
    <row r="1233" spans="1:27" ht="14.1" customHeight="1" x14ac:dyDescent="0.3">
      <c r="A1233" s="128" t="s">
        <v>4677</v>
      </c>
      <c r="B1233" s="86" t="s">
        <v>40</v>
      </c>
      <c r="C1233" s="86">
        <v>6</v>
      </c>
      <c r="D1233" s="86">
        <v>0</v>
      </c>
      <c r="E1233" s="137"/>
      <c r="F1233" s="86" t="s">
        <v>100</v>
      </c>
      <c r="G1233" s="86" t="s">
        <v>1863</v>
      </c>
      <c r="H1233" s="86" t="s">
        <v>4281</v>
      </c>
      <c r="I1233" s="86">
        <v>59</v>
      </c>
      <c r="J1233" s="87">
        <v>37.15</v>
      </c>
      <c r="K1233" s="88"/>
      <c r="L1233" s="86" t="s">
        <v>4282</v>
      </c>
      <c r="M1233" s="86" t="s">
        <v>349</v>
      </c>
      <c r="N1233" s="149" t="str">
        <f>IF(OR(J1233="TBA",E1233=0),"",E1233*J1233)</f>
        <v/>
      </c>
      <c r="O1233" s="138"/>
      <c r="P1233" s="139">
        <f>IF($B1233="PA",$N1233,0)</f>
        <v>0</v>
      </c>
      <c r="Q1233" s="139">
        <f>IF($B1233="PC",$N1233,0)</f>
        <v>0</v>
      </c>
      <c r="R1233" s="139">
        <f>IF($B1233="LA",$N1233,0)</f>
        <v>0</v>
      </c>
      <c r="S1233" s="139" t="str">
        <f>IF($B1233="LC",$N1233,0)</f>
        <v/>
      </c>
      <c r="T1233" s="139">
        <f>IF(P1233&lt;&gt;"",(P1233*(1-($N$2641))*(1-($O1233+$N$2646))),0)</f>
        <v>0</v>
      </c>
      <c r="U1233" s="139">
        <f>IF(Q1233&lt;&gt;"",(Q1233*(1-($N$2642))*(1-($O1233+$N$2646))),0)</f>
        <v>0</v>
      </c>
      <c r="V1233" s="139">
        <f>IF(R1233&lt;&gt;"",(R1233*(1-($N$2643))*(1-($O1233+$N$2646))),0)</f>
        <v>0</v>
      </c>
      <c r="W1233" s="139">
        <f>IF(S1233&lt;&gt;"",(S1233*(1-($N$2644))*(1-($O1233+$N$2646))),0)</f>
        <v>0</v>
      </c>
      <c r="X1233" s="150">
        <f>+SUM(T1233:W1233)</f>
        <v>0</v>
      </c>
      <c r="Y1233" s="85"/>
      <c r="Z1233" s="84"/>
      <c r="AA1233" s="85"/>
    </row>
    <row r="1234" spans="1:27" ht="14.1" customHeight="1" x14ac:dyDescent="0.3">
      <c r="A1234" s="128" t="s">
        <v>4678</v>
      </c>
      <c r="B1234" s="86" t="s">
        <v>40</v>
      </c>
      <c r="C1234" s="86">
        <v>6</v>
      </c>
      <c r="D1234" s="86">
        <v>0</v>
      </c>
      <c r="E1234" s="137"/>
      <c r="F1234" s="86" t="s">
        <v>100</v>
      </c>
      <c r="G1234" s="86" t="s">
        <v>1865</v>
      </c>
      <c r="H1234" s="86" t="s">
        <v>4281</v>
      </c>
      <c r="I1234" s="86">
        <v>59</v>
      </c>
      <c r="J1234" s="87">
        <v>37.15</v>
      </c>
      <c r="K1234" s="88"/>
      <c r="L1234" s="86" t="s">
        <v>4679</v>
      </c>
      <c r="M1234" s="86" t="s">
        <v>349</v>
      </c>
      <c r="N1234" s="149" t="str">
        <f>IF(OR(J1234="TBA",E1234=0),"",E1234*J1234)</f>
        <v/>
      </c>
      <c r="O1234" s="138"/>
      <c r="P1234" s="139">
        <f>IF($B1234="PA",$N1234,0)</f>
        <v>0</v>
      </c>
      <c r="Q1234" s="139">
        <f>IF($B1234="PC",$N1234,0)</f>
        <v>0</v>
      </c>
      <c r="R1234" s="139">
        <f>IF($B1234="LA",$N1234,0)</f>
        <v>0</v>
      </c>
      <c r="S1234" s="139" t="str">
        <f>IF($B1234="LC",$N1234,0)</f>
        <v/>
      </c>
      <c r="T1234" s="139">
        <f>IF(P1234&lt;&gt;"",(P1234*(1-($N$2641))*(1-($O1234+$N$2646))),0)</f>
        <v>0</v>
      </c>
      <c r="U1234" s="139">
        <f>IF(Q1234&lt;&gt;"",(Q1234*(1-($N$2642))*(1-($O1234+$N$2646))),0)</f>
        <v>0</v>
      </c>
      <c r="V1234" s="139">
        <f>IF(R1234&lt;&gt;"",(R1234*(1-($N$2643))*(1-($O1234+$N$2646))),0)</f>
        <v>0</v>
      </c>
      <c r="W1234" s="139">
        <f>IF(S1234&lt;&gt;"",(S1234*(1-($N$2644))*(1-($O1234+$N$2646))),0)</f>
        <v>0</v>
      </c>
      <c r="X1234" s="150">
        <f>+SUM(T1234:W1234)</f>
        <v>0</v>
      </c>
      <c r="Y1234" s="85"/>
      <c r="Z1234" s="84"/>
      <c r="AA1234" s="85"/>
    </row>
    <row r="1235" spans="1:27" ht="14.1" customHeight="1" x14ac:dyDescent="0.3">
      <c r="A1235" s="128" t="s">
        <v>4680</v>
      </c>
      <c r="B1235" s="86" t="s">
        <v>40</v>
      </c>
      <c r="C1235" s="86">
        <v>6</v>
      </c>
      <c r="D1235" s="86">
        <v>0</v>
      </c>
      <c r="E1235" s="137"/>
      <c r="F1235" s="86" t="s">
        <v>100</v>
      </c>
      <c r="G1235" s="86" t="s">
        <v>4552</v>
      </c>
      <c r="H1235" s="86" t="s">
        <v>4281</v>
      </c>
      <c r="I1235" s="86">
        <v>59</v>
      </c>
      <c r="J1235" s="87">
        <v>37.15</v>
      </c>
      <c r="K1235" s="88"/>
      <c r="L1235" s="86" t="s">
        <v>4681</v>
      </c>
      <c r="M1235" s="86" t="s">
        <v>349</v>
      </c>
      <c r="N1235" s="149" t="str">
        <f>IF(OR(J1235="TBA",E1235=0),"",E1235*J1235)</f>
        <v/>
      </c>
      <c r="O1235" s="138"/>
      <c r="P1235" s="139">
        <f>IF($B1235="PA",$N1235,0)</f>
        <v>0</v>
      </c>
      <c r="Q1235" s="139">
        <f>IF($B1235="PC",$N1235,0)</f>
        <v>0</v>
      </c>
      <c r="R1235" s="139">
        <f>IF($B1235="LA",$N1235,0)</f>
        <v>0</v>
      </c>
      <c r="S1235" s="139" t="str">
        <f>IF($B1235="LC",$N1235,0)</f>
        <v/>
      </c>
      <c r="T1235" s="139">
        <f>IF(P1235&lt;&gt;"",(P1235*(1-($N$2641))*(1-($O1235+$N$2646))),0)</f>
        <v>0</v>
      </c>
      <c r="U1235" s="139">
        <f>IF(Q1235&lt;&gt;"",(Q1235*(1-($N$2642))*(1-($O1235+$N$2646))),0)</f>
        <v>0</v>
      </c>
      <c r="V1235" s="139">
        <f>IF(R1235&lt;&gt;"",(R1235*(1-($N$2643))*(1-($O1235+$N$2646))),0)</f>
        <v>0</v>
      </c>
      <c r="W1235" s="139">
        <f>IF(S1235&lt;&gt;"",(S1235*(1-($N$2644))*(1-($O1235+$N$2646))),0)</f>
        <v>0</v>
      </c>
      <c r="X1235" s="150">
        <f>+SUM(T1235:W1235)</f>
        <v>0</v>
      </c>
      <c r="Y1235" s="85"/>
      <c r="Z1235" s="84"/>
      <c r="AA1235" s="85"/>
    </row>
    <row r="1236" spans="1:27" ht="14.1" customHeight="1" x14ac:dyDescent="0.3">
      <c r="A1236" s="128" t="s">
        <v>4682</v>
      </c>
      <c r="B1236" s="86" t="s">
        <v>40</v>
      </c>
      <c r="C1236" s="86">
        <v>6</v>
      </c>
      <c r="D1236" s="86">
        <v>0</v>
      </c>
      <c r="E1236" s="137"/>
      <c r="F1236" s="86" t="s">
        <v>100</v>
      </c>
      <c r="G1236" s="86" t="s">
        <v>1863</v>
      </c>
      <c r="H1236" s="86" t="s">
        <v>4283</v>
      </c>
      <c r="I1236" s="86">
        <v>59</v>
      </c>
      <c r="J1236" s="87">
        <v>37.15</v>
      </c>
      <c r="K1236" s="88"/>
      <c r="L1236" s="86" t="s">
        <v>4284</v>
      </c>
      <c r="M1236" s="86" t="s">
        <v>349</v>
      </c>
      <c r="N1236" s="149" t="str">
        <f>IF(OR(J1236="TBA",E1236=0),"",E1236*J1236)</f>
        <v/>
      </c>
      <c r="O1236" s="138"/>
      <c r="P1236" s="139">
        <f>IF($B1236="PA",$N1236,0)</f>
        <v>0</v>
      </c>
      <c r="Q1236" s="139">
        <f>IF($B1236="PC",$N1236,0)</f>
        <v>0</v>
      </c>
      <c r="R1236" s="139">
        <f>IF($B1236="LA",$N1236,0)</f>
        <v>0</v>
      </c>
      <c r="S1236" s="139" t="str">
        <f>IF($B1236="LC",$N1236,0)</f>
        <v/>
      </c>
      <c r="T1236" s="139">
        <f>IF(P1236&lt;&gt;"",(P1236*(1-($N$2641))*(1-($O1236+$N$2646))),0)</f>
        <v>0</v>
      </c>
      <c r="U1236" s="139">
        <f>IF(Q1236&lt;&gt;"",(Q1236*(1-($N$2642))*(1-($O1236+$N$2646))),0)</f>
        <v>0</v>
      </c>
      <c r="V1236" s="139">
        <f>IF(R1236&lt;&gt;"",(R1236*(1-($N$2643))*(1-($O1236+$N$2646))),0)</f>
        <v>0</v>
      </c>
      <c r="W1236" s="139">
        <f>IF(S1236&lt;&gt;"",(S1236*(1-($N$2644))*(1-($O1236+$N$2646))),0)</f>
        <v>0</v>
      </c>
      <c r="X1236" s="150">
        <f>+SUM(T1236:W1236)</f>
        <v>0</v>
      </c>
      <c r="Y1236" s="85"/>
      <c r="Z1236" s="84"/>
      <c r="AA1236" s="85"/>
    </row>
    <row r="1237" spans="1:27" ht="14.1" customHeight="1" x14ac:dyDescent="0.3">
      <c r="A1237" s="128" t="s">
        <v>4683</v>
      </c>
      <c r="B1237" s="86" t="s">
        <v>40</v>
      </c>
      <c r="C1237" s="86">
        <v>6</v>
      </c>
      <c r="D1237" s="86">
        <v>0</v>
      </c>
      <c r="E1237" s="137"/>
      <c r="F1237" s="86" t="s">
        <v>100</v>
      </c>
      <c r="G1237" s="86" t="s">
        <v>1865</v>
      </c>
      <c r="H1237" s="86" t="s">
        <v>4283</v>
      </c>
      <c r="I1237" s="86">
        <v>59</v>
      </c>
      <c r="J1237" s="87">
        <v>37.15</v>
      </c>
      <c r="K1237" s="88"/>
      <c r="L1237" s="86" t="s">
        <v>4684</v>
      </c>
      <c r="M1237" s="86" t="s">
        <v>349</v>
      </c>
      <c r="N1237" s="149" t="str">
        <f>IF(OR(J1237="TBA",E1237=0),"",E1237*J1237)</f>
        <v/>
      </c>
      <c r="O1237" s="138"/>
      <c r="P1237" s="139">
        <f>IF($B1237="PA",$N1237,0)</f>
        <v>0</v>
      </c>
      <c r="Q1237" s="139">
        <f>IF($B1237="PC",$N1237,0)</f>
        <v>0</v>
      </c>
      <c r="R1237" s="139">
        <f>IF($B1237="LA",$N1237,0)</f>
        <v>0</v>
      </c>
      <c r="S1237" s="139" t="str">
        <f>IF($B1237="LC",$N1237,0)</f>
        <v/>
      </c>
      <c r="T1237" s="139">
        <f>IF(P1237&lt;&gt;"",(P1237*(1-($N$2641))*(1-($O1237+$N$2646))),0)</f>
        <v>0</v>
      </c>
      <c r="U1237" s="139">
        <f>IF(Q1237&lt;&gt;"",(Q1237*(1-($N$2642))*(1-($O1237+$N$2646))),0)</f>
        <v>0</v>
      </c>
      <c r="V1237" s="139">
        <f>IF(R1237&lt;&gt;"",(R1237*(1-($N$2643))*(1-($O1237+$N$2646))),0)</f>
        <v>0</v>
      </c>
      <c r="W1237" s="139">
        <f>IF(S1237&lt;&gt;"",(S1237*(1-($N$2644))*(1-($O1237+$N$2646))),0)</f>
        <v>0</v>
      </c>
      <c r="X1237" s="150">
        <f>+SUM(T1237:W1237)</f>
        <v>0</v>
      </c>
      <c r="Y1237" s="85"/>
      <c r="Z1237" s="84"/>
      <c r="AA1237" s="85"/>
    </row>
    <row r="1238" spans="1:27" ht="14.1" customHeight="1" x14ac:dyDescent="0.3">
      <c r="A1238" s="128" t="s">
        <v>4685</v>
      </c>
      <c r="B1238" s="86" t="s">
        <v>40</v>
      </c>
      <c r="C1238" s="86">
        <v>6</v>
      </c>
      <c r="D1238" s="86">
        <v>0</v>
      </c>
      <c r="E1238" s="137"/>
      <c r="F1238" s="86" t="s">
        <v>100</v>
      </c>
      <c r="G1238" s="86" t="s">
        <v>4552</v>
      </c>
      <c r="H1238" s="86" t="s">
        <v>4283</v>
      </c>
      <c r="I1238" s="86">
        <v>59</v>
      </c>
      <c r="J1238" s="87">
        <v>37.15</v>
      </c>
      <c r="K1238" s="88"/>
      <c r="L1238" s="86" t="s">
        <v>4686</v>
      </c>
      <c r="M1238" s="86" t="s">
        <v>349</v>
      </c>
      <c r="N1238" s="149" t="str">
        <f>IF(OR(J1238="TBA",E1238=0),"",E1238*J1238)</f>
        <v/>
      </c>
      <c r="O1238" s="138"/>
      <c r="P1238" s="139">
        <f>IF($B1238="PA",$N1238,0)</f>
        <v>0</v>
      </c>
      <c r="Q1238" s="139">
        <f>IF($B1238="PC",$N1238,0)</f>
        <v>0</v>
      </c>
      <c r="R1238" s="139">
        <f>IF($B1238="LA",$N1238,0)</f>
        <v>0</v>
      </c>
      <c r="S1238" s="139" t="str">
        <f>IF($B1238="LC",$N1238,0)</f>
        <v/>
      </c>
      <c r="T1238" s="139">
        <f>IF(P1238&lt;&gt;"",(P1238*(1-($N$2641))*(1-($O1238+$N$2646))),0)</f>
        <v>0</v>
      </c>
      <c r="U1238" s="139">
        <f>IF(Q1238&lt;&gt;"",(Q1238*(1-($N$2642))*(1-($O1238+$N$2646))),0)</f>
        <v>0</v>
      </c>
      <c r="V1238" s="139">
        <f>IF(R1238&lt;&gt;"",(R1238*(1-($N$2643))*(1-($O1238+$N$2646))),0)</f>
        <v>0</v>
      </c>
      <c r="W1238" s="139">
        <f>IF(S1238&lt;&gt;"",(S1238*(1-($N$2644))*(1-($O1238+$N$2646))),0)</f>
        <v>0</v>
      </c>
      <c r="X1238" s="150">
        <f>+SUM(T1238:W1238)</f>
        <v>0</v>
      </c>
      <c r="Y1238" s="85"/>
      <c r="Z1238" s="84"/>
      <c r="AA1238" s="85"/>
    </row>
    <row r="1239" spans="1:27" ht="14.1" customHeight="1" x14ac:dyDescent="0.3">
      <c r="A1239" s="128" t="s">
        <v>3918</v>
      </c>
      <c r="B1239" s="86" t="s">
        <v>40</v>
      </c>
      <c r="C1239" s="86">
        <v>24</v>
      </c>
      <c r="D1239" s="86">
        <v>12</v>
      </c>
      <c r="E1239" s="137"/>
      <c r="F1239" s="86" t="s">
        <v>101</v>
      </c>
      <c r="G1239" s="86" t="s">
        <v>1691</v>
      </c>
      <c r="H1239" s="86" t="s">
        <v>3917</v>
      </c>
      <c r="I1239" s="86">
        <v>90</v>
      </c>
      <c r="J1239" s="87">
        <v>21.25</v>
      </c>
      <c r="K1239" s="88"/>
      <c r="L1239" s="86" t="s">
        <v>3919</v>
      </c>
      <c r="M1239" s="86" t="s">
        <v>349</v>
      </c>
      <c r="N1239" s="149" t="str">
        <f>IF(OR(J1239="TBA",E1239=0),"",E1239*J1239)</f>
        <v/>
      </c>
      <c r="O1239" s="138"/>
      <c r="P1239" s="139">
        <f>IF($B1239="PA",$N1239,0)</f>
        <v>0</v>
      </c>
      <c r="Q1239" s="139">
        <f>IF($B1239="PC",$N1239,0)</f>
        <v>0</v>
      </c>
      <c r="R1239" s="139">
        <f>IF($B1239="LA",$N1239,0)</f>
        <v>0</v>
      </c>
      <c r="S1239" s="139" t="str">
        <f>IF($B1239="LC",$N1239,0)</f>
        <v/>
      </c>
      <c r="T1239" s="139">
        <f>IF(P1239&lt;&gt;"",(P1239*(1-($N$2641))*(1-($O1239+$N$2646))),0)</f>
        <v>0</v>
      </c>
      <c r="U1239" s="139">
        <f>IF(Q1239&lt;&gt;"",(Q1239*(1-($N$2642))*(1-($O1239+$N$2646))),0)</f>
        <v>0</v>
      </c>
      <c r="V1239" s="139">
        <f>IF(R1239&lt;&gt;"",(R1239*(1-($N$2643))*(1-($O1239+$N$2646))),0)</f>
        <v>0</v>
      </c>
      <c r="W1239" s="139">
        <f>IF(S1239&lt;&gt;"",(S1239*(1-($N$2644))*(1-($O1239+$N$2646))),0)</f>
        <v>0</v>
      </c>
      <c r="X1239" s="150">
        <f>+SUM(T1239:W1239)</f>
        <v>0</v>
      </c>
      <c r="Y1239" s="85"/>
      <c r="Z1239" s="84"/>
      <c r="AA1239" s="85"/>
    </row>
    <row r="1240" spans="1:27" ht="14.1" customHeight="1" x14ac:dyDescent="0.3">
      <c r="A1240" s="128" t="s">
        <v>3920</v>
      </c>
      <c r="B1240" s="86" t="s">
        <v>40</v>
      </c>
      <c r="C1240" s="86">
        <v>24</v>
      </c>
      <c r="D1240" s="86">
        <v>12</v>
      </c>
      <c r="E1240" s="137"/>
      <c r="F1240" s="86" t="s">
        <v>101</v>
      </c>
      <c r="G1240" s="86" t="s">
        <v>1701</v>
      </c>
      <c r="H1240" s="86" t="s">
        <v>3917</v>
      </c>
      <c r="I1240" s="86">
        <v>90</v>
      </c>
      <c r="J1240" s="87">
        <v>21.25</v>
      </c>
      <c r="K1240" s="88"/>
      <c r="L1240" s="86" t="s">
        <v>4561</v>
      </c>
      <c r="M1240" s="86" t="s">
        <v>349</v>
      </c>
      <c r="N1240" s="149" t="str">
        <f>IF(OR(J1240="TBA",E1240=0),"",E1240*J1240)</f>
        <v/>
      </c>
      <c r="O1240" s="138"/>
      <c r="P1240" s="139">
        <f>IF($B1240="PA",$N1240,0)</f>
        <v>0</v>
      </c>
      <c r="Q1240" s="139">
        <f>IF($B1240="PC",$N1240,0)</f>
        <v>0</v>
      </c>
      <c r="R1240" s="139">
        <f>IF($B1240="LA",$N1240,0)</f>
        <v>0</v>
      </c>
      <c r="S1240" s="139" t="str">
        <f>IF($B1240="LC",$N1240,0)</f>
        <v/>
      </c>
      <c r="T1240" s="139">
        <f>IF(P1240&lt;&gt;"",(P1240*(1-($N$2641))*(1-($O1240+$N$2646))),0)</f>
        <v>0</v>
      </c>
      <c r="U1240" s="139">
        <f>IF(Q1240&lt;&gt;"",(Q1240*(1-($N$2642))*(1-($O1240+$N$2646))),0)</f>
        <v>0</v>
      </c>
      <c r="V1240" s="139">
        <f>IF(R1240&lt;&gt;"",(R1240*(1-($N$2643))*(1-($O1240+$N$2646))),0)</f>
        <v>0</v>
      </c>
      <c r="W1240" s="139">
        <f>IF(S1240&lt;&gt;"",(S1240*(1-($N$2644))*(1-($O1240+$N$2646))),0)</f>
        <v>0</v>
      </c>
      <c r="X1240" s="150">
        <f>+SUM(T1240:W1240)</f>
        <v>0</v>
      </c>
      <c r="Y1240" s="85"/>
      <c r="Z1240" s="84"/>
      <c r="AA1240" s="85"/>
    </row>
    <row r="1241" spans="1:27" ht="14.1" customHeight="1" x14ac:dyDescent="0.3">
      <c r="A1241" s="128" t="s">
        <v>3921</v>
      </c>
      <c r="B1241" s="86" t="s">
        <v>40</v>
      </c>
      <c r="C1241" s="86">
        <v>24</v>
      </c>
      <c r="D1241" s="86">
        <v>12</v>
      </c>
      <c r="E1241" s="137"/>
      <c r="F1241" s="86" t="s">
        <v>101</v>
      </c>
      <c r="G1241" s="86" t="s">
        <v>1709</v>
      </c>
      <c r="H1241" s="86" t="s">
        <v>3917</v>
      </c>
      <c r="I1241" s="86">
        <v>90</v>
      </c>
      <c r="J1241" s="87">
        <v>21.25</v>
      </c>
      <c r="K1241" s="88"/>
      <c r="L1241" s="86" t="s">
        <v>3922</v>
      </c>
      <c r="M1241" s="86" t="s">
        <v>349</v>
      </c>
      <c r="N1241" s="149" t="str">
        <f>IF(OR(J1241="TBA",E1241=0),"",E1241*J1241)</f>
        <v/>
      </c>
      <c r="O1241" s="138"/>
      <c r="P1241" s="139">
        <f>IF($B1241="PA",$N1241,0)</f>
        <v>0</v>
      </c>
      <c r="Q1241" s="139">
        <f>IF($B1241="PC",$N1241,0)</f>
        <v>0</v>
      </c>
      <c r="R1241" s="139">
        <f>IF($B1241="LA",$N1241,0)</f>
        <v>0</v>
      </c>
      <c r="S1241" s="139" t="str">
        <f>IF($B1241="LC",$N1241,0)</f>
        <v/>
      </c>
      <c r="T1241" s="139">
        <f>IF(P1241&lt;&gt;"",(P1241*(1-($N$2641))*(1-($O1241+$N$2646))),0)</f>
        <v>0</v>
      </c>
      <c r="U1241" s="139">
        <f>IF(Q1241&lt;&gt;"",(Q1241*(1-($N$2642))*(1-($O1241+$N$2646))),0)</f>
        <v>0</v>
      </c>
      <c r="V1241" s="139">
        <f>IF(R1241&lt;&gt;"",(R1241*(1-($N$2643))*(1-($O1241+$N$2646))),0)</f>
        <v>0</v>
      </c>
      <c r="W1241" s="139">
        <f>IF(S1241&lt;&gt;"",(S1241*(1-($N$2644))*(1-($O1241+$N$2646))),0)</f>
        <v>0</v>
      </c>
      <c r="X1241" s="150">
        <f>+SUM(T1241:W1241)</f>
        <v>0</v>
      </c>
      <c r="Y1241" s="85"/>
      <c r="Z1241" s="84"/>
      <c r="AA1241" s="85"/>
    </row>
    <row r="1242" spans="1:27" ht="14.1" customHeight="1" x14ac:dyDescent="0.3">
      <c r="A1242" s="128" t="s">
        <v>3923</v>
      </c>
      <c r="B1242" s="86" t="s">
        <v>40</v>
      </c>
      <c r="C1242" s="86">
        <v>24</v>
      </c>
      <c r="D1242" s="86">
        <v>12</v>
      </c>
      <c r="E1242" s="137"/>
      <c r="F1242" s="86" t="s">
        <v>101</v>
      </c>
      <c r="G1242" s="86" t="s">
        <v>1691</v>
      </c>
      <c r="H1242" s="86" t="s">
        <v>3924</v>
      </c>
      <c r="I1242" s="86">
        <v>90</v>
      </c>
      <c r="J1242" s="87">
        <v>28.3</v>
      </c>
      <c r="K1242" s="88"/>
      <c r="L1242" s="86" t="s">
        <v>3925</v>
      </c>
      <c r="M1242" s="86" t="s">
        <v>349</v>
      </c>
      <c r="N1242" s="149" t="str">
        <f>IF(OR(J1242="TBA",E1242=0),"",E1242*J1242)</f>
        <v/>
      </c>
      <c r="O1242" s="138"/>
      <c r="P1242" s="139">
        <f>IF($B1242="PA",$N1242,0)</f>
        <v>0</v>
      </c>
      <c r="Q1242" s="139">
        <f>IF($B1242="PC",$N1242,0)</f>
        <v>0</v>
      </c>
      <c r="R1242" s="139">
        <f>IF($B1242="LA",$N1242,0)</f>
        <v>0</v>
      </c>
      <c r="S1242" s="139" t="str">
        <f>IF($B1242="LC",$N1242,0)</f>
        <v/>
      </c>
      <c r="T1242" s="139">
        <f>IF(P1242&lt;&gt;"",(P1242*(1-($N$2641))*(1-($O1242+$N$2646))),0)</f>
        <v>0</v>
      </c>
      <c r="U1242" s="139">
        <f>IF(Q1242&lt;&gt;"",(Q1242*(1-($N$2642))*(1-($O1242+$N$2646))),0)</f>
        <v>0</v>
      </c>
      <c r="V1242" s="139">
        <f>IF(R1242&lt;&gt;"",(R1242*(1-($N$2643))*(1-($O1242+$N$2646))),0)</f>
        <v>0</v>
      </c>
      <c r="W1242" s="139">
        <f>IF(S1242&lt;&gt;"",(S1242*(1-($N$2644))*(1-($O1242+$N$2646))),0)</f>
        <v>0</v>
      </c>
      <c r="X1242" s="150">
        <f>+SUM(T1242:W1242)</f>
        <v>0</v>
      </c>
      <c r="Y1242" s="85"/>
      <c r="Z1242" s="84"/>
      <c r="AA1242" s="85"/>
    </row>
    <row r="1243" spans="1:27" ht="14.1" customHeight="1" x14ac:dyDescent="0.3">
      <c r="A1243" s="128" t="s">
        <v>3926</v>
      </c>
      <c r="B1243" s="86" t="s">
        <v>40</v>
      </c>
      <c r="C1243" s="86">
        <v>24</v>
      </c>
      <c r="D1243" s="86">
        <v>12</v>
      </c>
      <c r="E1243" s="137"/>
      <c r="F1243" s="86" t="s">
        <v>101</v>
      </c>
      <c r="G1243" s="86" t="s">
        <v>1701</v>
      </c>
      <c r="H1243" s="86" t="s">
        <v>3924</v>
      </c>
      <c r="I1243" s="86">
        <v>90</v>
      </c>
      <c r="J1243" s="87">
        <v>28.3</v>
      </c>
      <c r="K1243" s="88"/>
      <c r="L1243" s="86" t="s">
        <v>4562</v>
      </c>
      <c r="M1243" s="86" t="s">
        <v>349</v>
      </c>
      <c r="N1243" s="149" t="str">
        <f>IF(OR(J1243="TBA",E1243=0),"",E1243*J1243)</f>
        <v/>
      </c>
      <c r="O1243" s="138"/>
      <c r="P1243" s="139">
        <f>IF($B1243="PA",$N1243,0)</f>
        <v>0</v>
      </c>
      <c r="Q1243" s="139">
        <f>IF($B1243="PC",$N1243,0)</f>
        <v>0</v>
      </c>
      <c r="R1243" s="139">
        <f>IF($B1243="LA",$N1243,0)</f>
        <v>0</v>
      </c>
      <c r="S1243" s="139" t="str">
        <f>IF($B1243="LC",$N1243,0)</f>
        <v/>
      </c>
      <c r="T1243" s="139">
        <f>IF(P1243&lt;&gt;"",(P1243*(1-($N$2641))*(1-($O1243+$N$2646))),0)</f>
        <v>0</v>
      </c>
      <c r="U1243" s="139">
        <f>IF(Q1243&lt;&gt;"",(Q1243*(1-($N$2642))*(1-($O1243+$N$2646))),0)</f>
        <v>0</v>
      </c>
      <c r="V1243" s="139">
        <f>IF(R1243&lt;&gt;"",(R1243*(1-($N$2643))*(1-($O1243+$N$2646))),0)</f>
        <v>0</v>
      </c>
      <c r="W1243" s="139">
        <f>IF(S1243&lt;&gt;"",(S1243*(1-($N$2644))*(1-($O1243+$N$2646))),0)</f>
        <v>0</v>
      </c>
      <c r="X1243" s="150">
        <f>+SUM(T1243:W1243)</f>
        <v>0</v>
      </c>
      <c r="Y1243" s="85"/>
      <c r="Z1243" s="84"/>
      <c r="AA1243" s="85"/>
    </row>
    <row r="1244" spans="1:27" ht="14.1" customHeight="1" x14ac:dyDescent="0.3">
      <c r="A1244" s="128" t="s">
        <v>3927</v>
      </c>
      <c r="B1244" s="86" t="s">
        <v>40</v>
      </c>
      <c r="C1244" s="86">
        <v>24</v>
      </c>
      <c r="D1244" s="86">
        <v>12</v>
      </c>
      <c r="E1244" s="137"/>
      <c r="F1244" s="86" t="s">
        <v>101</v>
      </c>
      <c r="G1244" s="86" t="s">
        <v>1709</v>
      </c>
      <c r="H1244" s="86" t="s">
        <v>3924</v>
      </c>
      <c r="I1244" s="86">
        <v>90</v>
      </c>
      <c r="J1244" s="87">
        <v>28.3</v>
      </c>
      <c r="K1244" s="88"/>
      <c r="L1244" s="86" t="s">
        <v>3928</v>
      </c>
      <c r="M1244" s="86" t="s">
        <v>349</v>
      </c>
      <c r="N1244" s="149" t="str">
        <f>IF(OR(J1244="TBA",E1244=0),"",E1244*J1244)</f>
        <v/>
      </c>
      <c r="O1244" s="138"/>
      <c r="P1244" s="139">
        <f>IF($B1244="PA",$N1244,0)</f>
        <v>0</v>
      </c>
      <c r="Q1244" s="139">
        <f>IF($B1244="PC",$N1244,0)</f>
        <v>0</v>
      </c>
      <c r="R1244" s="139">
        <f>IF($B1244="LA",$N1244,0)</f>
        <v>0</v>
      </c>
      <c r="S1244" s="139" t="str">
        <f>IF($B1244="LC",$N1244,0)</f>
        <v/>
      </c>
      <c r="T1244" s="139">
        <f>IF(P1244&lt;&gt;"",(P1244*(1-($N$2641))*(1-($O1244+$N$2646))),0)</f>
        <v>0</v>
      </c>
      <c r="U1244" s="139">
        <f>IF(Q1244&lt;&gt;"",(Q1244*(1-($N$2642))*(1-($O1244+$N$2646))),0)</f>
        <v>0</v>
      </c>
      <c r="V1244" s="139">
        <f>IF(R1244&lt;&gt;"",(R1244*(1-($N$2643))*(1-($O1244+$N$2646))),0)</f>
        <v>0</v>
      </c>
      <c r="W1244" s="139">
        <f>IF(S1244&lt;&gt;"",(S1244*(1-($N$2644))*(1-($O1244+$N$2646))),0)</f>
        <v>0</v>
      </c>
      <c r="X1244" s="150">
        <f>+SUM(T1244:W1244)</f>
        <v>0</v>
      </c>
      <c r="Y1244" s="85"/>
      <c r="Z1244" s="84"/>
      <c r="AA1244" s="85"/>
    </row>
    <row r="1245" spans="1:27" ht="14.1" customHeight="1" x14ac:dyDescent="0.3">
      <c r="A1245" s="128" t="s">
        <v>3929</v>
      </c>
      <c r="B1245" s="86" t="s">
        <v>40</v>
      </c>
      <c r="C1245" s="86">
        <v>24</v>
      </c>
      <c r="D1245" s="86">
        <v>6</v>
      </c>
      <c r="E1245" s="137"/>
      <c r="F1245" s="86" t="s">
        <v>101</v>
      </c>
      <c r="G1245" s="86" t="s">
        <v>1690</v>
      </c>
      <c r="H1245" s="86" t="s">
        <v>3930</v>
      </c>
      <c r="I1245" s="86">
        <v>90</v>
      </c>
      <c r="J1245" s="87">
        <v>29.5</v>
      </c>
      <c r="K1245" s="88"/>
      <c r="L1245" s="86" t="s">
        <v>3931</v>
      </c>
      <c r="M1245" s="86" t="s">
        <v>349</v>
      </c>
      <c r="N1245" s="149" t="str">
        <f>IF(OR(J1245="TBA",E1245=0),"",E1245*J1245)</f>
        <v/>
      </c>
      <c r="O1245" s="138"/>
      <c r="P1245" s="139">
        <f>IF($B1245="PA",$N1245,0)</f>
        <v>0</v>
      </c>
      <c r="Q1245" s="139">
        <f>IF($B1245="PC",$N1245,0)</f>
        <v>0</v>
      </c>
      <c r="R1245" s="139">
        <f>IF($B1245="LA",$N1245,0)</f>
        <v>0</v>
      </c>
      <c r="S1245" s="139" t="str">
        <f>IF($B1245="LC",$N1245,0)</f>
        <v/>
      </c>
      <c r="T1245" s="139">
        <f>IF(P1245&lt;&gt;"",(P1245*(1-($N$2641))*(1-($O1245+$N$2646))),0)</f>
        <v>0</v>
      </c>
      <c r="U1245" s="139">
        <f>IF(Q1245&lt;&gt;"",(Q1245*(1-($N$2642))*(1-($O1245+$N$2646))),0)</f>
        <v>0</v>
      </c>
      <c r="V1245" s="139">
        <f>IF(R1245&lt;&gt;"",(R1245*(1-($N$2643))*(1-($O1245+$N$2646))),0)</f>
        <v>0</v>
      </c>
      <c r="W1245" s="139">
        <f>IF(S1245&lt;&gt;"",(S1245*(1-($N$2644))*(1-($O1245+$N$2646))),0)</f>
        <v>0</v>
      </c>
      <c r="X1245" s="150">
        <f>+SUM(T1245:W1245)</f>
        <v>0</v>
      </c>
      <c r="Y1245" s="85"/>
      <c r="Z1245" s="84"/>
      <c r="AA1245" s="85"/>
    </row>
    <row r="1246" spans="1:27" ht="14.1" customHeight="1" x14ac:dyDescent="0.3">
      <c r="A1246" s="128" t="s">
        <v>3932</v>
      </c>
      <c r="B1246" s="86" t="s">
        <v>40</v>
      </c>
      <c r="C1246" s="86">
        <v>24</v>
      </c>
      <c r="D1246" s="86">
        <v>6</v>
      </c>
      <c r="E1246" s="137"/>
      <c r="F1246" s="86" t="s">
        <v>101</v>
      </c>
      <c r="G1246" s="86" t="s">
        <v>1691</v>
      </c>
      <c r="H1246" s="86" t="s">
        <v>3930</v>
      </c>
      <c r="I1246" s="86">
        <v>90</v>
      </c>
      <c r="J1246" s="87">
        <v>29.5</v>
      </c>
      <c r="K1246" s="88"/>
      <c r="L1246" s="86" t="s">
        <v>3933</v>
      </c>
      <c r="M1246" s="86" t="s">
        <v>349</v>
      </c>
      <c r="N1246" s="149" t="str">
        <f>IF(OR(J1246="TBA",E1246=0),"",E1246*J1246)</f>
        <v/>
      </c>
      <c r="O1246" s="138"/>
      <c r="P1246" s="139">
        <f>IF($B1246="PA",$N1246,0)</f>
        <v>0</v>
      </c>
      <c r="Q1246" s="139">
        <f>IF($B1246="PC",$N1246,0)</f>
        <v>0</v>
      </c>
      <c r="R1246" s="139">
        <f>IF($B1246="LA",$N1246,0)</f>
        <v>0</v>
      </c>
      <c r="S1246" s="139" t="str">
        <f>IF($B1246="LC",$N1246,0)</f>
        <v/>
      </c>
      <c r="T1246" s="139">
        <f>IF(P1246&lt;&gt;"",(P1246*(1-($N$2641))*(1-($O1246+$N$2646))),0)</f>
        <v>0</v>
      </c>
      <c r="U1246" s="139">
        <f>IF(Q1246&lt;&gt;"",(Q1246*(1-($N$2642))*(1-($O1246+$N$2646))),0)</f>
        <v>0</v>
      </c>
      <c r="V1246" s="139">
        <f>IF(R1246&lt;&gt;"",(R1246*(1-($N$2643))*(1-($O1246+$N$2646))),0)</f>
        <v>0</v>
      </c>
      <c r="W1246" s="139">
        <f>IF(S1246&lt;&gt;"",(S1246*(1-($N$2644))*(1-($O1246+$N$2646))),0)</f>
        <v>0</v>
      </c>
      <c r="X1246" s="150">
        <f>+SUM(T1246:W1246)</f>
        <v>0</v>
      </c>
      <c r="Y1246" s="85"/>
      <c r="Z1246" s="84"/>
      <c r="AA1246" s="85"/>
    </row>
    <row r="1247" spans="1:27" ht="14.1" customHeight="1" x14ac:dyDescent="0.3">
      <c r="A1247" s="128" t="s">
        <v>3934</v>
      </c>
      <c r="B1247" s="86" t="s">
        <v>40</v>
      </c>
      <c r="C1247" s="86">
        <v>24</v>
      </c>
      <c r="D1247" s="86">
        <v>6</v>
      </c>
      <c r="E1247" s="137"/>
      <c r="F1247" s="86" t="s">
        <v>101</v>
      </c>
      <c r="G1247" s="86" t="s">
        <v>1701</v>
      </c>
      <c r="H1247" s="86" t="s">
        <v>3930</v>
      </c>
      <c r="I1247" s="86">
        <v>90</v>
      </c>
      <c r="J1247" s="87">
        <v>29.5</v>
      </c>
      <c r="K1247" s="88"/>
      <c r="L1247" s="86" t="s">
        <v>3935</v>
      </c>
      <c r="M1247" s="86" t="s">
        <v>349</v>
      </c>
      <c r="N1247" s="149" t="str">
        <f>IF(OR(J1247="TBA",E1247=0),"",E1247*J1247)</f>
        <v/>
      </c>
      <c r="O1247" s="138"/>
      <c r="P1247" s="139">
        <f>IF($B1247="PA",$N1247,0)</f>
        <v>0</v>
      </c>
      <c r="Q1247" s="139">
        <f>IF($B1247="PC",$N1247,0)</f>
        <v>0</v>
      </c>
      <c r="R1247" s="139">
        <f>IF($B1247="LA",$N1247,0)</f>
        <v>0</v>
      </c>
      <c r="S1247" s="139" t="str">
        <f>IF($B1247="LC",$N1247,0)</f>
        <v/>
      </c>
      <c r="T1247" s="139">
        <f>IF(P1247&lt;&gt;"",(P1247*(1-($N$2641))*(1-($O1247+$N$2646))),0)</f>
        <v>0</v>
      </c>
      <c r="U1247" s="139">
        <f>IF(Q1247&lt;&gt;"",(Q1247*(1-($N$2642))*(1-($O1247+$N$2646))),0)</f>
        <v>0</v>
      </c>
      <c r="V1247" s="139">
        <f>IF(R1247&lt;&gt;"",(R1247*(1-($N$2643))*(1-($O1247+$N$2646))),0)</f>
        <v>0</v>
      </c>
      <c r="W1247" s="139">
        <f>IF(S1247&lt;&gt;"",(S1247*(1-($N$2644))*(1-($O1247+$N$2646))),0)</f>
        <v>0</v>
      </c>
      <c r="X1247" s="150">
        <f>+SUM(T1247:W1247)</f>
        <v>0</v>
      </c>
      <c r="Y1247" s="85"/>
      <c r="Z1247" s="84"/>
      <c r="AA1247" s="85"/>
    </row>
    <row r="1248" spans="1:27" ht="14.1" customHeight="1" x14ac:dyDescent="0.3">
      <c r="A1248" s="128" t="s">
        <v>3936</v>
      </c>
      <c r="B1248" s="86" t="s">
        <v>40</v>
      </c>
      <c r="C1248" s="86">
        <v>24</v>
      </c>
      <c r="D1248" s="86">
        <v>6</v>
      </c>
      <c r="E1248" s="137"/>
      <c r="F1248" s="86" t="s">
        <v>101</v>
      </c>
      <c r="G1248" s="86" t="s">
        <v>1709</v>
      </c>
      <c r="H1248" s="86" t="s">
        <v>3930</v>
      </c>
      <c r="I1248" s="86">
        <v>90</v>
      </c>
      <c r="J1248" s="87">
        <v>29.5</v>
      </c>
      <c r="K1248" s="88"/>
      <c r="L1248" s="86" t="s">
        <v>3937</v>
      </c>
      <c r="M1248" s="86" t="s">
        <v>349</v>
      </c>
      <c r="N1248" s="149" t="str">
        <f>IF(OR(J1248="TBA",E1248=0),"",E1248*J1248)</f>
        <v/>
      </c>
      <c r="O1248" s="138"/>
      <c r="P1248" s="139">
        <f>IF($B1248="PA",$N1248,0)</f>
        <v>0</v>
      </c>
      <c r="Q1248" s="139">
        <f>IF($B1248="PC",$N1248,0)</f>
        <v>0</v>
      </c>
      <c r="R1248" s="139">
        <f>IF($B1248="LA",$N1248,0)</f>
        <v>0</v>
      </c>
      <c r="S1248" s="139" t="str">
        <f>IF($B1248="LC",$N1248,0)</f>
        <v/>
      </c>
      <c r="T1248" s="139">
        <f>IF(P1248&lt;&gt;"",(P1248*(1-($N$2641))*(1-($O1248+$N$2646))),0)</f>
        <v>0</v>
      </c>
      <c r="U1248" s="139">
        <f>IF(Q1248&lt;&gt;"",(Q1248*(1-($N$2642))*(1-($O1248+$N$2646))),0)</f>
        <v>0</v>
      </c>
      <c r="V1248" s="139">
        <f>IF(R1248&lt;&gt;"",(R1248*(1-($N$2643))*(1-($O1248+$N$2646))),0)</f>
        <v>0</v>
      </c>
      <c r="W1248" s="139">
        <f>IF(S1248&lt;&gt;"",(S1248*(1-($N$2644))*(1-($O1248+$N$2646))),0)</f>
        <v>0</v>
      </c>
      <c r="X1248" s="150">
        <f>+SUM(T1248:W1248)</f>
        <v>0</v>
      </c>
      <c r="Y1248" s="85"/>
      <c r="Z1248" s="84"/>
      <c r="AA1248" s="85"/>
    </row>
    <row r="1249" spans="1:27" ht="14.1" customHeight="1" x14ac:dyDescent="0.3">
      <c r="A1249" s="128" t="s">
        <v>3938</v>
      </c>
      <c r="B1249" s="86" t="s">
        <v>40</v>
      </c>
      <c r="C1249" s="86">
        <v>12</v>
      </c>
      <c r="D1249" s="86">
        <v>0</v>
      </c>
      <c r="E1249" s="137"/>
      <c r="F1249" s="86" t="s">
        <v>100</v>
      </c>
      <c r="G1249" s="86" t="s">
        <v>1703</v>
      </c>
      <c r="H1249" s="86" t="s">
        <v>3939</v>
      </c>
      <c r="I1249" s="86">
        <v>90</v>
      </c>
      <c r="J1249" s="87">
        <v>41.300000000000004</v>
      </c>
      <c r="K1249" s="88"/>
      <c r="L1249" s="86" t="s">
        <v>3940</v>
      </c>
      <c r="M1249" s="86" t="s">
        <v>349</v>
      </c>
      <c r="N1249" s="149" t="str">
        <f>IF(OR(J1249="TBA",E1249=0),"",E1249*J1249)</f>
        <v/>
      </c>
      <c r="O1249" s="138"/>
      <c r="P1249" s="139">
        <f>IF($B1249="PA",$N1249,0)</f>
        <v>0</v>
      </c>
      <c r="Q1249" s="139">
        <f>IF($B1249="PC",$N1249,0)</f>
        <v>0</v>
      </c>
      <c r="R1249" s="139">
        <f>IF($B1249="LA",$N1249,0)</f>
        <v>0</v>
      </c>
      <c r="S1249" s="139" t="str">
        <f>IF($B1249="LC",$N1249,0)</f>
        <v/>
      </c>
      <c r="T1249" s="139">
        <f>IF(P1249&lt;&gt;"",(P1249*(1-($N$2641))*(1-($O1249+$N$2646))),0)</f>
        <v>0</v>
      </c>
      <c r="U1249" s="139">
        <f>IF(Q1249&lt;&gt;"",(Q1249*(1-($N$2642))*(1-($O1249+$N$2646))),0)</f>
        <v>0</v>
      </c>
      <c r="V1249" s="139">
        <f>IF(R1249&lt;&gt;"",(R1249*(1-($N$2643))*(1-($O1249+$N$2646))),0)</f>
        <v>0</v>
      </c>
      <c r="W1249" s="139">
        <f>IF(S1249&lt;&gt;"",(S1249*(1-($N$2644))*(1-($O1249+$N$2646))),0)</f>
        <v>0</v>
      </c>
      <c r="X1249" s="150">
        <f>+SUM(T1249:W1249)</f>
        <v>0</v>
      </c>
      <c r="Y1249" s="85"/>
      <c r="Z1249" s="84"/>
      <c r="AA1249" s="85"/>
    </row>
    <row r="1250" spans="1:27" ht="14.1" customHeight="1" x14ac:dyDescent="0.3">
      <c r="A1250" s="128" t="s">
        <v>3941</v>
      </c>
      <c r="B1250" s="86" t="s">
        <v>40</v>
      </c>
      <c r="C1250" s="86">
        <v>12</v>
      </c>
      <c r="D1250" s="86">
        <v>0</v>
      </c>
      <c r="E1250" s="137"/>
      <c r="F1250" s="86" t="s">
        <v>100</v>
      </c>
      <c r="G1250" s="86" t="s">
        <v>1705</v>
      </c>
      <c r="H1250" s="86" t="s">
        <v>3939</v>
      </c>
      <c r="I1250" s="86">
        <v>90</v>
      </c>
      <c r="J1250" s="87">
        <v>41.300000000000004</v>
      </c>
      <c r="K1250" s="88"/>
      <c r="L1250" s="86" t="s">
        <v>4563</v>
      </c>
      <c r="M1250" s="86" t="s">
        <v>349</v>
      </c>
      <c r="N1250" s="149" t="str">
        <f>IF(OR(J1250="TBA",E1250=0),"",E1250*J1250)</f>
        <v/>
      </c>
      <c r="O1250" s="138"/>
      <c r="P1250" s="139">
        <f>IF($B1250="PA",$N1250,0)</f>
        <v>0</v>
      </c>
      <c r="Q1250" s="139">
        <f>IF($B1250="PC",$N1250,0)</f>
        <v>0</v>
      </c>
      <c r="R1250" s="139">
        <f>IF($B1250="LA",$N1250,0)</f>
        <v>0</v>
      </c>
      <c r="S1250" s="139" t="str">
        <f>IF($B1250="LC",$N1250,0)</f>
        <v/>
      </c>
      <c r="T1250" s="139">
        <f>IF(P1250&lt;&gt;"",(P1250*(1-($N$2641))*(1-($O1250+$N$2646))),0)</f>
        <v>0</v>
      </c>
      <c r="U1250" s="139">
        <f>IF(Q1250&lt;&gt;"",(Q1250*(1-($N$2642))*(1-($O1250+$N$2646))),0)</f>
        <v>0</v>
      </c>
      <c r="V1250" s="139">
        <f>IF(R1250&lt;&gt;"",(R1250*(1-($N$2643))*(1-($O1250+$N$2646))),0)</f>
        <v>0</v>
      </c>
      <c r="W1250" s="139">
        <f>IF(S1250&lt;&gt;"",(S1250*(1-($N$2644))*(1-($O1250+$N$2646))),0)</f>
        <v>0</v>
      </c>
      <c r="X1250" s="150">
        <f>+SUM(T1250:W1250)</f>
        <v>0</v>
      </c>
      <c r="Y1250" s="85"/>
      <c r="Z1250" s="84"/>
      <c r="AA1250" s="85"/>
    </row>
    <row r="1251" spans="1:27" ht="14.1" customHeight="1" x14ac:dyDescent="0.3">
      <c r="A1251" s="128" t="s">
        <v>3942</v>
      </c>
      <c r="B1251" s="86" t="s">
        <v>40</v>
      </c>
      <c r="C1251" s="86">
        <v>12</v>
      </c>
      <c r="D1251" s="86">
        <v>0</v>
      </c>
      <c r="E1251" s="137"/>
      <c r="F1251" s="86" t="s">
        <v>100</v>
      </c>
      <c r="G1251" s="86" t="s">
        <v>1706</v>
      </c>
      <c r="H1251" s="86" t="s">
        <v>3939</v>
      </c>
      <c r="I1251" s="86">
        <v>90</v>
      </c>
      <c r="J1251" s="87">
        <v>43.35</v>
      </c>
      <c r="K1251" s="88"/>
      <c r="L1251" s="86" t="s">
        <v>3943</v>
      </c>
      <c r="M1251" s="86" t="s">
        <v>349</v>
      </c>
      <c r="N1251" s="149" t="str">
        <f>IF(OR(J1251="TBA",E1251=0),"",E1251*J1251)</f>
        <v/>
      </c>
      <c r="O1251" s="138"/>
      <c r="P1251" s="139">
        <f>IF($B1251="PA",$N1251,0)</f>
        <v>0</v>
      </c>
      <c r="Q1251" s="139">
        <f>IF($B1251="PC",$N1251,0)</f>
        <v>0</v>
      </c>
      <c r="R1251" s="139">
        <f>IF($B1251="LA",$N1251,0)</f>
        <v>0</v>
      </c>
      <c r="S1251" s="139" t="str">
        <f>IF($B1251="LC",$N1251,0)</f>
        <v/>
      </c>
      <c r="T1251" s="139">
        <f>IF(P1251&lt;&gt;"",(P1251*(1-($N$2641))*(1-($O1251+$N$2646))),0)</f>
        <v>0</v>
      </c>
      <c r="U1251" s="139">
        <f>IF(Q1251&lt;&gt;"",(Q1251*(1-($N$2642))*(1-($O1251+$N$2646))),0)</f>
        <v>0</v>
      </c>
      <c r="V1251" s="139">
        <f>IF(R1251&lt;&gt;"",(R1251*(1-($N$2643))*(1-($O1251+$N$2646))),0)</f>
        <v>0</v>
      </c>
      <c r="W1251" s="139">
        <f>IF(S1251&lt;&gt;"",(S1251*(1-($N$2644))*(1-($O1251+$N$2646))),0)</f>
        <v>0</v>
      </c>
      <c r="X1251" s="150">
        <f>+SUM(T1251:W1251)</f>
        <v>0</v>
      </c>
      <c r="Y1251" s="85"/>
      <c r="Z1251" s="84"/>
      <c r="AA1251" s="85"/>
    </row>
    <row r="1252" spans="1:27" ht="14.1" customHeight="1" x14ac:dyDescent="0.3">
      <c r="A1252" s="128" t="s">
        <v>3944</v>
      </c>
      <c r="B1252" s="86" t="s">
        <v>40</v>
      </c>
      <c r="C1252" s="86">
        <v>12</v>
      </c>
      <c r="D1252" s="86">
        <v>0</v>
      </c>
      <c r="E1252" s="137"/>
      <c r="F1252" s="86" t="s">
        <v>100</v>
      </c>
      <c r="G1252" s="86" t="s">
        <v>1692</v>
      </c>
      <c r="H1252" s="86" t="s">
        <v>3939</v>
      </c>
      <c r="I1252" s="86">
        <v>90</v>
      </c>
      <c r="J1252" s="87">
        <v>41.300000000000004</v>
      </c>
      <c r="K1252" s="88"/>
      <c r="L1252" s="86" t="s">
        <v>3945</v>
      </c>
      <c r="M1252" s="86" t="s">
        <v>349</v>
      </c>
      <c r="N1252" s="149" t="str">
        <f>IF(OR(J1252="TBA",E1252=0),"",E1252*J1252)</f>
        <v/>
      </c>
      <c r="O1252" s="138"/>
      <c r="P1252" s="139">
        <f>IF($B1252="PA",$N1252,0)</f>
        <v>0</v>
      </c>
      <c r="Q1252" s="139">
        <f>IF($B1252="PC",$N1252,0)</f>
        <v>0</v>
      </c>
      <c r="R1252" s="139">
        <f>IF($B1252="LA",$N1252,0)</f>
        <v>0</v>
      </c>
      <c r="S1252" s="139" t="str">
        <f>IF($B1252="LC",$N1252,0)</f>
        <v/>
      </c>
      <c r="T1252" s="139">
        <f>IF(P1252&lt;&gt;"",(P1252*(1-($N$2641))*(1-($O1252+$N$2646))),0)</f>
        <v>0</v>
      </c>
      <c r="U1252" s="139">
        <f>IF(Q1252&lt;&gt;"",(Q1252*(1-($N$2642))*(1-($O1252+$N$2646))),0)</f>
        <v>0</v>
      </c>
      <c r="V1252" s="139">
        <f>IF(R1252&lt;&gt;"",(R1252*(1-($N$2643))*(1-($O1252+$N$2646))),0)</f>
        <v>0</v>
      </c>
      <c r="W1252" s="139">
        <f>IF(S1252&lt;&gt;"",(S1252*(1-($N$2644))*(1-($O1252+$N$2646))),0)</f>
        <v>0</v>
      </c>
      <c r="X1252" s="150">
        <f>+SUM(T1252:W1252)</f>
        <v>0</v>
      </c>
      <c r="Y1252" s="85"/>
      <c r="Z1252" s="84"/>
      <c r="AA1252" s="85"/>
    </row>
    <row r="1253" spans="1:27" ht="14.1" customHeight="1" x14ac:dyDescent="0.3">
      <c r="A1253" s="128" t="s">
        <v>3862</v>
      </c>
      <c r="B1253" s="86" t="s">
        <v>40</v>
      </c>
      <c r="C1253" s="86">
        <v>24</v>
      </c>
      <c r="D1253" s="86">
        <v>12</v>
      </c>
      <c r="E1253" s="137"/>
      <c r="F1253" s="86" t="s">
        <v>4805</v>
      </c>
      <c r="G1253" s="86" t="s">
        <v>1688</v>
      </c>
      <c r="H1253" s="86" t="s">
        <v>3863</v>
      </c>
      <c r="I1253" s="86">
        <v>5</v>
      </c>
      <c r="J1253" s="87">
        <v>20.05</v>
      </c>
      <c r="K1253" s="88"/>
      <c r="L1253" s="86" t="s">
        <v>3864</v>
      </c>
      <c r="M1253" s="86" t="s">
        <v>349</v>
      </c>
      <c r="N1253" s="149" t="str">
        <f>IF(OR(J1253="TBA",E1253=0),"",E1253*J1253)</f>
        <v/>
      </c>
      <c r="O1253" s="138"/>
      <c r="P1253" s="139">
        <f>IF($B1253="PA",$N1253,0)</f>
        <v>0</v>
      </c>
      <c r="Q1253" s="139">
        <f>IF($B1253="PC",$N1253,0)</f>
        <v>0</v>
      </c>
      <c r="R1253" s="139">
        <f>IF($B1253="LA",$N1253,0)</f>
        <v>0</v>
      </c>
      <c r="S1253" s="139" t="str">
        <f>IF($B1253="LC",$N1253,0)</f>
        <v/>
      </c>
      <c r="T1253" s="139">
        <f>IF(P1253&lt;&gt;"",(P1253*(1-($N$2641))*(1-($O1253+$N$2646))),0)</f>
        <v>0</v>
      </c>
      <c r="U1253" s="139">
        <f>IF(Q1253&lt;&gt;"",(Q1253*(1-($N$2642))*(1-($O1253+$N$2646))),0)</f>
        <v>0</v>
      </c>
      <c r="V1253" s="139">
        <f>IF(R1253&lt;&gt;"",(R1253*(1-($N$2643))*(1-($O1253+$N$2646))),0)</f>
        <v>0</v>
      </c>
      <c r="W1253" s="139">
        <f>IF(S1253&lt;&gt;"",(S1253*(1-($N$2644))*(1-($O1253+$N$2646))),0)</f>
        <v>0</v>
      </c>
      <c r="X1253" s="150">
        <f>+SUM(T1253:W1253)</f>
        <v>0</v>
      </c>
      <c r="Y1253" s="85"/>
      <c r="Z1253" s="84"/>
      <c r="AA1253" s="85"/>
    </row>
    <row r="1254" spans="1:27" ht="14.1" customHeight="1" x14ac:dyDescent="0.3">
      <c r="A1254" s="128" t="s">
        <v>3865</v>
      </c>
      <c r="B1254" s="86" t="s">
        <v>40</v>
      </c>
      <c r="C1254" s="86">
        <v>24</v>
      </c>
      <c r="D1254" s="86">
        <v>12</v>
      </c>
      <c r="E1254" s="137"/>
      <c r="F1254" s="86" t="s">
        <v>4805</v>
      </c>
      <c r="G1254" s="86" t="s">
        <v>1686</v>
      </c>
      <c r="H1254" s="86" t="s">
        <v>3863</v>
      </c>
      <c r="I1254" s="86">
        <v>5</v>
      </c>
      <c r="J1254" s="87">
        <v>20.05</v>
      </c>
      <c r="K1254" s="88"/>
      <c r="L1254" s="86" t="s">
        <v>3866</v>
      </c>
      <c r="M1254" s="86" t="s">
        <v>349</v>
      </c>
      <c r="N1254" s="149" t="str">
        <f>IF(OR(J1254="TBA",E1254=0),"",E1254*J1254)</f>
        <v/>
      </c>
      <c r="O1254" s="138"/>
      <c r="P1254" s="139">
        <f>IF($B1254="PA",$N1254,0)</f>
        <v>0</v>
      </c>
      <c r="Q1254" s="139">
        <f>IF($B1254="PC",$N1254,0)</f>
        <v>0</v>
      </c>
      <c r="R1254" s="139">
        <f>IF($B1254="LA",$N1254,0)</f>
        <v>0</v>
      </c>
      <c r="S1254" s="139" t="str">
        <f>IF($B1254="LC",$N1254,0)</f>
        <v/>
      </c>
      <c r="T1254" s="139">
        <f>IF(P1254&lt;&gt;"",(P1254*(1-($N$2641))*(1-($O1254+$N$2646))),0)</f>
        <v>0</v>
      </c>
      <c r="U1254" s="139">
        <f>IF(Q1254&lt;&gt;"",(Q1254*(1-($N$2642))*(1-($O1254+$N$2646))),0)</f>
        <v>0</v>
      </c>
      <c r="V1254" s="139">
        <f>IF(R1254&lt;&gt;"",(R1254*(1-($N$2643))*(1-($O1254+$N$2646))),0)</f>
        <v>0</v>
      </c>
      <c r="W1254" s="139">
        <f>IF(S1254&lt;&gt;"",(S1254*(1-($N$2644))*(1-($O1254+$N$2646))),0)</f>
        <v>0</v>
      </c>
      <c r="X1254" s="150">
        <f>+SUM(T1254:W1254)</f>
        <v>0</v>
      </c>
      <c r="Y1254" s="85"/>
      <c r="Z1254" s="84"/>
      <c r="AA1254" s="85"/>
    </row>
    <row r="1255" spans="1:27" ht="14.1" customHeight="1" x14ac:dyDescent="0.3">
      <c r="A1255" s="128" t="s">
        <v>3867</v>
      </c>
      <c r="B1255" s="86" t="s">
        <v>40</v>
      </c>
      <c r="C1255" s="86">
        <v>24</v>
      </c>
      <c r="D1255" s="86">
        <v>12</v>
      </c>
      <c r="E1255" s="137"/>
      <c r="F1255" s="86" t="s">
        <v>4805</v>
      </c>
      <c r="G1255" s="86" t="s">
        <v>1687</v>
      </c>
      <c r="H1255" s="86" t="s">
        <v>3863</v>
      </c>
      <c r="I1255" s="86">
        <v>5</v>
      </c>
      <c r="J1255" s="87">
        <v>20.05</v>
      </c>
      <c r="K1255" s="88"/>
      <c r="L1255" s="86" t="s">
        <v>3868</v>
      </c>
      <c r="M1255" s="86" t="s">
        <v>349</v>
      </c>
      <c r="N1255" s="149" t="str">
        <f>IF(OR(J1255="TBA",E1255=0),"",E1255*J1255)</f>
        <v/>
      </c>
      <c r="O1255" s="138"/>
      <c r="P1255" s="139">
        <f>IF($B1255="PA",$N1255,0)</f>
        <v>0</v>
      </c>
      <c r="Q1255" s="139">
        <f>IF($B1255="PC",$N1255,0)</f>
        <v>0</v>
      </c>
      <c r="R1255" s="139">
        <f>IF($B1255="LA",$N1255,0)</f>
        <v>0</v>
      </c>
      <c r="S1255" s="139" t="str">
        <f>IF($B1255="LC",$N1255,0)</f>
        <v/>
      </c>
      <c r="T1255" s="139">
        <f>IF(P1255&lt;&gt;"",(P1255*(1-($N$2641))*(1-($O1255+$N$2646))),0)</f>
        <v>0</v>
      </c>
      <c r="U1255" s="139">
        <f>IF(Q1255&lt;&gt;"",(Q1255*(1-($N$2642))*(1-($O1255+$N$2646))),0)</f>
        <v>0</v>
      </c>
      <c r="V1255" s="139">
        <f>IF(R1255&lt;&gt;"",(R1255*(1-($N$2643))*(1-($O1255+$N$2646))),0)</f>
        <v>0</v>
      </c>
      <c r="W1255" s="139">
        <f>IF(S1255&lt;&gt;"",(S1255*(1-($N$2644))*(1-($O1255+$N$2646))),0)</f>
        <v>0</v>
      </c>
      <c r="X1255" s="150">
        <f>+SUM(T1255:W1255)</f>
        <v>0</v>
      </c>
      <c r="Y1255" s="85"/>
      <c r="Z1255" s="84"/>
      <c r="AA1255" s="85"/>
    </row>
    <row r="1256" spans="1:27" ht="14.1" customHeight="1" x14ac:dyDescent="0.3">
      <c r="A1256" s="128" t="s">
        <v>4687</v>
      </c>
      <c r="B1256" s="86" t="s">
        <v>40</v>
      </c>
      <c r="C1256" s="86">
        <v>6</v>
      </c>
      <c r="D1256" s="86">
        <v>0</v>
      </c>
      <c r="E1256" s="137"/>
      <c r="F1256" s="86" t="s">
        <v>100</v>
      </c>
      <c r="G1256" s="86" t="s">
        <v>1863</v>
      </c>
      <c r="H1256" s="86" t="s">
        <v>4285</v>
      </c>
      <c r="I1256" s="86">
        <v>59</v>
      </c>
      <c r="J1256" s="87">
        <v>37.15</v>
      </c>
      <c r="K1256" s="88"/>
      <c r="L1256" s="86" t="s">
        <v>4688</v>
      </c>
      <c r="M1256" s="86" t="s">
        <v>349</v>
      </c>
      <c r="N1256" s="149" t="str">
        <f>IF(OR(J1256="TBA",E1256=0),"",E1256*J1256)</f>
        <v/>
      </c>
      <c r="O1256" s="138"/>
      <c r="P1256" s="139">
        <f>IF($B1256="PA",$N1256,0)</f>
        <v>0</v>
      </c>
      <c r="Q1256" s="139">
        <f>IF($B1256="PC",$N1256,0)</f>
        <v>0</v>
      </c>
      <c r="R1256" s="139">
        <f>IF($B1256="LA",$N1256,0)</f>
        <v>0</v>
      </c>
      <c r="S1256" s="139" t="str">
        <f>IF($B1256="LC",$N1256,0)</f>
        <v/>
      </c>
      <c r="T1256" s="139">
        <f>IF(P1256&lt;&gt;"",(P1256*(1-($N$2641))*(1-($O1256+$N$2646))),0)</f>
        <v>0</v>
      </c>
      <c r="U1256" s="139">
        <f>IF(Q1256&lt;&gt;"",(Q1256*(1-($N$2642))*(1-($O1256+$N$2646))),0)</f>
        <v>0</v>
      </c>
      <c r="V1256" s="139">
        <f>IF(R1256&lt;&gt;"",(R1256*(1-($N$2643))*(1-($O1256+$N$2646))),0)</f>
        <v>0</v>
      </c>
      <c r="W1256" s="139">
        <f>IF(S1256&lt;&gt;"",(S1256*(1-($N$2644))*(1-($O1256+$N$2646))),0)</f>
        <v>0</v>
      </c>
      <c r="X1256" s="150">
        <f>+SUM(T1256:W1256)</f>
        <v>0</v>
      </c>
      <c r="Y1256" s="85"/>
      <c r="Z1256" s="84"/>
      <c r="AA1256" s="85"/>
    </row>
    <row r="1257" spans="1:27" ht="14.1" customHeight="1" x14ac:dyDescent="0.3">
      <c r="A1257" s="128" t="s">
        <v>4689</v>
      </c>
      <c r="B1257" s="86" t="s">
        <v>40</v>
      </c>
      <c r="C1257" s="86">
        <v>6</v>
      </c>
      <c r="D1257" s="86">
        <v>0</v>
      </c>
      <c r="E1257" s="137"/>
      <c r="F1257" s="86" t="s">
        <v>100</v>
      </c>
      <c r="G1257" s="86" t="s">
        <v>1865</v>
      </c>
      <c r="H1257" s="86" t="s">
        <v>4285</v>
      </c>
      <c r="I1257" s="86">
        <v>59</v>
      </c>
      <c r="J1257" s="87">
        <v>37.15</v>
      </c>
      <c r="K1257" s="88"/>
      <c r="L1257" s="86" t="s">
        <v>4690</v>
      </c>
      <c r="M1257" s="86" t="s">
        <v>349</v>
      </c>
      <c r="N1257" s="149" t="str">
        <f>IF(OR(J1257="TBA",E1257=0),"",E1257*J1257)</f>
        <v/>
      </c>
      <c r="O1257" s="138"/>
      <c r="P1257" s="139">
        <f>IF($B1257="PA",$N1257,0)</f>
        <v>0</v>
      </c>
      <c r="Q1257" s="139">
        <f>IF($B1257="PC",$N1257,0)</f>
        <v>0</v>
      </c>
      <c r="R1257" s="139">
        <f>IF($B1257="LA",$N1257,0)</f>
        <v>0</v>
      </c>
      <c r="S1257" s="139" t="str">
        <f>IF($B1257="LC",$N1257,0)</f>
        <v/>
      </c>
      <c r="T1257" s="139">
        <f>IF(P1257&lt;&gt;"",(P1257*(1-($N$2641))*(1-($O1257+$N$2646))),0)</f>
        <v>0</v>
      </c>
      <c r="U1257" s="139">
        <f>IF(Q1257&lt;&gt;"",(Q1257*(1-($N$2642))*(1-($O1257+$N$2646))),0)</f>
        <v>0</v>
      </c>
      <c r="V1257" s="139">
        <f>IF(R1257&lt;&gt;"",(R1257*(1-($N$2643))*(1-($O1257+$N$2646))),0)</f>
        <v>0</v>
      </c>
      <c r="W1257" s="139">
        <f>IF(S1257&lt;&gt;"",(S1257*(1-($N$2644))*(1-($O1257+$N$2646))),0)</f>
        <v>0</v>
      </c>
      <c r="X1257" s="150">
        <f>+SUM(T1257:W1257)</f>
        <v>0</v>
      </c>
      <c r="Y1257" s="85"/>
      <c r="Z1257" s="84"/>
      <c r="AA1257" s="85"/>
    </row>
    <row r="1258" spans="1:27" ht="14.1" customHeight="1" x14ac:dyDescent="0.3">
      <c r="A1258" s="128" t="s">
        <v>4691</v>
      </c>
      <c r="B1258" s="86" t="s">
        <v>40</v>
      </c>
      <c r="C1258" s="86">
        <v>6</v>
      </c>
      <c r="D1258" s="86">
        <v>0</v>
      </c>
      <c r="E1258" s="137"/>
      <c r="F1258" s="86" t="s">
        <v>100</v>
      </c>
      <c r="G1258" s="86" t="s">
        <v>4552</v>
      </c>
      <c r="H1258" s="86" t="s">
        <v>4285</v>
      </c>
      <c r="I1258" s="86">
        <v>59</v>
      </c>
      <c r="J1258" s="87">
        <v>37.15</v>
      </c>
      <c r="K1258" s="88"/>
      <c r="L1258" s="86" t="s">
        <v>4692</v>
      </c>
      <c r="M1258" s="86" t="s">
        <v>349</v>
      </c>
      <c r="N1258" s="149" t="str">
        <f>IF(OR(J1258="TBA",E1258=0),"",E1258*J1258)</f>
        <v/>
      </c>
      <c r="O1258" s="138"/>
      <c r="P1258" s="139">
        <f>IF($B1258="PA",$N1258,0)</f>
        <v>0</v>
      </c>
      <c r="Q1258" s="139">
        <f>IF($B1258="PC",$N1258,0)</f>
        <v>0</v>
      </c>
      <c r="R1258" s="139">
        <f>IF($B1258="LA",$N1258,0)</f>
        <v>0</v>
      </c>
      <c r="S1258" s="139" t="str">
        <f>IF($B1258="LC",$N1258,0)</f>
        <v/>
      </c>
      <c r="T1258" s="139">
        <f>IF(P1258&lt;&gt;"",(P1258*(1-($N$2641))*(1-($O1258+$N$2646))),0)</f>
        <v>0</v>
      </c>
      <c r="U1258" s="139">
        <f>IF(Q1258&lt;&gt;"",(Q1258*(1-($N$2642))*(1-($O1258+$N$2646))),0)</f>
        <v>0</v>
      </c>
      <c r="V1258" s="139">
        <f>IF(R1258&lt;&gt;"",(R1258*(1-($N$2643))*(1-($O1258+$N$2646))),0)</f>
        <v>0</v>
      </c>
      <c r="W1258" s="139">
        <f>IF(S1258&lt;&gt;"",(S1258*(1-($N$2644))*(1-($O1258+$N$2646))),0)</f>
        <v>0</v>
      </c>
      <c r="X1258" s="150">
        <f>+SUM(T1258:W1258)</f>
        <v>0</v>
      </c>
      <c r="Y1258" s="85"/>
      <c r="Z1258" s="84"/>
      <c r="AA1258" s="85"/>
    </row>
    <row r="1259" spans="1:27" ht="14.1" customHeight="1" x14ac:dyDescent="0.3">
      <c r="A1259" s="128" t="s">
        <v>3869</v>
      </c>
      <c r="B1259" s="86" t="s">
        <v>40</v>
      </c>
      <c r="C1259" s="86">
        <v>12</v>
      </c>
      <c r="D1259" s="86">
        <v>0</v>
      </c>
      <c r="E1259" s="137"/>
      <c r="F1259" s="86" t="s">
        <v>4805</v>
      </c>
      <c r="G1259" s="86" t="s">
        <v>1688</v>
      </c>
      <c r="H1259" s="86" t="s">
        <v>3870</v>
      </c>
      <c r="I1259" s="86">
        <v>5</v>
      </c>
      <c r="J1259" s="87">
        <v>27.25</v>
      </c>
      <c r="K1259" s="88"/>
      <c r="L1259" s="86" t="s">
        <v>3871</v>
      </c>
      <c r="M1259" s="86" t="s">
        <v>349</v>
      </c>
      <c r="N1259" s="149" t="str">
        <f>IF(OR(J1259="TBA",E1259=0),"",E1259*J1259)</f>
        <v/>
      </c>
      <c r="O1259" s="138"/>
      <c r="P1259" s="139">
        <f>IF($B1259="PA",$N1259,0)</f>
        <v>0</v>
      </c>
      <c r="Q1259" s="139">
        <f>IF($B1259="PC",$N1259,0)</f>
        <v>0</v>
      </c>
      <c r="R1259" s="139">
        <f>IF($B1259="LA",$N1259,0)</f>
        <v>0</v>
      </c>
      <c r="S1259" s="139" t="str">
        <f>IF($B1259="LC",$N1259,0)</f>
        <v/>
      </c>
      <c r="T1259" s="139">
        <f>IF(P1259&lt;&gt;"",(P1259*(1-($N$2641))*(1-($O1259+$N$2646))),0)</f>
        <v>0</v>
      </c>
      <c r="U1259" s="139">
        <f>IF(Q1259&lt;&gt;"",(Q1259*(1-($N$2642))*(1-($O1259+$N$2646))),0)</f>
        <v>0</v>
      </c>
      <c r="V1259" s="139">
        <f>IF(R1259&lt;&gt;"",(R1259*(1-($N$2643))*(1-($O1259+$N$2646))),0)</f>
        <v>0</v>
      </c>
      <c r="W1259" s="139">
        <f>IF(S1259&lt;&gt;"",(S1259*(1-($N$2644))*(1-($O1259+$N$2646))),0)</f>
        <v>0</v>
      </c>
      <c r="X1259" s="150">
        <f>+SUM(T1259:W1259)</f>
        <v>0</v>
      </c>
      <c r="Y1259" s="85"/>
      <c r="Z1259" s="84"/>
      <c r="AA1259" s="85"/>
    </row>
    <row r="1260" spans="1:27" ht="14.1" customHeight="1" x14ac:dyDescent="0.3">
      <c r="A1260" s="128" t="s">
        <v>3872</v>
      </c>
      <c r="B1260" s="86" t="s">
        <v>40</v>
      </c>
      <c r="C1260" s="86">
        <v>12</v>
      </c>
      <c r="D1260" s="86">
        <v>0</v>
      </c>
      <c r="E1260" s="137"/>
      <c r="F1260" s="86" t="s">
        <v>4805</v>
      </c>
      <c r="G1260" s="86" t="s">
        <v>1686</v>
      </c>
      <c r="H1260" s="86" t="s">
        <v>3870</v>
      </c>
      <c r="I1260" s="86">
        <v>5</v>
      </c>
      <c r="J1260" s="87">
        <v>27.25</v>
      </c>
      <c r="K1260" s="88"/>
      <c r="L1260" s="86" t="s">
        <v>3873</v>
      </c>
      <c r="M1260" s="86" t="s">
        <v>349</v>
      </c>
      <c r="N1260" s="149" t="str">
        <f>IF(OR(J1260="TBA",E1260=0),"",E1260*J1260)</f>
        <v/>
      </c>
      <c r="O1260" s="138"/>
      <c r="P1260" s="139">
        <f>IF($B1260="PA",$N1260,0)</f>
        <v>0</v>
      </c>
      <c r="Q1260" s="139">
        <f>IF($B1260="PC",$N1260,0)</f>
        <v>0</v>
      </c>
      <c r="R1260" s="139">
        <f>IF($B1260="LA",$N1260,0)</f>
        <v>0</v>
      </c>
      <c r="S1260" s="139" t="str">
        <f>IF($B1260="LC",$N1260,0)</f>
        <v/>
      </c>
      <c r="T1260" s="139">
        <f>IF(P1260&lt;&gt;"",(P1260*(1-($N$2641))*(1-($O1260+$N$2646))),0)</f>
        <v>0</v>
      </c>
      <c r="U1260" s="139">
        <f>IF(Q1260&lt;&gt;"",(Q1260*(1-($N$2642))*(1-($O1260+$N$2646))),0)</f>
        <v>0</v>
      </c>
      <c r="V1260" s="139">
        <f>IF(R1260&lt;&gt;"",(R1260*(1-($N$2643))*(1-($O1260+$N$2646))),0)</f>
        <v>0</v>
      </c>
      <c r="W1260" s="139">
        <f>IF(S1260&lt;&gt;"",(S1260*(1-($N$2644))*(1-($O1260+$N$2646))),0)</f>
        <v>0</v>
      </c>
      <c r="X1260" s="150">
        <f>+SUM(T1260:W1260)</f>
        <v>0</v>
      </c>
      <c r="Y1260" s="85"/>
      <c r="Z1260" s="84"/>
      <c r="AA1260" s="85"/>
    </row>
    <row r="1261" spans="1:27" ht="14.1" customHeight="1" x14ac:dyDescent="0.3">
      <c r="A1261" s="128" t="s">
        <v>3874</v>
      </c>
      <c r="B1261" s="86" t="s">
        <v>40</v>
      </c>
      <c r="C1261" s="86">
        <v>12</v>
      </c>
      <c r="D1261" s="86">
        <v>0</v>
      </c>
      <c r="E1261" s="137"/>
      <c r="F1261" s="86" t="s">
        <v>4805</v>
      </c>
      <c r="G1261" s="86" t="s">
        <v>1687</v>
      </c>
      <c r="H1261" s="86" t="s">
        <v>3870</v>
      </c>
      <c r="I1261" s="86">
        <v>5</v>
      </c>
      <c r="J1261" s="87">
        <v>27.25</v>
      </c>
      <c r="K1261" s="88"/>
      <c r="L1261" s="86" t="s">
        <v>3875</v>
      </c>
      <c r="M1261" s="86" t="s">
        <v>349</v>
      </c>
      <c r="N1261" s="149" t="str">
        <f>IF(OR(J1261="TBA",E1261=0),"",E1261*J1261)</f>
        <v/>
      </c>
      <c r="O1261" s="138"/>
      <c r="P1261" s="139">
        <f>IF($B1261="PA",$N1261,0)</f>
        <v>0</v>
      </c>
      <c r="Q1261" s="139">
        <f>IF($B1261="PC",$N1261,0)</f>
        <v>0</v>
      </c>
      <c r="R1261" s="139">
        <f>IF($B1261="LA",$N1261,0)</f>
        <v>0</v>
      </c>
      <c r="S1261" s="139" t="str">
        <f>IF($B1261="LC",$N1261,0)</f>
        <v/>
      </c>
      <c r="T1261" s="139">
        <f>IF(P1261&lt;&gt;"",(P1261*(1-($N$2641))*(1-($O1261+$N$2646))),0)</f>
        <v>0</v>
      </c>
      <c r="U1261" s="139">
        <f>IF(Q1261&lt;&gt;"",(Q1261*(1-($N$2642))*(1-($O1261+$N$2646))),0)</f>
        <v>0</v>
      </c>
      <c r="V1261" s="139">
        <f>IF(R1261&lt;&gt;"",(R1261*(1-($N$2643))*(1-($O1261+$N$2646))),0)</f>
        <v>0</v>
      </c>
      <c r="W1261" s="139">
        <f>IF(S1261&lt;&gt;"",(S1261*(1-($N$2644))*(1-($O1261+$N$2646))),0)</f>
        <v>0</v>
      </c>
      <c r="X1261" s="150">
        <f>+SUM(T1261:W1261)</f>
        <v>0</v>
      </c>
      <c r="Y1261" s="85"/>
      <c r="Z1261" s="84"/>
      <c r="AA1261" s="85"/>
    </row>
    <row r="1262" spans="1:27" ht="14.1" customHeight="1" x14ac:dyDescent="0.3">
      <c r="A1262" s="128" t="s">
        <v>3912</v>
      </c>
      <c r="B1262" s="86" t="s">
        <v>40</v>
      </c>
      <c r="C1262" s="86">
        <v>8</v>
      </c>
      <c r="D1262" s="86">
        <v>0</v>
      </c>
      <c r="E1262" s="137"/>
      <c r="F1262" s="86" t="s">
        <v>100</v>
      </c>
      <c r="G1262" s="86" t="s">
        <v>1863</v>
      </c>
      <c r="H1262" s="86" t="s">
        <v>3913</v>
      </c>
      <c r="I1262" s="86">
        <v>19</v>
      </c>
      <c r="J1262" s="87">
        <v>37.15</v>
      </c>
      <c r="K1262" s="88"/>
      <c r="L1262" s="86" t="s">
        <v>4560</v>
      </c>
      <c r="M1262" s="86" t="s">
        <v>349</v>
      </c>
      <c r="N1262" s="149" t="str">
        <f>IF(OR(J1262="TBA",E1262=0),"",E1262*J1262)</f>
        <v/>
      </c>
      <c r="O1262" s="138"/>
      <c r="P1262" s="139">
        <f>IF($B1262="PA",$N1262,0)</f>
        <v>0</v>
      </c>
      <c r="Q1262" s="139">
        <f>IF($B1262="PC",$N1262,0)</f>
        <v>0</v>
      </c>
      <c r="R1262" s="139">
        <f>IF($B1262="LA",$N1262,0)</f>
        <v>0</v>
      </c>
      <c r="S1262" s="139" t="str">
        <f>IF($B1262="LC",$N1262,0)</f>
        <v/>
      </c>
      <c r="T1262" s="139">
        <f>IF(P1262&lt;&gt;"",(P1262*(1-($N$2641))*(1-($O1262+$N$2646))),0)</f>
        <v>0</v>
      </c>
      <c r="U1262" s="139">
        <f>IF(Q1262&lt;&gt;"",(Q1262*(1-($N$2642))*(1-($O1262+$N$2646))),0)</f>
        <v>0</v>
      </c>
      <c r="V1262" s="139">
        <f>IF(R1262&lt;&gt;"",(R1262*(1-($N$2643))*(1-($O1262+$N$2646))),0)</f>
        <v>0</v>
      </c>
      <c r="W1262" s="139">
        <f>IF(S1262&lt;&gt;"",(S1262*(1-($N$2644))*(1-($O1262+$N$2646))),0)</f>
        <v>0</v>
      </c>
      <c r="X1262" s="150">
        <f>+SUM(T1262:W1262)</f>
        <v>0</v>
      </c>
      <c r="Y1262" s="85"/>
      <c r="Z1262" s="84"/>
      <c r="AA1262" s="85"/>
    </row>
    <row r="1263" spans="1:27" ht="14.1" customHeight="1" x14ac:dyDescent="0.3">
      <c r="A1263" s="128" t="s">
        <v>3914</v>
      </c>
      <c r="B1263" s="86" t="s">
        <v>40</v>
      </c>
      <c r="C1263" s="86">
        <v>8</v>
      </c>
      <c r="D1263" s="86">
        <v>0</v>
      </c>
      <c r="E1263" s="137"/>
      <c r="F1263" s="86" t="s">
        <v>100</v>
      </c>
      <c r="G1263" s="86" t="s">
        <v>1865</v>
      </c>
      <c r="H1263" s="86" t="s">
        <v>3913</v>
      </c>
      <c r="I1263" s="86">
        <v>19</v>
      </c>
      <c r="J1263" s="87">
        <v>37.15</v>
      </c>
      <c r="K1263" s="88"/>
      <c r="L1263" s="86" t="s">
        <v>3915</v>
      </c>
      <c r="M1263" s="86" t="s">
        <v>349</v>
      </c>
      <c r="N1263" s="149" t="str">
        <f>IF(OR(J1263="TBA",E1263=0),"",E1263*J1263)</f>
        <v/>
      </c>
      <c r="O1263" s="138"/>
      <c r="P1263" s="139">
        <f>IF($B1263="PA",$N1263,0)</f>
        <v>0</v>
      </c>
      <c r="Q1263" s="139">
        <f>IF($B1263="PC",$N1263,0)</f>
        <v>0</v>
      </c>
      <c r="R1263" s="139">
        <f>IF($B1263="LA",$N1263,0)</f>
        <v>0</v>
      </c>
      <c r="S1263" s="139" t="str">
        <f>IF($B1263="LC",$N1263,0)</f>
        <v/>
      </c>
      <c r="T1263" s="139">
        <f>IF(P1263&lt;&gt;"",(P1263*(1-($N$2641))*(1-($O1263+$N$2646))),0)</f>
        <v>0</v>
      </c>
      <c r="U1263" s="139">
        <f>IF(Q1263&lt;&gt;"",(Q1263*(1-($N$2642))*(1-($O1263+$N$2646))),0)</f>
        <v>0</v>
      </c>
      <c r="V1263" s="139">
        <f>IF(R1263&lt;&gt;"",(R1263*(1-($N$2643))*(1-($O1263+$N$2646))),0)</f>
        <v>0</v>
      </c>
      <c r="W1263" s="139">
        <f>IF(S1263&lt;&gt;"",(S1263*(1-($N$2644))*(1-($O1263+$N$2646))),0)</f>
        <v>0</v>
      </c>
      <c r="X1263" s="150">
        <f>+SUM(T1263:W1263)</f>
        <v>0</v>
      </c>
      <c r="Y1263" s="85"/>
      <c r="Z1263" s="84"/>
      <c r="AA1263" s="85"/>
    </row>
    <row r="1264" spans="1:27" ht="14.1" customHeight="1" x14ac:dyDescent="0.3">
      <c r="A1264" s="128" t="s">
        <v>3985</v>
      </c>
      <c r="B1264" s="86" t="s">
        <v>40</v>
      </c>
      <c r="C1264" s="86">
        <v>24</v>
      </c>
      <c r="D1264" s="86">
        <v>12</v>
      </c>
      <c r="E1264" s="137"/>
      <c r="F1264" s="86" t="s">
        <v>4805</v>
      </c>
      <c r="G1264" s="86" t="s">
        <v>1686</v>
      </c>
      <c r="H1264" s="86" t="s">
        <v>3986</v>
      </c>
      <c r="I1264" s="86">
        <v>108</v>
      </c>
      <c r="J1264" s="87">
        <v>21.7</v>
      </c>
      <c r="K1264" s="88"/>
      <c r="L1264" s="86" t="s">
        <v>3987</v>
      </c>
      <c r="M1264" s="86" t="s">
        <v>349</v>
      </c>
      <c r="N1264" s="149" t="str">
        <f>IF(OR(J1264="TBA",E1264=0),"",E1264*J1264)</f>
        <v/>
      </c>
      <c r="O1264" s="138"/>
      <c r="P1264" s="139">
        <f>IF($B1264="PA",$N1264,0)</f>
        <v>0</v>
      </c>
      <c r="Q1264" s="139">
        <f>IF($B1264="PC",$N1264,0)</f>
        <v>0</v>
      </c>
      <c r="R1264" s="139">
        <f>IF($B1264="LA",$N1264,0)</f>
        <v>0</v>
      </c>
      <c r="S1264" s="139" t="str">
        <f>IF($B1264="LC",$N1264,0)</f>
        <v/>
      </c>
      <c r="T1264" s="139">
        <f>IF(P1264&lt;&gt;"",(P1264*(1-($N$2641))*(1-($O1264+$N$2646))),0)</f>
        <v>0</v>
      </c>
      <c r="U1264" s="139">
        <f>IF(Q1264&lt;&gt;"",(Q1264*(1-($N$2642))*(1-($O1264+$N$2646))),0)</f>
        <v>0</v>
      </c>
      <c r="V1264" s="139">
        <f>IF(R1264&lt;&gt;"",(R1264*(1-($N$2643))*(1-($O1264+$N$2646))),0)</f>
        <v>0</v>
      </c>
      <c r="W1264" s="139">
        <f>IF(S1264&lt;&gt;"",(S1264*(1-($N$2644))*(1-($O1264+$N$2646))),0)</f>
        <v>0</v>
      </c>
      <c r="X1264" s="150">
        <f>+SUM(T1264:W1264)</f>
        <v>0</v>
      </c>
      <c r="Y1264" s="85"/>
      <c r="Z1264" s="84"/>
      <c r="AA1264" s="85"/>
    </row>
    <row r="1265" spans="1:27" s="146" customFormat="1" ht="14.1" customHeight="1" x14ac:dyDescent="0.3">
      <c r="A1265" s="128" t="s">
        <v>3988</v>
      </c>
      <c r="B1265" s="86" t="s">
        <v>40</v>
      </c>
      <c r="C1265" s="86">
        <v>24</v>
      </c>
      <c r="D1265" s="86">
        <v>12</v>
      </c>
      <c r="E1265" s="137"/>
      <c r="F1265" s="86" t="s">
        <v>4805</v>
      </c>
      <c r="G1265" s="86" t="s">
        <v>1687</v>
      </c>
      <c r="H1265" s="86" t="s">
        <v>3986</v>
      </c>
      <c r="I1265" s="86">
        <v>108</v>
      </c>
      <c r="J1265" s="87">
        <v>21.7</v>
      </c>
      <c r="K1265" s="88"/>
      <c r="L1265" s="86" t="s">
        <v>3989</v>
      </c>
      <c r="M1265" s="86" t="s">
        <v>349</v>
      </c>
      <c r="N1265" s="149" t="str">
        <f>IF(OR(J1265="TBA",E1265=0),"",E1265*J1265)</f>
        <v/>
      </c>
      <c r="O1265" s="138"/>
      <c r="P1265" s="139">
        <f>IF($B1265="PA",$N1265,0)</f>
        <v>0</v>
      </c>
      <c r="Q1265" s="139">
        <f>IF($B1265="PC",$N1265,0)</f>
        <v>0</v>
      </c>
      <c r="R1265" s="139">
        <f>IF($B1265="LA",$N1265,0)</f>
        <v>0</v>
      </c>
      <c r="S1265" s="139" t="str">
        <f>IF($B1265="LC",$N1265,0)</f>
        <v/>
      </c>
      <c r="T1265" s="139">
        <f>IF(P1265&lt;&gt;"",(P1265*(1-($N$2641))*(1-($O1265+$N$2646))),0)</f>
        <v>0</v>
      </c>
      <c r="U1265" s="139">
        <f>IF(Q1265&lt;&gt;"",(Q1265*(1-($N$2642))*(1-($O1265+$N$2646))),0)</f>
        <v>0</v>
      </c>
      <c r="V1265" s="139">
        <f>IF(R1265&lt;&gt;"",(R1265*(1-($N$2643))*(1-($O1265+$N$2646))),0)</f>
        <v>0</v>
      </c>
      <c r="W1265" s="139">
        <f>IF(S1265&lt;&gt;"",(S1265*(1-($N$2644))*(1-($O1265+$N$2646))),0)</f>
        <v>0</v>
      </c>
      <c r="X1265" s="150">
        <f>+SUM(T1265:W1265)</f>
        <v>0</v>
      </c>
      <c r="Y1265" s="85"/>
      <c r="Z1265" s="84"/>
      <c r="AA1265" s="85"/>
    </row>
    <row r="1266" spans="1:27" ht="14.1" customHeight="1" x14ac:dyDescent="0.3">
      <c r="A1266" s="128" t="s">
        <v>3990</v>
      </c>
      <c r="B1266" s="86" t="s">
        <v>40</v>
      </c>
      <c r="C1266" s="86">
        <v>24</v>
      </c>
      <c r="D1266" s="86">
        <v>12</v>
      </c>
      <c r="E1266" s="137"/>
      <c r="F1266" s="86" t="s">
        <v>1698</v>
      </c>
      <c r="G1266" s="86" t="s">
        <v>1700</v>
      </c>
      <c r="H1266" s="86" t="s">
        <v>3991</v>
      </c>
      <c r="I1266" s="86">
        <v>108</v>
      </c>
      <c r="J1266" s="87">
        <v>21.7</v>
      </c>
      <c r="K1266" s="88"/>
      <c r="L1266" s="86" t="s">
        <v>4576</v>
      </c>
      <c r="M1266" s="124" t="s">
        <v>349</v>
      </c>
      <c r="N1266" s="144" t="str">
        <f>IF(OR(J1266="TBA",E1266=0),"",E1266*J1266)</f>
        <v/>
      </c>
      <c r="O1266" s="140"/>
      <c r="P1266" s="141">
        <f>IF($B1266="PA",$N1266,0)</f>
        <v>0</v>
      </c>
      <c r="Q1266" s="141">
        <f>IF($B1266="PC",$N1266,0)</f>
        <v>0</v>
      </c>
      <c r="R1266" s="141">
        <f>IF($B1266="LA",$N1266,0)</f>
        <v>0</v>
      </c>
      <c r="S1266" s="141" t="str">
        <f>IF($B1266="LC",$N1266,0)</f>
        <v/>
      </c>
      <c r="T1266" s="141">
        <f>IF(P1266&lt;&gt;"",(P1266*(1-($N$2641))*(1-($O1266+$N$2646))),0)</f>
        <v>0</v>
      </c>
      <c r="U1266" s="141">
        <f>IF(Q1266&lt;&gt;"",(Q1266*(1-($N$2642))*(1-($O1266+$N$2646))),0)</f>
        <v>0</v>
      </c>
      <c r="V1266" s="141">
        <f>IF(R1266&lt;&gt;"",(R1266*(1-($N$2643))*(1-($O1266+$N$2646))),0)</f>
        <v>0</v>
      </c>
      <c r="W1266" s="141">
        <f>IF(S1266&lt;&gt;"",(S1266*(1-($N$2644))*(1-($O1266+$N$2646))),0)</f>
        <v>0</v>
      </c>
      <c r="X1266" s="145">
        <f>+SUM(T1266:W1266)</f>
        <v>0</v>
      </c>
      <c r="Y1266" s="126"/>
      <c r="Z1266" s="125"/>
      <c r="AA1266" s="126"/>
    </row>
    <row r="1267" spans="1:27" s="146" customFormat="1" ht="14.1" customHeight="1" x14ac:dyDescent="0.3">
      <c r="A1267" s="128" t="s">
        <v>4243</v>
      </c>
      <c r="B1267" s="86" t="s">
        <v>40</v>
      </c>
      <c r="C1267" s="86">
        <v>12</v>
      </c>
      <c r="D1267" s="86">
        <v>0</v>
      </c>
      <c r="E1267" s="137"/>
      <c r="F1267" s="86" t="s">
        <v>99</v>
      </c>
      <c r="G1267" s="86" t="s">
        <v>1690</v>
      </c>
      <c r="H1267" s="86" t="s">
        <v>4244</v>
      </c>
      <c r="I1267" s="86">
        <v>55</v>
      </c>
      <c r="J1267" s="87">
        <v>32.200000000000003</v>
      </c>
      <c r="K1267" s="88"/>
      <c r="L1267" s="86" t="s">
        <v>4245</v>
      </c>
      <c r="M1267" s="86" t="s">
        <v>349</v>
      </c>
      <c r="N1267" s="149" t="str">
        <f>IF(OR(J1267="TBA",E1267=0),"",E1267*J1267)</f>
        <v/>
      </c>
      <c r="O1267" s="138"/>
      <c r="P1267" s="139">
        <f>IF($B1267="PA",$N1267,0)</f>
        <v>0</v>
      </c>
      <c r="Q1267" s="139">
        <f>IF($B1267="PC",$N1267,0)</f>
        <v>0</v>
      </c>
      <c r="R1267" s="139">
        <f>IF($B1267="LA",$N1267,0)</f>
        <v>0</v>
      </c>
      <c r="S1267" s="139" t="str">
        <f>IF($B1267="LC",$N1267,0)</f>
        <v/>
      </c>
      <c r="T1267" s="139">
        <f>IF(P1267&lt;&gt;"",(P1267*(1-($N$2641))*(1-($O1267+$N$2646))),0)</f>
        <v>0</v>
      </c>
      <c r="U1267" s="139">
        <f>IF(Q1267&lt;&gt;"",(Q1267*(1-($N$2642))*(1-($O1267+$N$2646))),0)</f>
        <v>0</v>
      </c>
      <c r="V1267" s="139">
        <f>IF(R1267&lt;&gt;"",(R1267*(1-($N$2643))*(1-($O1267+$N$2646))),0)</f>
        <v>0</v>
      </c>
      <c r="W1267" s="139">
        <f>IF(S1267&lt;&gt;"",(S1267*(1-($N$2644))*(1-($O1267+$N$2646))),0)</f>
        <v>0</v>
      </c>
      <c r="X1267" s="150">
        <f>+SUM(T1267:W1267)</f>
        <v>0</v>
      </c>
      <c r="Y1267" s="85"/>
      <c r="Z1267" s="84"/>
      <c r="AA1267" s="85"/>
    </row>
    <row r="1268" spans="1:27" ht="14.1" customHeight="1" x14ac:dyDescent="0.3">
      <c r="A1268" s="128" t="s">
        <v>4246</v>
      </c>
      <c r="B1268" s="86" t="s">
        <v>40</v>
      </c>
      <c r="C1268" s="86">
        <v>12</v>
      </c>
      <c r="D1268" s="86">
        <v>0</v>
      </c>
      <c r="E1268" s="137"/>
      <c r="F1268" s="86" t="s">
        <v>99</v>
      </c>
      <c r="G1268" s="86" t="s">
        <v>1691</v>
      </c>
      <c r="H1268" s="86" t="s">
        <v>4244</v>
      </c>
      <c r="I1268" s="86">
        <v>55</v>
      </c>
      <c r="J1268" s="87">
        <v>32.200000000000003</v>
      </c>
      <c r="K1268" s="88"/>
      <c r="L1268" s="86" t="s">
        <v>4247</v>
      </c>
      <c r="M1268" s="124" t="s">
        <v>349</v>
      </c>
      <c r="N1268" s="144" t="str">
        <f>IF(OR(J1268="TBA",E1268=0),"",E1268*J1268)</f>
        <v/>
      </c>
      <c r="O1268" s="140"/>
      <c r="P1268" s="141">
        <f>IF($B1268="PA",$N1268,0)</f>
        <v>0</v>
      </c>
      <c r="Q1268" s="141">
        <f>IF($B1268="PC",$N1268,0)</f>
        <v>0</v>
      </c>
      <c r="R1268" s="141">
        <f>IF($B1268="LA",$N1268,0)</f>
        <v>0</v>
      </c>
      <c r="S1268" s="141" t="str">
        <f>IF($B1268="LC",$N1268,0)</f>
        <v/>
      </c>
      <c r="T1268" s="141">
        <f>IF(P1268&lt;&gt;"",(P1268*(1-($N$2641))*(1-($O1268+$N$2646))),0)</f>
        <v>0</v>
      </c>
      <c r="U1268" s="141">
        <f>IF(Q1268&lt;&gt;"",(Q1268*(1-($N$2642))*(1-($O1268+$N$2646))),0)</f>
        <v>0</v>
      </c>
      <c r="V1268" s="141">
        <f>IF(R1268&lt;&gt;"",(R1268*(1-($N$2643))*(1-($O1268+$N$2646))),0)</f>
        <v>0</v>
      </c>
      <c r="W1268" s="141">
        <f>IF(S1268&lt;&gt;"",(S1268*(1-($N$2644))*(1-($O1268+$N$2646))),0)</f>
        <v>0</v>
      </c>
      <c r="X1268" s="145">
        <f>+SUM(T1268:W1268)</f>
        <v>0</v>
      </c>
      <c r="Y1268" s="126"/>
      <c r="Z1268" s="125"/>
      <c r="AA1268" s="126"/>
    </row>
    <row r="1269" spans="1:27" ht="14.1" customHeight="1" x14ac:dyDescent="0.3">
      <c r="A1269" s="128" t="s">
        <v>4248</v>
      </c>
      <c r="B1269" s="86" t="s">
        <v>40</v>
      </c>
      <c r="C1269" s="86">
        <v>12</v>
      </c>
      <c r="D1269" s="86">
        <v>0</v>
      </c>
      <c r="E1269" s="137"/>
      <c r="F1269" s="86" t="s">
        <v>99</v>
      </c>
      <c r="G1269" s="86" t="s">
        <v>1692</v>
      </c>
      <c r="H1269" s="86" t="s">
        <v>4244</v>
      </c>
      <c r="I1269" s="86">
        <v>55</v>
      </c>
      <c r="J1269" s="87">
        <v>32.200000000000003</v>
      </c>
      <c r="K1269" s="88"/>
      <c r="L1269" s="86" t="s">
        <v>4249</v>
      </c>
      <c r="M1269" s="124" t="s">
        <v>349</v>
      </c>
      <c r="N1269" s="144" t="str">
        <f>IF(OR(J1269="TBA",E1269=0),"",E1269*J1269)</f>
        <v/>
      </c>
      <c r="O1269" s="140"/>
      <c r="P1269" s="141">
        <f>IF($B1269="PA",$N1269,0)</f>
        <v>0</v>
      </c>
      <c r="Q1269" s="141">
        <f>IF($B1269="PC",$N1269,0)</f>
        <v>0</v>
      </c>
      <c r="R1269" s="141">
        <f>IF($B1269="LA",$N1269,0)</f>
        <v>0</v>
      </c>
      <c r="S1269" s="141" t="str">
        <f>IF($B1269="LC",$N1269,0)</f>
        <v/>
      </c>
      <c r="T1269" s="141">
        <f>IF(P1269&lt;&gt;"",(P1269*(1-($N$2641))*(1-($O1269+$N$2646))),0)</f>
        <v>0</v>
      </c>
      <c r="U1269" s="141">
        <f>IF(Q1269&lt;&gt;"",(Q1269*(1-($N$2642))*(1-($O1269+$N$2646))),0)</f>
        <v>0</v>
      </c>
      <c r="V1269" s="141">
        <f>IF(R1269&lt;&gt;"",(R1269*(1-($N$2643))*(1-($O1269+$N$2646))),0)</f>
        <v>0</v>
      </c>
      <c r="W1269" s="141">
        <f>IF(S1269&lt;&gt;"",(S1269*(1-($N$2644))*(1-($O1269+$N$2646))),0)</f>
        <v>0</v>
      </c>
      <c r="X1269" s="145">
        <f>+SUM(T1269:W1269)</f>
        <v>0</v>
      </c>
      <c r="Y1269" s="126"/>
      <c r="Z1269" s="125"/>
      <c r="AA1269" s="126"/>
    </row>
    <row r="1270" spans="1:27" ht="14.1" customHeight="1" x14ac:dyDescent="0.3">
      <c r="A1270" s="128" t="s">
        <v>4329</v>
      </c>
      <c r="B1270" s="86" t="s">
        <v>40</v>
      </c>
      <c r="C1270" s="86">
        <v>24</v>
      </c>
      <c r="D1270" s="86">
        <v>12</v>
      </c>
      <c r="E1270" s="137"/>
      <c r="F1270" s="86" t="s">
        <v>1653</v>
      </c>
      <c r="G1270" s="86" t="s">
        <v>1690</v>
      </c>
      <c r="H1270" s="86" t="s">
        <v>4330</v>
      </c>
      <c r="I1270" s="86">
        <v>124</v>
      </c>
      <c r="J1270" s="87">
        <v>24.55</v>
      </c>
      <c r="K1270" s="88"/>
      <c r="L1270" s="86" t="s">
        <v>4710</v>
      </c>
      <c r="M1270" s="124" t="s">
        <v>349</v>
      </c>
      <c r="N1270" s="144" t="str">
        <f>IF(OR(J1270="TBA",E1270=0),"",E1270*J1270)</f>
        <v/>
      </c>
      <c r="O1270" s="140"/>
      <c r="P1270" s="141">
        <f>IF($B1270="PA",$N1270,0)</f>
        <v>0</v>
      </c>
      <c r="Q1270" s="141">
        <f>IF($B1270="PC",$N1270,0)</f>
        <v>0</v>
      </c>
      <c r="R1270" s="141">
        <f>IF($B1270="LA",$N1270,0)</f>
        <v>0</v>
      </c>
      <c r="S1270" s="141" t="str">
        <f>IF($B1270="LC",$N1270,0)</f>
        <v/>
      </c>
      <c r="T1270" s="141">
        <f>IF(P1270&lt;&gt;"",(P1270*(1-($N$2641))*(1-($O1270+$N$2646))),0)</f>
        <v>0</v>
      </c>
      <c r="U1270" s="141">
        <f>IF(Q1270&lt;&gt;"",(Q1270*(1-($N$2642))*(1-($O1270+$N$2646))),0)</f>
        <v>0</v>
      </c>
      <c r="V1270" s="141">
        <f>IF(R1270&lt;&gt;"",(R1270*(1-($N$2643))*(1-($O1270+$N$2646))),0)</f>
        <v>0</v>
      </c>
      <c r="W1270" s="141">
        <f>IF(S1270&lt;&gt;"",(S1270*(1-($N$2644))*(1-($O1270+$N$2646))),0)</f>
        <v>0</v>
      </c>
      <c r="X1270" s="145">
        <f>+SUM(T1270:W1270)</f>
        <v>0</v>
      </c>
      <c r="Y1270" s="126"/>
      <c r="Z1270" s="125"/>
      <c r="AA1270" s="126"/>
    </row>
    <row r="1271" spans="1:27" ht="14.1" customHeight="1" x14ac:dyDescent="0.3">
      <c r="A1271" s="128" t="s">
        <v>4331</v>
      </c>
      <c r="B1271" s="86" t="s">
        <v>40</v>
      </c>
      <c r="C1271" s="86">
        <v>24</v>
      </c>
      <c r="D1271" s="86">
        <v>12</v>
      </c>
      <c r="E1271" s="137"/>
      <c r="F1271" s="86" t="s">
        <v>1653</v>
      </c>
      <c r="G1271" s="86" t="s">
        <v>1711</v>
      </c>
      <c r="H1271" s="86" t="s">
        <v>4330</v>
      </c>
      <c r="I1271" s="86">
        <v>124</v>
      </c>
      <c r="J1271" s="87">
        <v>24.55</v>
      </c>
      <c r="K1271" s="88"/>
      <c r="L1271" s="86" t="s">
        <v>4332</v>
      </c>
      <c r="M1271" s="86" t="s">
        <v>349</v>
      </c>
      <c r="N1271" s="149" t="str">
        <f>IF(OR(J1271="TBA",E1271=0),"",E1271*J1271)</f>
        <v/>
      </c>
      <c r="O1271" s="138"/>
      <c r="P1271" s="139">
        <f>IF($B1271="PA",$N1271,0)</f>
        <v>0</v>
      </c>
      <c r="Q1271" s="139">
        <f>IF($B1271="PC",$N1271,0)</f>
        <v>0</v>
      </c>
      <c r="R1271" s="139">
        <f>IF($B1271="LA",$N1271,0)</f>
        <v>0</v>
      </c>
      <c r="S1271" s="139" t="str">
        <f>IF($B1271="LC",$N1271,0)</f>
        <v/>
      </c>
      <c r="T1271" s="139">
        <f>IF(P1271&lt;&gt;"",(P1271*(1-($N$2641))*(1-($O1271+$N$2646))),0)</f>
        <v>0</v>
      </c>
      <c r="U1271" s="139">
        <f>IF(Q1271&lt;&gt;"",(Q1271*(1-($N$2642))*(1-($O1271+$N$2646))),0)</f>
        <v>0</v>
      </c>
      <c r="V1271" s="139">
        <f>IF(R1271&lt;&gt;"",(R1271*(1-($N$2643))*(1-($O1271+$N$2646))),0)</f>
        <v>0</v>
      </c>
      <c r="W1271" s="139">
        <f>IF(S1271&lt;&gt;"",(S1271*(1-($N$2644))*(1-($O1271+$N$2646))),0)</f>
        <v>0</v>
      </c>
      <c r="X1271" s="150">
        <f>+SUM(T1271:W1271)</f>
        <v>0</v>
      </c>
      <c r="Y1271" s="85"/>
      <c r="Z1271" s="84"/>
      <c r="AA1271" s="85"/>
    </row>
    <row r="1272" spans="1:27" ht="14.1" customHeight="1" x14ac:dyDescent="0.3">
      <c r="A1272" s="128" t="s">
        <v>4333</v>
      </c>
      <c r="B1272" s="86" t="s">
        <v>40</v>
      </c>
      <c r="C1272" s="86">
        <v>24</v>
      </c>
      <c r="D1272" s="86">
        <v>12</v>
      </c>
      <c r="E1272" s="137"/>
      <c r="F1272" s="86" t="s">
        <v>1653</v>
      </c>
      <c r="G1272" s="86" t="s">
        <v>1691</v>
      </c>
      <c r="H1272" s="86" t="s">
        <v>4330</v>
      </c>
      <c r="I1272" s="86">
        <v>124</v>
      </c>
      <c r="J1272" s="87">
        <v>24.55</v>
      </c>
      <c r="K1272" s="88"/>
      <c r="L1272" s="86" t="s">
        <v>4334</v>
      </c>
      <c r="M1272" s="86" t="s">
        <v>349</v>
      </c>
      <c r="N1272" s="149" t="str">
        <f>IF(OR(J1272="TBA",E1272=0),"",E1272*J1272)</f>
        <v/>
      </c>
      <c r="O1272" s="138"/>
      <c r="P1272" s="139">
        <f>IF($B1272="PA",$N1272,0)</f>
        <v>0</v>
      </c>
      <c r="Q1272" s="139">
        <f>IF($B1272="PC",$N1272,0)</f>
        <v>0</v>
      </c>
      <c r="R1272" s="139">
        <f>IF($B1272="LA",$N1272,0)</f>
        <v>0</v>
      </c>
      <c r="S1272" s="139" t="str">
        <f>IF($B1272="LC",$N1272,0)</f>
        <v/>
      </c>
      <c r="T1272" s="139">
        <f>IF(P1272&lt;&gt;"",(P1272*(1-($N$2641))*(1-($O1272+$N$2646))),0)</f>
        <v>0</v>
      </c>
      <c r="U1272" s="139">
        <f>IF(Q1272&lt;&gt;"",(Q1272*(1-($N$2642))*(1-($O1272+$N$2646))),0)</f>
        <v>0</v>
      </c>
      <c r="V1272" s="139">
        <f>IF(R1272&lt;&gt;"",(R1272*(1-($N$2643))*(1-($O1272+$N$2646))),0)</f>
        <v>0</v>
      </c>
      <c r="W1272" s="139">
        <f>IF(S1272&lt;&gt;"",(S1272*(1-($N$2644))*(1-($O1272+$N$2646))),0)</f>
        <v>0</v>
      </c>
      <c r="X1272" s="150">
        <f>+SUM(T1272:W1272)</f>
        <v>0</v>
      </c>
      <c r="Y1272" s="85"/>
      <c r="Z1272" s="84"/>
      <c r="AA1272" s="85"/>
    </row>
    <row r="1273" spans="1:27" ht="14.1" customHeight="1" x14ac:dyDescent="0.3">
      <c r="A1273" s="128" t="s">
        <v>4335</v>
      </c>
      <c r="B1273" s="86" t="s">
        <v>40</v>
      </c>
      <c r="C1273" s="86">
        <v>12</v>
      </c>
      <c r="D1273" s="86">
        <v>0</v>
      </c>
      <c r="E1273" s="137"/>
      <c r="F1273" s="86" t="s">
        <v>1653</v>
      </c>
      <c r="G1273" s="86" t="s">
        <v>1690</v>
      </c>
      <c r="H1273" s="86" t="s">
        <v>4336</v>
      </c>
      <c r="I1273" s="86">
        <v>124</v>
      </c>
      <c r="J1273" s="87">
        <v>19.8</v>
      </c>
      <c r="K1273" s="88"/>
      <c r="L1273" s="86" t="s">
        <v>4711</v>
      </c>
      <c r="M1273" s="86" t="s">
        <v>349</v>
      </c>
      <c r="N1273" s="149" t="str">
        <f>IF(OR(J1273="TBA",E1273=0),"",E1273*J1273)</f>
        <v/>
      </c>
      <c r="O1273" s="138"/>
      <c r="P1273" s="139">
        <f>IF($B1273="PA",$N1273,0)</f>
        <v>0</v>
      </c>
      <c r="Q1273" s="139">
        <f>IF($B1273="PC",$N1273,0)</f>
        <v>0</v>
      </c>
      <c r="R1273" s="139">
        <f>IF($B1273="LA",$N1273,0)</f>
        <v>0</v>
      </c>
      <c r="S1273" s="139" t="str">
        <f>IF($B1273="LC",$N1273,0)</f>
        <v/>
      </c>
      <c r="T1273" s="139">
        <f>IF(P1273&lt;&gt;"",(P1273*(1-($N$2641))*(1-($O1273+$N$2646))),0)</f>
        <v>0</v>
      </c>
      <c r="U1273" s="139">
        <f>IF(Q1273&lt;&gt;"",(Q1273*(1-($N$2642))*(1-($O1273+$N$2646))),0)</f>
        <v>0</v>
      </c>
      <c r="V1273" s="139">
        <f>IF(R1273&lt;&gt;"",(R1273*(1-($N$2643))*(1-($O1273+$N$2646))),0)</f>
        <v>0</v>
      </c>
      <c r="W1273" s="139">
        <f>IF(S1273&lt;&gt;"",(S1273*(1-($N$2644))*(1-($O1273+$N$2646))),0)</f>
        <v>0</v>
      </c>
      <c r="X1273" s="150">
        <f>+SUM(T1273:W1273)</f>
        <v>0</v>
      </c>
      <c r="Y1273" s="85"/>
      <c r="Z1273" s="84"/>
      <c r="AA1273" s="85"/>
    </row>
    <row r="1274" spans="1:27" ht="14.1" customHeight="1" x14ac:dyDescent="0.3">
      <c r="A1274" s="128" t="s">
        <v>4337</v>
      </c>
      <c r="B1274" s="86" t="s">
        <v>40</v>
      </c>
      <c r="C1274" s="86">
        <v>12</v>
      </c>
      <c r="D1274" s="86">
        <v>0</v>
      </c>
      <c r="E1274" s="137"/>
      <c r="F1274" s="86" t="s">
        <v>1653</v>
      </c>
      <c r="G1274" s="86" t="s">
        <v>1711</v>
      </c>
      <c r="H1274" s="86" t="s">
        <v>4336</v>
      </c>
      <c r="I1274" s="86">
        <v>124</v>
      </c>
      <c r="J1274" s="87">
        <v>19.8</v>
      </c>
      <c r="K1274" s="88"/>
      <c r="L1274" s="86" t="s">
        <v>4338</v>
      </c>
      <c r="M1274" s="86" t="s">
        <v>349</v>
      </c>
      <c r="N1274" s="149" t="str">
        <f>IF(OR(J1274="TBA",E1274=0),"",E1274*J1274)</f>
        <v/>
      </c>
      <c r="O1274" s="138"/>
      <c r="P1274" s="139">
        <f>IF($B1274="PA",$N1274,0)</f>
        <v>0</v>
      </c>
      <c r="Q1274" s="139">
        <f>IF($B1274="PC",$N1274,0)</f>
        <v>0</v>
      </c>
      <c r="R1274" s="139">
        <f>IF($B1274="LA",$N1274,0)</f>
        <v>0</v>
      </c>
      <c r="S1274" s="139" t="str">
        <f>IF($B1274="LC",$N1274,0)</f>
        <v/>
      </c>
      <c r="T1274" s="139">
        <f>IF(P1274&lt;&gt;"",(P1274*(1-($N$2641))*(1-($O1274+$N$2646))),0)</f>
        <v>0</v>
      </c>
      <c r="U1274" s="139">
        <f>IF(Q1274&lt;&gt;"",(Q1274*(1-($N$2642))*(1-($O1274+$N$2646))),0)</f>
        <v>0</v>
      </c>
      <c r="V1274" s="139">
        <f>IF(R1274&lt;&gt;"",(R1274*(1-($N$2643))*(1-($O1274+$N$2646))),0)</f>
        <v>0</v>
      </c>
      <c r="W1274" s="139">
        <f>IF(S1274&lt;&gt;"",(S1274*(1-($N$2644))*(1-($O1274+$N$2646))),0)</f>
        <v>0</v>
      </c>
      <c r="X1274" s="150">
        <f>+SUM(T1274:W1274)</f>
        <v>0</v>
      </c>
      <c r="Y1274" s="85"/>
      <c r="Z1274" s="84"/>
      <c r="AA1274" s="85"/>
    </row>
    <row r="1275" spans="1:27" ht="14.1" customHeight="1" x14ac:dyDescent="0.3">
      <c r="A1275" s="128" t="s">
        <v>4339</v>
      </c>
      <c r="B1275" s="86" t="s">
        <v>40</v>
      </c>
      <c r="C1275" s="86">
        <v>12</v>
      </c>
      <c r="D1275" s="86">
        <v>0</v>
      </c>
      <c r="E1275" s="137"/>
      <c r="F1275" s="86" t="s">
        <v>1653</v>
      </c>
      <c r="G1275" s="86" t="s">
        <v>1691</v>
      </c>
      <c r="H1275" s="86" t="s">
        <v>4336</v>
      </c>
      <c r="I1275" s="86">
        <v>124</v>
      </c>
      <c r="J1275" s="87">
        <v>19.8</v>
      </c>
      <c r="K1275" s="88"/>
      <c r="L1275" s="86" t="s">
        <v>4340</v>
      </c>
      <c r="M1275" s="86" t="s">
        <v>349</v>
      </c>
      <c r="N1275" s="149" t="str">
        <f>IF(OR(J1275="TBA",E1275=0),"",E1275*J1275)</f>
        <v/>
      </c>
      <c r="O1275" s="138"/>
      <c r="P1275" s="139">
        <f>IF($B1275="PA",$N1275,0)</f>
        <v>0</v>
      </c>
      <c r="Q1275" s="139">
        <f>IF($B1275="PC",$N1275,0)</f>
        <v>0</v>
      </c>
      <c r="R1275" s="139">
        <f>IF($B1275="LA",$N1275,0)</f>
        <v>0</v>
      </c>
      <c r="S1275" s="139" t="str">
        <f>IF($B1275="LC",$N1275,0)</f>
        <v/>
      </c>
      <c r="T1275" s="139">
        <f>IF(P1275&lt;&gt;"",(P1275*(1-($N$2641))*(1-($O1275+$N$2646))),0)</f>
        <v>0</v>
      </c>
      <c r="U1275" s="139">
        <f>IF(Q1275&lt;&gt;"",(Q1275*(1-($N$2642))*(1-($O1275+$N$2646))),0)</f>
        <v>0</v>
      </c>
      <c r="V1275" s="139">
        <f>IF(R1275&lt;&gt;"",(R1275*(1-($N$2643))*(1-($O1275+$N$2646))),0)</f>
        <v>0</v>
      </c>
      <c r="W1275" s="139">
        <f>IF(S1275&lt;&gt;"",(S1275*(1-($N$2644))*(1-($O1275+$N$2646))),0)</f>
        <v>0</v>
      </c>
      <c r="X1275" s="150">
        <f>+SUM(T1275:W1275)</f>
        <v>0</v>
      </c>
      <c r="Y1275" s="85"/>
      <c r="Z1275" s="84"/>
      <c r="AA1275" s="85"/>
    </row>
    <row r="1276" spans="1:27" ht="14.1" customHeight="1" x14ac:dyDescent="0.3">
      <c r="A1276" s="128" t="s">
        <v>4341</v>
      </c>
      <c r="B1276" s="86" t="s">
        <v>40</v>
      </c>
      <c r="C1276" s="86">
        <v>12</v>
      </c>
      <c r="D1276" s="86">
        <v>0</v>
      </c>
      <c r="E1276" s="137"/>
      <c r="F1276" s="86" t="s">
        <v>100</v>
      </c>
      <c r="G1276" s="86" t="s">
        <v>1703</v>
      </c>
      <c r="H1276" s="86" t="s">
        <v>4342</v>
      </c>
      <c r="I1276" s="86">
        <v>125</v>
      </c>
      <c r="J1276" s="87">
        <v>24.8</v>
      </c>
      <c r="K1276" s="88"/>
      <c r="L1276" s="86" t="s">
        <v>4343</v>
      </c>
      <c r="M1276" s="86" t="s">
        <v>349</v>
      </c>
      <c r="N1276" s="149" t="str">
        <f>IF(OR(J1276="TBA",E1276=0),"",E1276*J1276)</f>
        <v/>
      </c>
      <c r="O1276" s="138"/>
      <c r="P1276" s="139">
        <f>IF($B1276="PA",$N1276,0)</f>
        <v>0</v>
      </c>
      <c r="Q1276" s="139">
        <f>IF($B1276="PC",$N1276,0)</f>
        <v>0</v>
      </c>
      <c r="R1276" s="139">
        <f>IF($B1276="LA",$N1276,0)</f>
        <v>0</v>
      </c>
      <c r="S1276" s="139" t="str">
        <f>IF($B1276="LC",$N1276,0)</f>
        <v/>
      </c>
      <c r="T1276" s="139">
        <f>IF(P1276&lt;&gt;"",(P1276*(1-($N$2641))*(1-($O1276+$N$2646))),0)</f>
        <v>0</v>
      </c>
      <c r="U1276" s="139">
        <f>IF(Q1276&lt;&gt;"",(Q1276*(1-($N$2642))*(1-($O1276+$N$2646))),0)</f>
        <v>0</v>
      </c>
      <c r="V1276" s="139">
        <f>IF(R1276&lt;&gt;"",(R1276*(1-($N$2643))*(1-($O1276+$N$2646))),0)</f>
        <v>0</v>
      </c>
      <c r="W1276" s="139">
        <f>IF(S1276&lt;&gt;"",(S1276*(1-($N$2644))*(1-($O1276+$N$2646))),0)</f>
        <v>0</v>
      </c>
      <c r="X1276" s="150">
        <f>+SUM(T1276:W1276)</f>
        <v>0</v>
      </c>
      <c r="Y1276" s="85"/>
      <c r="Z1276" s="84"/>
      <c r="AA1276" s="85"/>
    </row>
    <row r="1277" spans="1:27" ht="14.1" customHeight="1" x14ac:dyDescent="0.3">
      <c r="A1277" s="128" t="s">
        <v>4344</v>
      </c>
      <c r="B1277" s="86" t="s">
        <v>40</v>
      </c>
      <c r="C1277" s="86">
        <v>12</v>
      </c>
      <c r="D1277" s="86">
        <v>0</v>
      </c>
      <c r="E1277" s="137"/>
      <c r="F1277" s="86" t="s">
        <v>100</v>
      </c>
      <c r="G1277" s="86" t="s">
        <v>1705</v>
      </c>
      <c r="H1277" s="86" t="s">
        <v>4342</v>
      </c>
      <c r="I1277" s="86">
        <v>125</v>
      </c>
      <c r="J1277" s="87">
        <v>24.8</v>
      </c>
      <c r="K1277" s="88"/>
      <c r="L1277" s="86" t="s">
        <v>4345</v>
      </c>
      <c r="M1277" s="86" t="s">
        <v>349</v>
      </c>
      <c r="N1277" s="149" t="str">
        <f>IF(OR(J1277="TBA",E1277=0),"",E1277*J1277)</f>
        <v/>
      </c>
      <c r="O1277" s="138"/>
      <c r="P1277" s="139">
        <f>IF($B1277="PA",$N1277,0)</f>
        <v>0</v>
      </c>
      <c r="Q1277" s="139">
        <f>IF($B1277="PC",$N1277,0)</f>
        <v>0</v>
      </c>
      <c r="R1277" s="139">
        <f>IF($B1277="LA",$N1277,0)</f>
        <v>0</v>
      </c>
      <c r="S1277" s="139" t="str">
        <f>IF($B1277="LC",$N1277,0)</f>
        <v/>
      </c>
      <c r="T1277" s="139">
        <f>IF(P1277&lt;&gt;"",(P1277*(1-($N$2641))*(1-($O1277+$N$2646))),0)</f>
        <v>0</v>
      </c>
      <c r="U1277" s="139">
        <f>IF(Q1277&lt;&gt;"",(Q1277*(1-($N$2642))*(1-($O1277+$N$2646))),0)</f>
        <v>0</v>
      </c>
      <c r="V1277" s="139">
        <f>IF(R1277&lt;&gt;"",(R1277*(1-($N$2643))*(1-($O1277+$N$2646))),0)</f>
        <v>0</v>
      </c>
      <c r="W1277" s="139">
        <f>IF(S1277&lt;&gt;"",(S1277*(1-($N$2644))*(1-($O1277+$N$2646))),0)</f>
        <v>0</v>
      </c>
      <c r="X1277" s="150">
        <f>+SUM(T1277:W1277)</f>
        <v>0</v>
      </c>
      <c r="Y1277" s="85"/>
      <c r="Z1277" s="84"/>
      <c r="AA1277" s="85"/>
    </row>
    <row r="1278" spans="1:27" ht="14.1" customHeight="1" x14ac:dyDescent="0.3">
      <c r="A1278" s="128" t="s">
        <v>4346</v>
      </c>
      <c r="B1278" s="86" t="s">
        <v>40</v>
      </c>
      <c r="C1278" s="86">
        <v>12</v>
      </c>
      <c r="D1278" s="86">
        <v>0</v>
      </c>
      <c r="E1278" s="137"/>
      <c r="F1278" s="86" t="s">
        <v>100</v>
      </c>
      <c r="G1278" s="86" t="s">
        <v>1706</v>
      </c>
      <c r="H1278" s="86" t="s">
        <v>4342</v>
      </c>
      <c r="I1278" s="86">
        <v>125</v>
      </c>
      <c r="J1278" s="87">
        <v>26</v>
      </c>
      <c r="K1278" s="88"/>
      <c r="L1278" s="86" t="s">
        <v>4347</v>
      </c>
      <c r="M1278" s="86" t="s">
        <v>349</v>
      </c>
      <c r="N1278" s="149" t="str">
        <f>IF(OR(J1278="TBA",E1278=0),"",E1278*J1278)</f>
        <v/>
      </c>
      <c r="O1278" s="138"/>
      <c r="P1278" s="139">
        <f>IF($B1278="PA",$N1278,0)</f>
        <v>0</v>
      </c>
      <c r="Q1278" s="139">
        <f>IF($B1278="PC",$N1278,0)</f>
        <v>0</v>
      </c>
      <c r="R1278" s="139">
        <f>IF($B1278="LA",$N1278,0)</f>
        <v>0</v>
      </c>
      <c r="S1278" s="139" t="str">
        <f>IF($B1278="LC",$N1278,0)</f>
        <v/>
      </c>
      <c r="T1278" s="139">
        <f>IF(P1278&lt;&gt;"",(P1278*(1-($N$2641))*(1-($O1278+$N$2646))),0)</f>
        <v>0</v>
      </c>
      <c r="U1278" s="139">
        <f>IF(Q1278&lt;&gt;"",(Q1278*(1-($N$2642))*(1-($O1278+$N$2646))),0)</f>
        <v>0</v>
      </c>
      <c r="V1278" s="139">
        <f>IF(R1278&lt;&gt;"",(R1278*(1-($N$2643))*(1-($O1278+$N$2646))),0)</f>
        <v>0</v>
      </c>
      <c r="W1278" s="139">
        <f>IF(S1278&lt;&gt;"",(S1278*(1-($N$2644))*(1-($O1278+$N$2646))),0)</f>
        <v>0</v>
      </c>
      <c r="X1278" s="150">
        <f>+SUM(T1278:W1278)</f>
        <v>0</v>
      </c>
      <c r="Y1278" s="85"/>
      <c r="Z1278" s="84"/>
      <c r="AA1278" s="85"/>
    </row>
    <row r="1279" spans="1:27" ht="14.1" customHeight="1" x14ac:dyDescent="0.3">
      <c r="A1279" s="128" t="s">
        <v>4348</v>
      </c>
      <c r="B1279" s="86" t="s">
        <v>40</v>
      </c>
      <c r="C1279" s="86">
        <v>12</v>
      </c>
      <c r="D1279" s="86">
        <v>0</v>
      </c>
      <c r="E1279" s="137"/>
      <c r="F1279" s="86" t="s">
        <v>100</v>
      </c>
      <c r="G1279" s="86" t="s">
        <v>1692</v>
      </c>
      <c r="H1279" s="86" t="s">
        <v>4342</v>
      </c>
      <c r="I1279" s="86">
        <v>125</v>
      </c>
      <c r="J1279" s="87">
        <v>24.8</v>
      </c>
      <c r="K1279" s="88"/>
      <c r="L1279" s="86" t="s">
        <v>4349</v>
      </c>
      <c r="M1279" s="86" t="s">
        <v>349</v>
      </c>
      <c r="N1279" s="149" t="str">
        <f>IF(OR(J1279="TBA",E1279=0),"",E1279*J1279)</f>
        <v/>
      </c>
      <c r="O1279" s="138"/>
      <c r="P1279" s="139">
        <f>IF($B1279="PA",$N1279,0)</f>
        <v>0</v>
      </c>
      <c r="Q1279" s="139">
        <f>IF($B1279="PC",$N1279,0)</f>
        <v>0</v>
      </c>
      <c r="R1279" s="139">
        <f>IF($B1279="LA",$N1279,0)</f>
        <v>0</v>
      </c>
      <c r="S1279" s="139" t="str">
        <f>IF($B1279="LC",$N1279,0)</f>
        <v/>
      </c>
      <c r="T1279" s="139">
        <f>IF(P1279&lt;&gt;"",(P1279*(1-($N$2641))*(1-($O1279+$N$2646))),0)</f>
        <v>0</v>
      </c>
      <c r="U1279" s="139">
        <f>IF(Q1279&lt;&gt;"",(Q1279*(1-($N$2642))*(1-($O1279+$N$2646))),0)</f>
        <v>0</v>
      </c>
      <c r="V1279" s="139">
        <f>IF(R1279&lt;&gt;"",(R1279*(1-($N$2643))*(1-($O1279+$N$2646))),0)</f>
        <v>0</v>
      </c>
      <c r="W1279" s="139">
        <f>IF(S1279&lt;&gt;"",(S1279*(1-($N$2644))*(1-($O1279+$N$2646))),0)</f>
        <v>0</v>
      </c>
      <c r="X1279" s="150">
        <f>+SUM(T1279:W1279)</f>
        <v>0</v>
      </c>
      <c r="Y1279" s="85"/>
      <c r="Z1279" s="84"/>
      <c r="AA1279" s="85"/>
    </row>
    <row r="1280" spans="1:27" ht="14.1" customHeight="1" x14ac:dyDescent="0.3">
      <c r="A1280" s="128" t="s">
        <v>4350</v>
      </c>
      <c r="B1280" s="86" t="s">
        <v>40</v>
      </c>
      <c r="C1280" s="86">
        <v>24</v>
      </c>
      <c r="D1280" s="86">
        <v>6</v>
      </c>
      <c r="E1280" s="137"/>
      <c r="F1280" s="86" t="s">
        <v>100</v>
      </c>
      <c r="G1280" s="86" t="s">
        <v>1703</v>
      </c>
      <c r="H1280" s="86" t="s">
        <v>4351</v>
      </c>
      <c r="I1280" s="86">
        <v>125</v>
      </c>
      <c r="J1280" s="87">
        <v>40.9</v>
      </c>
      <c r="K1280" s="88"/>
      <c r="L1280" s="86" t="s">
        <v>4352</v>
      </c>
      <c r="M1280" s="86" t="s">
        <v>349</v>
      </c>
      <c r="N1280" s="149" t="str">
        <f>IF(OR(J1280="TBA",E1280=0),"",E1280*J1280)</f>
        <v/>
      </c>
      <c r="O1280" s="138"/>
      <c r="P1280" s="139">
        <f>IF($B1280="PA",$N1280,0)</f>
        <v>0</v>
      </c>
      <c r="Q1280" s="139">
        <f>IF($B1280="PC",$N1280,0)</f>
        <v>0</v>
      </c>
      <c r="R1280" s="139">
        <f>IF($B1280="LA",$N1280,0)</f>
        <v>0</v>
      </c>
      <c r="S1280" s="139" t="str">
        <f>IF($B1280="LC",$N1280,0)</f>
        <v/>
      </c>
      <c r="T1280" s="139">
        <f>IF(P1280&lt;&gt;"",(P1280*(1-($N$2641))*(1-($O1280+$N$2646))),0)</f>
        <v>0</v>
      </c>
      <c r="U1280" s="139">
        <f>IF(Q1280&lt;&gt;"",(Q1280*(1-($N$2642))*(1-($O1280+$N$2646))),0)</f>
        <v>0</v>
      </c>
      <c r="V1280" s="139">
        <f>IF(R1280&lt;&gt;"",(R1280*(1-($N$2643))*(1-($O1280+$N$2646))),0)</f>
        <v>0</v>
      </c>
      <c r="W1280" s="139">
        <f>IF(S1280&lt;&gt;"",(S1280*(1-($N$2644))*(1-($O1280+$N$2646))),0)</f>
        <v>0</v>
      </c>
      <c r="X1280" s="150">
        <f>+SUM(T1280:W1280)</f>
        <v>0</v>
      </c>
      <c r="Y1280" s="85"/>
      <c r="Z1280" s="84"/>
      <c r="AA1280" s="85"/>
    </row>
    <row r="1281" spans="1:27" ht="14.1" customHeight="1" x14ac:dyDescent="0.3">
      <c r="A1281" s="128" t="s">
        <v>4353</v>
      </c>
      <c r="B1281" s="86" t="s">
        <v>40</v>
      </c>
      <c r="C1281" s="86">
        <v>24</v>
      </c>
      <c r="D1281" s="86">
        <v>6</v>
      </c>
      <c r="E1281" s="137"/>
      <c r="F1281" s="86" t="s">
        <v>100</v>
      </c>
      <c r="G1281" s="86" t="s">
        <v>1705</v>
      </c>
      <c r="H1281" s="86" t="s">
        <v>4351</v>
      </c>
      <c r="I1281" s="86">
        <v>125</v>
      </c>
      <c r="J1281" s="87">
        <v>40.9</v>
      </c>
      <c r="K1281" s="88"/>
      <c r="L1281" s="86" t="s">
        <v>4354</v>
      </c>
      <c r="M1281" s="86" t="s">
        <v>349</v>
      </c>
      <c r="N1281" s="149" t="str">
        <f>IF(OR(J1281="TBA",E1281=0),"",E1281*J1281)</f>
        <v/>
      </c>
      <c r="O1281" s="138"/>
      <c r="P1281" s="139">
        <f>IF($B1281="PA",$N1281,0)</f>
        <v>0</v>
      </c>
      <c r="Q1281" s="139">
        <f>IF($B1281="PC",$N1281,0)</f>
        <v>0</v>
      </c>
      <c r="R1281" s="139">
        <f>IF($B1281="LA",$N1281,0)</f>
        <v>0</v>
      </c>
      <c r="S1281" s="139" t="str">
        <f>IF($B1281="LC",$N1281,0)</f>
        <v/>
      </c>
      <c r="T1281" s="139">
        <f>IF(P1281&lt;&gt;"",(P1281*(1-($N$2641))*(1-($O1281+$N$2646))),0)</f>
        <v>0</v>
      </c>
      <c r="U1281" s="139">
        <f>IF(Q1281&lt;&gt;"",(Q1281*(1-($N$2642))*(1-($O1281+$N$2646))),0)</f>
        <v>0</v>
      </c>
      <c r="V1281" s="139">
        <f>IF(R1281&lt;&gt;"",(R1281*(1-($N$2643))*(1-($O1281+$N$2646))),0)</f>
        <v>0</v>
      </c>
      <c r="W1281" s="139">
        <f>IF(S1281&lt;&gt;"",(S1281*(1-($N$2644))*(1-($O1281+$N$2646))),0)</f>
        <v>0</v>
      </c>
      <c r="X1281" s="150">
        <f>+SUM(T1281:W1281)</f>
        <v>0</v>
      </c>
      <c r="Y1281" s="85"/>
      <c r="Z1281" s="84"/>
      <c r="AA1281" s="85"/>
    </row>
    <row r="1282" spans="1:27" ht="14.1" customHeight="1" x14ac:dyDescent="0.3">
      <c r="A1282" s="128" t="s">
        <v>4355</v>
      </c>
      <c r="B1282" s="86" t="s">
        <v>40</v>
      </c>
      <c r="C1282" s="86">
        <v>24</v>
      </c>
      <c r="D1282" s="86">
        <v>6</v>
      </c>
      <c r="E1282" s="137"/>
      <c r="F1282" s="86" t="s">
        <v>100</v>
      </c>
      <c r="G1282" s="86" t="s">
        <v>1706</v>
      </c>
      <c r="H1282" s="86" t="s">
        <v>4351</v>
      </c>
      <c r="I1282" s="86">
        <v>125</v>
      </c>
      <c r="J1282" s="87">
        <v>42.95</v>
      </c>
      <c r="K1282" s="88"/>
      <c r="L1282" s="86" t="s">
        <v>4356</v>
      </c>
      <c r="M1282" s="86" t="s">
        <v>349</v>
      </c>
      <c r="N1282" s="149" t="str">
        <f>IF(OR(J1282="TBA",E1282=0),"",E1282*J1282)</f>
        <v/>
      </c>
      <c r="O1282" s="138"/>
      <c r="P1282" s="139">
        <f>IF($B1282="PA",$N1282,0)</f>
        <v>0</v>
      </c>
      <c r="Q1282" s="139">
        <f>IF($B1282="PC",$N1282,0)</f>
        <v>0</v>
      </c>
      <c r="R1282" s="139">
        <f>IF($B1282="LA",$N1282,0)</f>
        <v>0</v>
      </c>
      <c r="S1282" s="139" t="str">
        <f>IF($B1282="LC",$N1282,0)</f>
        <v/>
      </c>
      <c r="T1282" s="139">
        <f>IF(P1282&lt;&gt;"",(P1282*(1-($N$2641))*(1-($O1282+$N$2646))),0)</f>
        <v>0</v>
      </c>
      <c r="U1282" s="139">
        <f>IF(Q1282&lt;&gt;"",(Q1282*(1-($N$2642))*(1-($O1282+$N$2646))),0)</f>
        <v>0</v>
      </c>
      <c r="V1282" s="139">
        <f>IF(R1282&lt;&gt;"",(R1282*(1-($N$2643))*(1-($O1282+$N$2646))),0)</f>
        <v>0</v>
      </c>
      <c r="W1282" s="139">
        <f>IF(S1282&lt;&gt;"",(S1282*(1-($N$2644))*(1-($O1282+$N$2646))),0)</f>
        <v>0</v>
      </c>
      <c r="X1282" s="150">
        <f>+SUM(T1282:W1282)</f>
        <v>0</v>
      </c>
      <c r="Y1282" s="85"/>
      <c r="Z1282" s="84"/>
      <c r="AA1282" s="85"/>
    </row>
    <row r="1283" spans="1:27" ht="14.1" customHeight="1" x14ac:dyDescent="0.3">
      <c r="A1283" s="128" t="s">
        <v>4357</v>
      </c>
      <c r="B1283" s="86" t="s">
        <v>40</v>
      </c>
      <c r="C1283" s="86">
        <v>24</v>
      </c>
      <c r="D1283" s="86">
        <v>6</v>
      </c>
      <c r="E1283" s="137"/>
      <c r="F1283" s="86" t="s">
        <v>100</v>
      </c>
      <c r="G1283" s="86" t="s">
        <v>1692</v>
      </c>
      <c r="H1283" s="86" t="s">
        <v>4351</v>
      </c>
      <c r="I1283" s="86">
        <v>125</v>
      </c>
      <c r="J1283" s="87">
        <v>40.9</v>
      </c>
      <c r="K1283" s="88"/>
      <c r="L1283" s="86" t="s">
        <v>4712</v>
      </c>
      <c r="M1283" s="86" t="s">
        <v>349</v>
      </c>
      <c r="N1283" s="149" t="str">
        <f>IF(OR(J1283="TBA",E1283=0),"",E1283*J1283)</f>
        <v/>
      </c>
      <c r="O1283" s="138"/>
      <c r="P1283" s="139">
        <f>IF($B1283="PA",$N1283,0)</f>
        <v>0</v>
      </c>
      <c r="Q1283" s="139">
        <f>IF($B1283="PC",$N1283,0)</f>
        <v>0</v>
      </c>
      <c r="R1283" s="139">
        <f>IF($B1283="LA",$N1283,0)</f>
        <v>0</v>
      </c>
      <c r="S1283" s="139" t="str">
        <f>IF($B1283="LC",$N1283,0)</f>
        <v/>
      </c>
      <c r="T1283" s="139">
        <f>IF(P1283&lt;&gt;"",(P1283*(1-($N$2641))*(1-($O1283+$N$2646))),0)</f>
        <v>0</v>
      </c>
      <c r="U1283" s="139">
        <f>IF(Q1283&lt;&gt;"",(Q1283*(1-($N$2642))*(1-($O1283+$N$2646))),0)</f>
        <v>0</v>
      </c>
      <c r="V1283" s="139">
        <f>IF(R1283&lt;&gt;"",(R1283*(1-($N$2643))*(1-($O1283+$N$2646))),0)</f>
        <v>0</v>
      </c>
      <c r="W1283" s="139">
        <f>IF(S1283&lt;&gt;"",(S1283*(1-($N$2644))*(1-($O1283+$N$2646))),0)</f>
        <v>0</v>
      </c>
      <c r="X1283" s="150">
        <f>+SUM(T1283:W1283)</f>
        <v>0</v>
      </c>
      <c r="Y1283" s="85"/>
      <c r="Z1283" s="84"/>
      <c r="AA1283" s="85"/>
    </row>
    <row r="1284" spans="1:27" ht="14.1" customHeight="1" x14ac:dyDescent="0.3">
      <c r="A1284" s="128" t="s">
        <v>4888</v>
      </c>
      <c r="B1284" s="86" t="s">
        <v>40</v>
      </c>
      <c r="C1284" s="86">
        <v>4</v>
      </c>
      <c r="D1284" s="86">
        <v>0</v>
      </c>
      <c r="E1284" s="137"/>
      <c r="F1284" s="86" t="s">
        <v>99</v>
      </c>
      <c r="G1284" s="86" t="s">
        <v>1690</v>
      </c>
      <c r="H1284" s="86" t="s">
        <v>4889</v>
      </c>
      <c r="I1284" s="86">
        <v>83</v>
      </c>
      <c r="J1284" s="87">
        <v>19.45</v>
      </c>
      <c r="K1284" s="88"/>
      <c r="L1284" s="86" t="s">
        <v>4597</v>
      </c>
      <c r="M1284" s="86" t="s">
        <v>349</v>
      </c>
      <c r="N1284" s="149" t="str">
        <f>IF(OR(J1284="TBA",E1284=0),"",E1284*J1284)</f>
        <v/>
      </c>
      <c r="O1284" s="138"/>
      <c r="P1284" s="139">
        <f>IF($B1284="PA",$N1284,0)</f>
        <v>0</v>
      </c>
      <c r="Q1284" s="139">
        <f>IF($B1284="PC",$N1284,0)</f>
        <v>0</v>
      </c>
      <c r="R1284" s="139">
        <f>IF($B1284="LA",$N1284,0)</f>
        <v>0</v>
      </c>
      <c r="S1284" s="139" t="str">
        <f>IF($B1284="LC",$N1284,0)</f>
        <v/>
      </c>
      <c r="T1284" s="139">
        <f>IF(P1284&lt;&gt;"",(P1284*(1-($N$2641))*(1-($O1284+$N$2646))),0)</f>
        <v>0</v>
      </c>
      <c r="U1284" s="139">
        <f>IF(Q1284&lt;&gt;"",(Q1284*(1-($N$2642))*(1-($O1284+$N$2646))),0)</f>
        <v>0</v>
      </c>
      <c r="V1284" s="139">
        <f>IF(R1284&lt;&gt;"",(R1284*(1-($N$2643))*(1-($O1284+$N$2646))),0)</f>
        <v>0</v>
      </c>
      <c r="W1284" s="139">
        <f>IF(S1284&lt;&gt;"",(S1284*(1-($N$2644))*(1-($O1284+$N$2646))),0)</f>
        <v>0</v>
      </c>
      <c r="X1284" s="150">
        <f>+SUM(T1284:W1284)</f>
        <v>0</v>
      </c>
      <c r="Y1284" s="85"/>
      <c r="Z1284" s="84"/>
      <c r="AA1284" s="85"/>
    </row>
    <row r="1285" spans="1:27" ht="14.1" customHeight="1" x14ac:dyDescent="0.3">
      <c r="A1285" s="128" t="s">
        <v>4890</v>
      </c>
      <c r="B1285" s="86" t="s">
        <v>40</v>
      </c>
      <c r="C1285" s="86">
        <v>4</v>
      </c>
      <c r="D1285" s="86">
        <v>0</v>
      </c>
      <c r="E1285" s="137"/>
      <c r="F1285" s="86" t="s">
        <v>99</v>
      </c>
      <c r="G1285" s="86" t="s">
        <v>1691</v>
      </c>
      <c r="H1285" s="86" t="s">
        <v>4889</v>
      </c>
      <c r="I1285" s="86">
        <v>83</v>
      </c>
      <c r="J1285" s="87">
        <v>19.45</v>
      </c>
      <c r="K1285" s="88"/>
      <c r="L1285" s="86" t="s">
        <v>4598</v>
      </c>
      <c r="M1285" s="86" t="s">
        <v>349</v>
      </c>
      <c r="N1285" s="149" t="str">
        <f>IF(OR(J1285="TBA",E1285=0),"",E1285*J1285)</f>
        <v/>
      </c>
      <c r="O1285" s="138"/>
      <c r="P1285" s="139">
        <f>IF($B1285="PA",$N1285,0)</f>
        <v>0</v>
      </c>
      <c r="Q1285" s="139">
        <f>IF($B1285="PC",$N1285,0)</f>
        <v>0</v>
      </c>
      <c r="R1285" s="139">
        <f>IF($B1285="LA",$N1285,0)</f>
        <v>0</v>
      </c>
      <c r="S1285" s="139" t="str">
        <f>IF($B1285="LC",$N1285,0)</f>
        <v/>
      </c>
      <c r="T1285" s="139">
        <f>IF(P1285&lt;&gt;"",(P1285*(1-($N$2641))*(1-($O1285+$N$2646))),0)</f>
        <v>0</v>
      </c>
      <c r="U1285" s="139">
        <f>IF(Q1285&lt;&gt;"",(Q1285*(1-($N$2642))*(1-($O1285+$N$2646))),0)</f>
        <v>0</v>
      </c>
      <c r="V1285" s="139">
        <f>IF(R1285&lt;&gt;"",(R1285*(1-($N$2643))*(1-($O1285+$N$2646))),0)</f>
        <v>0</v>
      </c>
      <c r="W1285" s="139">
        <f>IF(S1285&lt;&gt;"",(S1285*(1-($N$2644))*(1-($O1285+$N$2646))),0)</f>
        <v>0</v>
      </c>
      <c r="X1285" s="150">
        <f>+SUM(T1285:W1285)</f>
        <v>0</v>
      </c>
      <c r="Y1285" s="85"/>
      <c r="Z1285" s="84"/>
      <c r="AA1285" s="85"/>
    </row>
    <row r="1286" spans="1:27" ht="14.1" customHeight="1" x14ac:dyDescent="0.3">
      <c r="A1286" s="128" t="s">
        <v>4891</v>
      </c>
      <c r="B1286" s="86" t="s">
        <v>40</v>
      </c>
      <c r="C1286" s="86">
        <v>4</v>
      </c>
      <c r="D1286" s="86">
        <v>0</v>
      </c>
      <c r="E1286" s="137"/>
      <c r="F1286" s="86" t="s">
        <v>99</v>
      </c>
      <c r="G1286" s="86" t="s">
        <v>1692</v>
      </c>
      <c r="H1286" s="86" t="s">
        <v>4889</v>
      </c>
      <c r="I1286" s="86">
        <v>83</v>
      </c>
      <c r="J1286" s="87">
        <v>19.45</v>
      </c>
      <c r="K1286" s="88"/>
      <c r="L1286" s="86" t="s">
        <v>4599</v>
      </c>
      <c r="M1286" s="86" t="s">
        <v>349</v>
      </c>
      <c r="N1286" s="149" t="str">
        <f>IF(OR(J1286="TBA",E1286=0),"",E1286*J1286)</f>
        <v/>
      </c>
      <c r="O1286" s="138"/>
      <c r="P1286" s="139">
        <f>IF($B1286="PA",$N1286,0)</f>
        <v>0</v>
      </c>
      <c r="Q1286" s="139">
        <f>IF($B1286="PC",$N1286,0)</f>
        <v>0</v>
      </c>
      <c r="R1286" s="139">
        <f>IF($B1286="LA",$N1286,0)</f>
        <v>0</v>
      </c>
      <c r="S1286" s="139" t="str">
        <f>IF($B1286="LC",$N1286,0)</f>
        <v/>
      </c>
      <c r="T1286" s="139">
        <f>IF(P1286&lt;&gt;"",(P1286*(1-($N$2641))*(1-($O1286+$N$2646))),0)</f>
        <v>0</v>
      </c>
      <c r="U1286" s="139">
        <f>IF(Q1286&lt;&gt;"",(Q1286*(1-($N$2642))*(1-($O1286+$N$2646))),0)</f>
        <v>0</v>
      </c>
      <c r="V1286" s="139">
        <f>IF(R1286&lt;&gt;"",(R1286*(1-($N$2643))*(1-($O1286+$N$2646))),0)</f>
        <v>0</v>
      </c>
      <c r="W1286" s="139">
        <f>IF(S1286&lt;&gt;"",(S1286*(1-($N$2644))*(1-($O1286+$N$2646))),0)</f>
        <v>0</v>
      </c>
      <c r="X1286" s="150">
        <f>+SUM(T1286:W1286)</f>
        <v>0</v>
      </c>
      <c r="Y1286" s="85"/>
      <c r="Z1286" s="84"/>
      <c r="AA1286" s="85"/>
    </row>
    <row r="1287" spans="1:27" ht="14.1" customHeight="1" x14ac:dyDescent="0.3">
      <c r="A1287" s="172" t="s">
        <v>4358</v>
      </c>
      <c r="B1287" s="168" t="s">
        <v>40</v>
      </c>
      <c r="C1287" s="168">
        <v>12</v>
      </c>
      <c r="D1287" s="168">
        <v>0</v>
      </c>
      <c r="E1287" s="169"/>
      <c r="F1287" s="168" t="s">
        <v>4805</v>
      </c>
      <c r="G1287" s="168" t="s">
        <v>1686</v>
      </c>
      <c r="H1287" s="168" t="s">
        <v>5146</v>
      </c>
      <c r="I1287" s="168">
        <v>47</v>
      </c>
      <c r="J1287" s="170">
        <v>19.55</v>
      </c>
      <c r="K1287" s="171"/>
      <c r="L1287" s="168" t="s">
        <v>4715</v>
      </c>
      <c r="M1287" s="168" t="s">
        <v>349</v>
      </c>
      <c r="N1287" s="151" t="str">
        <f>IF(OR(J1287="TBA",E1287=0),"",E1287*J1287)</f>
        <v/>
      </c>
      <c r="O1287" s="138"/>
      <c r="P1287" s="139">
        <f>IF($B1287="PA",$N1287,0)</f>
        <v>0</v>
      </c>
      <c r="Q1287" s="139">
        <f>IF($B1287="PC",$N1287,0)</f>
        <v>0</v>
      </c>
      <c r="R1287" s="139">
        <f>IF($B1287="LA",$N1287,0)</f>
        <v>0</v>
      </c>
      <c r="S1287" s="139" t="str">
        <f>IF($B1287="LC",$N1287,0)</f>
        <v/>
      </c>
      <c r="T1287" s="139">
        <f>IF(P1287&lt;&gt;"",(P1287*(1-($N$2641))*(1-($O1287+$N$2646))),0)</f>
        <v>0</v>
      </c>
      <c r="U1287" s="139">
        <f>IF(Q1287&lt;&gt;"",(Q1287*(1-($N$2642))*(1-($O1287+$N$2646))),0)</f>
        <v>0</v>
      </c>
      <c r="V1287" s="139">
        <f>IF(R1287&lt;&gt;"",(R1287*(1-($N$2643))*(1-($O1287+$N$2646))),0)</f>
        <v>0</v>
      </c>
      <c r="W1287" s="139">
        <f>IF(S1287&lt;&gt;"",(S1287*(1-($N$2644))*(1-($O1287+$N$2646))),0)</f>
        <v>0</v>
      </c>
      <c r="X1287" s="152">
        <f>+SUM(T1287:W1287)</f>
        <v>0</v>
      </c>
      <c r="Y1287" s="85"/>
      <c r="Z1287" s="84"/>
      <c r="AA1287" s="85"/>
    </row>
    <row r="1288" spans="1:27" ht="14.1" customHeight="1" x14ac:dyDescent="0.3">
      <c r="A1288" s="172" t="s">
        <v>4359</v>
      </c>
      <c r="B1288" s="168" t="s">
        <v>40</v>
      </c>
      <c r="C1288" s="168">
        <v>12</v>
      </c>
      <c r="D1288" s="168">
        <v>0</v>
      </c>
      <c r="E1288" s="169"/>
      <c r="F1288" s="168" t="s">
        <v>4805</v>
      </c>
      <c r="G1288" s="168" t="s">
        <v>1687</v>
      </c>
      <c r="H1288" s="168" t="s">
        <v>5146</v>
      </c>
      <c r="I1288" s="168">
        <v>47</v>
      </c>
      <c r="J1288" s="170">
        <v>19.55</v>
      </c>
      <c r="K1288" s="171"/>
      <c r="L1288" s="168" t="s">
        <v>4360</v>
      </c>
      <c r="M1288" s="168" t="s">
        <v>349</v>
      </c>
      <c r="N1288" s="151" t="str">
        <f>IF(OR(J1288="TBA",E1288=0),"",E1288*J1288)</f>
        <v/>
      </c>
      <c r="O1288" s="138"/>
      <c r="P1288" s="139">
        <f>IF($B1288="PA",$N1288,0)</f>
        <v>0</v>
      </c>
      <c r="Q1288" s="139">
        <f>IF($B1288="PC",$N1288,0)</f>
        <v>0</v>
      </c>
      <c r="R1288" s="139">
        <f>IF($B1288="LA",$N1288,0)</f>
        <v>0</v>
      </c>
      <c r="S1288" s="139" t="str">
        <f>IF($B1288="LC",$N1288,0)</f>
        <v/>
      </c>
      <c r="T1288" s="139">
        <f>IF(P1288&lt;&gt;"",(P1288*(1-($N$2641))*(1-($O1288+$N$2646))),0)</f>
        <v>0</v>
      </c>
      <c r="U1288" s="139">
        <f>IF(Q1288&lt;&gt;"",(Q1288*(1-($N$2642))*(1-($O1288+$N$2646))),0)</f>
        <v>0</v>
      </c>
      <c r="V1288" s="139">
        <f>IF(R1288&lt;&gt;"",(R1288*(1-($N$2643))*(1-($O1288+$N$2646))),0)</f>
        <v>0</v>
      </c>
      <c r="W1288" s="139">
        <f>IF(S1288&lt;&gt;"",(S1288*(1-($N$2644))*(1-($O1288+$N$2646))),0)</f>
        <v>0</v>
      </c>
      <c r="X1288" s="152">
        <f>+SUM(T1288:W1288)</f>
        <v>0</v>
      </c>
      <c r="Y1288" s="85"/>
      <c r="Z1288" s="84"/>
      <c r="AA1288" s="85"/>
    </row>
    <row r="1289" spans="1:27" ht="14.1" customHeight="1" x14ac:dyDescent="0.3">
      <c r="A1289" s="128" t="s">
        <v>4361</v>
      </c>
      <c r="B1289" s="86" t="s">
        <v>40</v>
      </c>
      <c r="C1289" s="86">
        <v>6</v>
      </c>
      <c r="D1289" s="86">
        <v>0</v>
      </c>
      <c r="E1289" s="137"/>
      <c r="F1289" s="86" t="s">
        <v>99</v>
      </c>
      <c r="G1289" s="86" t="s">
        <v>1690</v>
      </c>
      <c r="H1289" s="86" t="s">
        <v>5147</v>
      </c>
      <c r="I1289" s="86">
        <v>47</v>
      </c>
      <c r="J1289" s="87">
        <v>23.400000000000002</v>
      </c>
      <c r="K1289" s="88"/>
      <c r="L1289" s="86" t="s">
        <v>4362</v>
      </c>
      <c r="M1289" s="86" t="s">
        <v>349</v>
      </c>
      <c r="N1289" s="149" t="str">
        <f>IF(OR(J1289="TBA",E1289=0),"",E1289*J1289)</f>
        <v/>
      </c>
      <c r="O1289" s="138"/>
      <c r="P1289" s="139">
        <f>IF($B1289="PA",$N1289,0)</f>
        <v>0</v>
      </c>
      <c r="Q1289" s="139">
        <f>IF($B1289="PC",$N1289,0)</f>
        <v>0</v>
      </c>
      <c r="R1289" s="139">
        <f>IF($B1289="LA",$N1289,0)</f>
        <v>0</v>
      </c>
      <c r="S1289" s="139" t="str">
        <f>IF($B1289="LC",$N1289,0)</f>
        <v/>
      </c>
      <c r="T1289" s="139">
        <f>IF(P1289&lt;&gt;"",(P1289*(1-($N$2641))*(1-($O1289+$N$2646))),0)</f>
        <v>0</v>
      </c>
      <c r="U1289" s="139">
        <f>IF(Q1289&lt;&gt;"",(Q1289*(1-($N$2642))*(1-($O1289+$N$2646))),0)</f>
        <v>0</v>
      </c>
      <c r="V1289" s="139">
        <f>IF(R1289&lt;&gt;"",(R1289*(1-($N$2643))*(1-($O1289+$N$2646))),0)</f>
        <v>0</v>
      </c>
      <c r="W1289" s="139">
        <f>IF(S1289&lt;&gt;"",(S1289*(1-($N$2644))*(1-($O1289+$N$2646))),0)</f>
        <v>0</v>
      </c>
      <c r="X1289" s="150">
        <f>+SUM(T1289:W1289)</f>
        <v>0</v>
      </c>
      <c r="Y1289" s="85"/>
      <c r="Z1289" s="84"/>
      <c r="AA1289" s="85"/>
    </row>
    <row r="1290" spans="1:27" ht="14.1" customHeight="1" x14ac:dyDescent="0.3">
      <c r="A1290" s="128" t="s">
        <v>4363</v>
      </c>
      <c r="B1290" s="86" t="s">
        <v>40</v>
      </c>
      <c r="C1290" s="86">
        <v>6</v>
      </c>
      <c r="D1290" s="86">
        <v>0</v>
      </c>
      <c r="E1290" s="137"/>
      <c r="F1290" s="86" t="s">
        <v>99</v>
      </c>
      <c r="G1290" s="86" t="s">
        <v>1691</v>
      </c>
      <c r="H1290" s="86" t="s">
        <v>5147</v>
      </c>
      <c r="I1290" s="86">
        <v>47</v>
      </c>
      <c r="J1290" s="87">
        <v>23.400000000000002</v>
      </c>
      <c r="K1290" s="88"/>
      <c r="L1290" s="86" t="s">
        <v>4716</v>
      </c>
      <c r="M1290" s="86" t="s">
        <v>349</v>
      </c>
      <c r="N1290" s="149" t="str">
        <f>IF(OR(J1290="TBA",E1290=0),"",E1290*J1290)</f>
        <v/>
      </c>
      <c r="O1290" s="138"/>
      <c r="P1290" s="139">
        <f>IF($B1290="PA",$N1290,0)</f>
        <v>0</v>
      </c>
      <c r="Q1290" s="139">
        <f>IF($B1290="PC",$N1290,0)</f>
        <v>0</v>
      </c>
      <c r="R1290" s="139">
        <f>IF($B1290="LA",$N1290,0)</f>
        <v>0</v>
      </c>
      <c r="S1290" s="139" t="str">
        <f>IF($B1290="LC",$N1290,0)</f>
        <v/>
      </c>
      <c r="T1290" s="139">
        <f>IF(P1290&lt;&gt;"",(P1290*(1-($N$2641))*(1-($O1290+$N$2646))),0)</f>
        <v>0</v>
      </c>
      <c r="U1290" s="139">
        <f>IF(Q1290&lt;&gt;"",(Q1290*(1-($N$2642))*(1-($O1290+$N$2646))),0)</f>
        <v>0</v>
      </c>
      <c r="V1290" s="139">
        <f>IF(R1290&lt;&gt;"",(R1290*(1-($N$2643))*(1-($O1290+$N$2646))),0)</f>
        <v>0</v>
      </c>
      <c r="W1290" s="139">
        <f>IF(S1290&lt;&gt;"",(S1290*(1-($N$2644))*(1-($O1290+$N$2646))),0)</f>
        <v>0</v>
      </c>
      <c r="X1290" s="150">
        <f>+SUM(T1290:W1290)</f>
        <v>0</v>
      </c>
      <c r="Y1290" s="85"/>
      <c r="Z1290" s="84"/>
      <c r="AA1290" s="85"/>
    </row>
    <row r="1291" spans="1:27" ht="14.1" customHeight="1" x14ac:dyDescent="0.3">
      <c r="A1291" s="128" t="s">
        <v>4364</v>
      </c>
      <c r="B1291" s="86" t="s">
        <v>40</v>
      </c>
      <c r="C1291" s="86">
        <v>6</v>
      </c>
      <c r="D1291" s="86">
        <v>0</v>
      </c>
      <c r="E1291" s="137"/>
      <c r="F1291" s="86" t="s">
        <v>99</v>
      </c>
      <c r="G1291" s="86" t="s">
        <v>1692</v>
      </c>
      <c r="H1291" s="86" t="s">
        <v>5147</v>
      </c>
      <c r="I1291" s="86">
        <v>47</v>
      </c>
      <c r="J1291" s="87">
        <v>23.400000000000002</v>
      </c>
      <c r="K1291" s="88"/>
      <c r="L1291" s="86" t="s">
        <v>4365</v>
      </c>
      <c r="M1291" s="86" t="s">
        <v>349</v>
      </c>
      <c r="N1291" s="149" t="str">
        <f>IF(OR(J1291="TBA",E1291=0),"",E1291*J1291)</f>
        <v/>
      </c>
      <c r="O1291" s="138"/>
      <c r="P1291" s="139">
        <f>IF($B1291="PA",$N1291,0)</f>
        <v>0</v>
      </c>
      <c r="Q1291" s="139">
        <f>IF($B1291="PC",$N1291,0)</f>
        <v>0</v>
      </c>
      <c r="R1291" s="139">
        <f>IF($B1291="LA",$N1291,0)</f>
        <v>0</v>
      </c>
      <c r="S1291" s="139" t="str">
        <f>IF($B1291="LC",$N1291,0)</f>
        <v/>
      </c>
      <c r="T1291" s="139">
        <f>IF(P1291&lt;&gt;"",(P1291*(1-($N$2641))*(1-($O1291+$N$2646))),0)</f>
        <v>0</v>
      </c>
      <c r="U1291" s="139">
        <f>IF(Q1291&lt;&gt;"",(Q1291*(1-($N$2642))*(1-($O1291+$N$2646))),0)</f>
        <v>0</v>
      </c>
      <c r="V1291" s="139">
        <f>IF(R1291&lt;&gt;"",(R1291*(1-($N$2643))*(1-($O1291+$N$2646))),0)</f>
        <v>0</v>
      </c>
      <c r="W1291" s="139">
        <f>IF(S1291&lt;&gt;"",(S1291*(1-($N$2644))*(1-($O1291+$N$2646))),0)</f>
        <v>0</v>
      </c>
      <c r="X1291" s="150">
        <f>+SUM(T1291:W1291)</f>
        <v>0</v>
      </c>
      <c r="Y1291" s="85"/>
      <c r="Z1291" s="84"/>
      <c r="AA1291" s="85"/>
    </row>
    <row r="1292" spans="1:27" ht="14.1" customHeight="1" x14ac:dyDescent="0.3">
      <c r="A1292" s="128" t="s">
        <v>4366</v>
      </c>
      <c r="B1292" s="86" t="s">
        <v>40</v>
      </c>
      <c r="C1292" s="86">
        <v>6</v>
      </c>
      <c r="D1292" s="86">
        <v>0</v>
      </c>
      <c r="E1292" s="137"/>
      <c r="F1292" s="86" t="s">
        <v>99</v>
      </c>
      <c r="G1292" s="86" t="s">
        <v>1690</v>
      </c>
      <c r="H1292" s="86" t="s">
        <v>4367</v>
      </c>
      <c r="I1292" s="86">
        <v>47</v>
      </c>
      <c r="J1292" s="87">
        <v>23.400000000000002</v>
      </c>
      <c r="K1292" s="88"/>
      <c r="L1292" s="86" t="s">
        <v>4368</v>
      </c>
      <c r="M1292" s="86" t="s">
        <v>349</v>
      </c>
      <c r="N1292" s="149" t="str">
        <f>IF(OR(J1292="TBA",E1292=0),"",E1292*J1292)</f>
        <v/>
      </c>
      <c r="O1292" s="138"/>
      <c r="P1292" s="139">
        <f>IF($B1292="PA",$N1292,0)</f>
        <v>0</v>
      </c>
      <c r="Q1292" s="139">
        <f>IF($B1292="PC",$N1292,0)</f>
        <v>0</v>
      </c>
      <c r="R1292" s="139">
        <f>IF($B1292="LA",$N1292,0)</f>
        <v>0</v>
      </c>
      <c r="S1292" s="139" t="str">
        <f>IF($B1292="LC",$N1292,0)</f>
        <v/>
      </c>
      <c r="T1292" s="139">
        <f>IF(P1292&lt;&gt;"",(P1292*(1-($N$2641))*(1-($O1292+$N$2646))),0)</f>
        <v>0</v>
      </c>
      <c r="U1292" s="139">
        <f>IF(Q1292&lt;&gt;"",(Q1292*(1-($N$2642))*(1-($O1292+$N$2646))),0)</f>
        <v>0</v>
      </c>
      <c r="V1292" s="139">
        <f>IF(R1292&lt;&gt;"",(R1292*(1-($N$2643))*(1-($O1292+$N$2646))),0)</f>
        <v>0</v>
      </c>
      <c r="W1292" s="139">
        <f>IF(S1292&lt;&gt;"",(S1292*(1-($N$2644))*(1-($O1292+$N$2646))),0)</f>
        <v>0</v>
      </c>
      <c r="X1292" s="150">
        <f>+SUM(T1292:W1292)</f>
        <v>0</v>
      </c>
      <c r="Y1292" s="85"/>
      <c r="Z1292" s="84"/>
      <c r="AA1292" s="85"/>
    </row>
    <row r="1293" spans="1:27" ht="14.1" customHeight="1" x14ac:dyDescent="0.3">
      <c r="A1293" s="128" t="s">
        <v>4369</v>
      </c>
      <c r="B1293" s="86" t="s">
        <v>40</v>
      </c>
      <c r="C1293" s="86">
        <v>6</v>
      </c>
      <c r="D1293" s="86">
        <v>0</v>
      </c>
      <c r="E1293" s="137"/>
      <c r="F1293" s="86" t="s">
        <v>99</v>
      </c>
      <c r="G1293" s="86" t="s">
        <v>1691</v>
      </c>
      <c r="H1293" s="86" t="s">
        <v>4367</v>
      </c>
      <c r="I1293" s="86">
        <v>47</v>
      </c>
      <c r="J1293" s="87">
        <v>23.400000000000002</v>
      </c>
      <c r="K1293" s="88"/>
      <c r="L1293" s="86" t="s">
        <v>4717</v>
      </c>
      <c r="M1293" s="86" t="s">
        <v>349</v>
      </c>
      <c r="N1293" s="149" t="str">
        <f>IF(OR(J1293="TBA",E1293=0),"",E1293*J1293)</f>
        <v/>
      </c>
      <c r="O1293" s="138"/>
      <c r="P1293" s="139">
        <f>IF($B1293="PA",$N1293,0)</f>
        <v>0</v>
      </c>
      <c r="Q1293" s="139">
        <f>IF($B1293="PC",$N1293,0)</f>
        <v>0</v>
      </c>
      <c r="R1293" s="139">
        <f>IF($B1293="LA",$N1293,0)</f>
        <v>0</v>
      </c>
      <c r="S1293" s="139" t="str">
        <f>IF($B1293="LC",$N1293,0)</f>
        <v/>
      </c>
      <c r="T1293" s="139">
        <f>IF(P1293&lt;&gt;"",(P1293*(1-($N$2641))*(1-($O1293+$N$2646))),0)</f>
        <v>0</v>
      </c>
      <c r="U1293" s="139">
        <f>IF(Q1293&lt;&gt;"",(Q1293*(1-($N$2642))*(1-($O1293+$N$2646))),0)</f>
        <v>0</v>
      </c>
      <c r="V1293" s="139">
        <f>IF(R1293&lt;&gt;"",(R1293*(1-($N$2643))*(1-($O1293+$N$2646))),0)</f>
        <v>0</v>
      </c>
      <c r="W1293" s="139">
        <f>IF(S1293&lt;&gt;"",(S1293*(1-($N$2644))*(1-($O1293+$N$2646))),0)</f>
        <v>0</v>
      </c>
      <c r="X1293" s="150">
        <f>+SUM(T1293:W1293)</f>
        <v>0</v>
      </c>
      <c r="Y1293" s="85"/>
      <c r="Z1293" s="84"/>
      <c r="AA1293" s="85"/>
    </row>
    <row r="1294" spans="1:27" ht="14.1" customHeight="1" x14ac:dyDescent="0.3">
      <c r="A1294" s="128" t="s">
        <v>4370</v>
      </c>
      <c r="B1294" s="86" t="s">
        <v>40</v>
      </c>
      <c r="C1294" s="86">
        <v>6</v>
      </c>
      <c r="D1294" s="86">
        <v>0</v>
      </c>
      <c r="E1294" s="137"/>
      <c r="F1294" s="86" t="s">
        <v>99</v>
      </c>
      <c r="G1294" s="86" t="s">
        <v>1692</v>
      </c>
      <c r="H1294" s="86" t="s">
        <v>4367</v>
      </c>
      <c r="I1294" s="86">
        <v>47</v>
      </c>
      <c r="J1294" s="87">
        <v>23.400000000000002</v>
      </c>
      <c r="K1294" s="88"/>
      <c r="L1294" s="86" t="s">
        <v>4371</v>
      </c>
      <c r="M1294" s="86" t="s">
        <v>349</v>
      </c>
      <c r="N1294" s="149" t="str">
        <f>IF(OR(J1294="TBA",E1294=0),"",E1294*J1294)</f>
        <v/>
      </c>
      <c r="O1294" s="138"/>
      <c r="P1294" s="139">
        <f>IF($B1294="PA",$N1294,0)</f>
        <v>0</v>
      </c>
      <c r="Q1294" s="139">
        <f>IF($B1294="PC",$N1294,0)</f>
        <v>0</v>
      </c>
      <c r="R1294" s="139">
        <f>IF($B1294="LA",$N1294,0)</f>
        <v>0</v>
      </c>
      <c r="S1294" s="139" t="str">
        <f>IF($B1294="LC",$N1294,0)</f>
        <v/>
      </c>
      <c r="T1294" s="139">
        <f>IF(P1294&lt;&gt;"",(P1294*(1-($N$2641))*(1-($O1294+$N$2646))),0)</f>
        <v>0</v>
      </c>
      <c r="U1294" s="139">
        <f>IF(Q1294&lt;&gt;"",(Q1294*(1-($N$2642))*(1-($O1294+$N$2646))),0)</f>
        <v>0</v>
      </c>
      <c r="V1294" s="139">
        <f>IF(R1294&lt;&gt;"",(R1294*(1-($N$2643))*(1-($O1294+$N$2646))),0)</f>
        <v>0</v>
      </c>
      <c r="W1294" s="139">
        <f>IF(S1294&lt;&gt;"",(S1294*(1-($N$2644))*(1-($O1294+$N$2646))),0)</f>
        <v>0</v>
      </c>
      <c r="X1294" s="150">
        <f>+SUM(T1294:W1294)</f>
        <v>0</v>
      </c>
      <c r="Y1294" s="85"/>
      <c r="Z1294" s="84"/>
      <c r="AA1294" s="85"/>
    </row>
    <row r="1295" spans="1:27" ht="14.1" customHeight="1" x14ac:dyDescent="0.3">
      <c r="A1295" s="128" t="s">
        <v>4372</v>
      </c>
      <c r="B1295" s="86" t="s">
        <v>40</v>
      </c>
      <c r="C1295" s="86">
        <v>6</v>
      </c>
      <c r="D1295" s="86">
        <v>0</v>
      </c>
      <c r="E1295" s="137"/>
      <c r="F1295" s="86" t="s">
        <v>99</v>
      </c>
      <c r="G1295" s="86" t="s">
        <v>1690</v>
      </c>
      <c r="H1295" s="86" t="s">
        <v>4973</v>
      </c>
      <c r="I1295" s="86">
        <v>47</v>
      </c>
      <c r="J1295" s="87">
        <v>23.400000000000002</v>
      </c>
      <c r="K1295" s="88"/>
      <c r="L1295" s="86" t="s">
        <v>4373</v>
      </c>
      <c r="M1295" s="86" t="s">
        <v>349</v>
      </c>
      <c r="N1295" s="149" t="str">
        <f>IF(OR(J1295="TBA",E1295=0),"",E1295*J1295)</f>
        <v/>
      </c>
      <c r="O1295" s="138"/>
      <c r="P1295" s="139">
        <f>IF($B1295="PA",$N1295,0)</f>
        <v>0</v>
      </c>
      <c r="Q1295" s="139">
        <f>IF($B1295="PC",$N1295,0)</f>
        <v>0</v>
      </c>
      <c r="R1295" s="139">
        <f>IF($B1295="LA",$N1295,0)</f>
        <v>0</v>
      </c>
      <c r="S1295" s="139" t="str">
        <f>IF($B1295="LC",$N1295,0)</f>
        <v/>
      </c>
      <c r="T1295" s="139">
        <f>IF(P1295&lt;&gt;"",(P1295*(1-($N$2641))*(1-($O1295+$N$2646))),0)</f>
        <v>0</v>
      </c>
      <c r="U1295" s="139">
        <f>IF(Q1295&lt;&gt;"",(Q1295*(1-($N$2642))*(1-($O1295+$N$2646))),0)</f>
        <v>0</v>
      </c>
      <c r="V1295" s="139">
        <f>IF(R1295&lt;&gt;"",(R1295*(1-($N$2643))*(1-($O1295+$N$2646))),0)</f>
        <v>0</v>
      </c>
      <c r="W1295" s="139">
        <f>IF(S1295&lt;&gt;"",(S1295*(1-($N$2644))*(1-($O1295+$N$2646))),0)</f>
        <v>0</v>
      </c>
      <c r="X1295" s="150">
        <f>+SUM(T1295:W1295)</f>
        <v>0</v>
      </c>
      <c r="Y1295" s="85"/>
      <c r="Z1295" s="84"/>
      <c r="AA1295" s="85"/>
    </row>
    <row r="1296" spans="1:27" ht="14.1" customHeight="1" x14ac:dyDescent="0.3">
      <c r="A1296" s="128" t="s">
        <v>4374</v>
      </c>
      <c r="B1296" s="86" t="s">
        <v>40</v>
      </c>
      <c r="C1296" s="86">
        <v>6</v>
      </c>
      <c r="D1296" s="86">
        <v>0</v>
      </c>
      <c r="E1296" s="137"/>
      <c r="F1296" s="86" t="s">
        <v>99</v>
      </c>
      <c r="G1296" s="86" t="s">
        <v>1691</v>
      </c>
      <c r="H1296" s="86" t="s">
        <v>4973</v>
      </c>
      <c r="I1296" s="86">
        <v>47</v>
      </c>
      <c r="J1296" s="87">
        <v>23.400000000000002</v>
      </c>
      <c r="K1296" s="88"/>
      <c r="L1296" s="86" t="s">
        <v>4375</v>
      </c>
      <c r="M1296" s="86" t="s">
        <v>349</v>
      </c>
      <c r="N1296" s="149" t="str">
        <f>IF(OR(J1296="TBA",E1296=0),"",E1296*J1296)</f>
        <v/>
      </c>
      <c r="O1296" s="138"/>
      <c r="P1296" s="139">
        <f>IF($B1296="PA",$N1296,0)</f>
        <v>0</v>
      </c>
      <c r="Q1296" s="139">
        <f>IF($B1296="PC",$N1296,0)</f>
        <v>0</v>
      </c>
      <c r="R1296" s="139">
        <f>IF($B1296="LA",$N1296,0)</f>
        <v>0</v>
      </c>
      <c r="S1296" s="139" t="str">
        <f>IF($B1296="LC",$N1296,0)</f>
        <v/>
      </c>
      <c r="T1296" s="139">
        <f>IF(P1296&lt;&gt;"",(P1296*(1-($N$2641))*(1-($O1296+$N$2646))),0)</f>
        <v>0</v>
      </c>
      <c r="U1296" s="139">
        <f>IF(Q1296&lt;&gt;"",(Q1296*(1-($N$2642))*(1-($O1296+$N$2646))),0)</f>
        <v>0</v>
      </c>
      <c r="V1296" s="139">
        <f>IF(R1296&lt;&gt;"",(R1296*(1-($N$2643))*(1-($O1296+$N$2646))),0)</f>
        <v>0</v>
      </c>
      <c r="W1296" s="139">
        <f>IF(S1296&lt;&gt;"",(S1296*(1-($N$2644))*(1-($O1296+$N$2646))),0)</f>
        <v>0</v>
      </c>
      <c r="X1296" s="150">
        <f>+SUM(T1296:W1296)</f>
        <v>0</v>
      </c>
      <c r="Y1296" s="85"/>
      <c r="Z1296" s="84"/>
      <c r="AA1296" s="85"/>
    </row>
    <row r="1297" spans="1:27" ht="14.1" customHeight="1" x14ac:dyDescent="0.3">
      <c r="A1297" s="128" t="s">
        <v>4376</v>
      </c>
      <c r="B1297" s="86" t="s">
        <v>40</v>
      </c>
      <c r="C1297" s="86">
        <v>6</v>
      </c>
      <c r="D1297" s="86">
        <v>0</v>
      </c>
      <c r="E1297" s="137"/>
      <c r="F1297" s="86" t="s">
        <v>99</v>
      </c>
      <c r="G1297" s="86" t="s">
        <v>1692</v>
      </c>
      <c r="H1297" s="86" t="s">
        <v>4973</v>
      </c>
      <c r="I1297" s="86">
        <v>47</v>
      </c>
      <c r="J1297" s="87">
        <v>23.400000000000002</v>
      </c>
      <c r="K1297" s="88"/>
      <c r="L1297" s="86" t="s">
        <v>4377</v>
      </c>
      <c r="M1297" s="86" t="s">
        <v>349</v>
      </c>
      <c r="N1297" s="149" t="str">
        <f>IF(OR(J1297="TBA",E1297=0),"",E1297*J1297)</f>
        <v/>
      </c>
      <c r="O1297" s="138"/>
      <c r="P1297" s="139">
        <f>IF($B1297="PA",$N1297,0)</f>
        <v>0</v>
      </c>
      <c r="Q1297" s="139">
        <f>IF($B1297="PC",$N1297,0)</f>
        <v>0</v>
      </c>
      <c r="R1297" s="139">
        <f>IF($B1297="LA",$N1297,0)</f>
        <v>0</v>
      </c>
      <c r="S1297" s="139" t="str">
        <f>IF($B1297="LC",$N1297,0)</f>
        <v/>
      </c>
      <c r="T1297" s="139">
        <f>IF(P1297&lt;&gt;"",(P1297*(1-($N$2641))*(1-($O1297+$N$2646))),0)</f>
        <v>0</v>
      </c>
      <c r="U1297" s="139">
        <f>IF(Q1297&lt;&gt;"",(Q1297*(1-($N$2642))*(1-($O1297+$N$2646))),0)</f>
        <v>0</v>
      </c>
      <c r="V1297" s="139">
        <f>IF(R1297&lt;&gt;"",(R1297*(1-($N$2643))*(1-($O1297+$N$2646))),0)</f>
        <v>0</v>
      </c>
      <c r="W1297" s="139">
        <f>IF(S1297&lt;&gt;"",(S1297*(1-($N$2644))*(1-($O1297+$N$2646))),0)</f>
        <v>0</v>
      </c>
      <c r="X1297" s="150">
        <f>+SUM(T1297:W1297)</f>
        <v>0</v>
      </c>
      <c r="Y1297" s="85"/>
      <c r="Z1297" s="84"/>
      <c r="AA1297" s="85"/>
    </row>
    <row r="1298" spans="1:27" ht="14.1" customHeight="1" x14ac:dyDescent="0.3">
      <c r="A1298" s="128" t="s">
        <v>4378</v>
      </c>
      <c r="B1298" s="86" t="s">
        <v>40</v>
      </c>
      <c r="C1298" s="86">
        <v>8</v>
      </c>
      <c r="D1298" s="86">
        <v>0</v>
      </c>
      <c r="E1298" s="137"/>
      <c r="F1298" s="86" t="s">
        <v>101</v>
      </c>
      <c r="G1298" s="86" t="s">
        <v>1690</v>
      </c>
      <c r="H1298" s="86" t="s">
        <v>4974</v>
      </c>
      <c r="I1298" s="86">
        <v>47</v>
      </c>
      <c r="J1298" s="87">
        <v>23.400000000000002</v>
      </c>
      <c r="K1298" s="88"/>
      <c r="L1298" s="86" t="s">
        <v>4379</v>
      </c>
      <c r="M1298" s="86" t="s">
        <v>349</v>
      </c>
      <c r="N1298" s="149" t="str">
        <f>IF(OR(J1298="TBA",E1298=0),"",E1298*J1298)</f>
        <v/>
      </c>
      <c r="O1298" s="138"/>
      <c r="P1298" s="139">
        <f>IF($B1298="PA",$N1298,0)</f>
        <v>0</v>
      </c>
      <c r="Q1298" s="139">
        <f>IF($B1298="PC",$N1298,0)</f>
        <v>0</v>
      </c>
      <c r="R1298" s="139">
        <f>IF($B1298="LA",$N1298,0)</f>
        <v>0</v>
      </c>
      <c r="S1298" s="139" t="str">
        <f>IF($B1298="LC",$N1298,0)</f>
        <v/>
      </c>
      <c r="T1298" s="139">
        <f>IF(P1298&lt;&gt;"",(P1298*(1-($N$2641))*(1-($O1298+$N$2646))),0)</f>
        <v>0</v>
      </c>
      <c r="U1298" s="139">
        <f>IF(Q1298&lt;&gt;"",(Q1298*(1-($N$2642))*(1-($O1298+$N$2646))),0)</f>
        <v>0</v>
      </c>
      <c r="V1298" s="139">
        <f>IF(R1298&lt;&gt;"",(R1298*(1-($N$2643))*(1-($O1298+$N$2646))),0)</f>
        <v>0</v>
      </c>
      <c r="W1298" s="139">
        <f>IF(S1298&lt;&gt;"",(S1298*(1-($N$2644))*(1-($O1298+$N$2646))),0)</f>
        <v>0</v>
      </c>
      <c r="X1298" s="150">
        <f>+SUM(T1298:W1298)</f>
        <v>0</v>
      </c>
      <c r="Y1298" s="85"/>
      <c r="Z1298" s="84"/>
      <c r="AA1298" s="85"/>
    </row>
    <row r="1299" spans="1:27" ht="14.1" customHeight="1" x14ac:dyDescent="0.3">
      <c r="A1299" s="128" t="s">
        <v>4380</v>
      </c>
      <c r="B1299" s="86" t="s">
        <v>40</v>
      </c>
      <c r="C1299" s="86">
        <v>8</v>
      </c>
      <c r="D1299" s="86">
        <v>0</v>
      </c>
      <c r="E1299" s="137"/>
      <c r="F1299" s="86" t="s">
        <v>101</v>
      </c>
      <c r="G1299" s="86" t="s">
        <v>1691</v>
      </c>
      <c r="H1299" s="86" t="s">
        <v>4974</v>
      </c>
      <c r="I1299" s="86">
        <v>47</v>
      </c>
      <c r="J1299" s="87">
        <v>23.400000000000002</v>
      </c>
      <c r="K1299" s="88"/>
      <c r="L1299" s="86" t="s">
        <v>4381</v>
      </c>
      <c r="M1299" s="86" t="s">
        <v>349</v>
      </c>
      <c r="N1299" s="149" t="str">
        <f>IF(OR(J1299="TBA",E1299=0),"",E1299*J1299)</f>
        <v/>
      </c>
      <c r="O1299" s="138"/>
      <c r="P1299" s="139">
        <f>IF($B1299="PA",$N1299,0)</f>
        <v>0</v>
      </c>
      <c r="Q1299" s="139">
        <f>IF($B1299="PC",$N1299,0)</f>
        <v>0</v>
      </c>
      <c r="R1299" s="139">
        <f>IF($B1299="LA",$N1299,0)</f>
        <v>0</v>
      </c>
      <c r="S1299" s="139" t="str">
        <f>IF($B1299="LC",$N1299,0)</f>
        <v/>
      </c>
      <c r="T1299" s="139">
        <f>IF(P1299&lt;&gt;"",(P1299*(1-($N$2641))*(1-($O1299+$N$2646))),0)</f>
        <v>0</v>
      </c>
      <c r="U1299" s="139">
        <f>IF(Q1299&lt;&gt;"",(Q1299*(1-($N$2642))*(1-($O1299+$N$2646))),0)</f>
        <v>0</v>
      </c>
      <c r="V1299" s="139">
        <f>IF(R1299&lt;&gt;"",(R1299*(1-($N$2643))*(1-($O1299+$N$2646))),0)</f>
        <v>0</v>
      </c>
      <c r="W1299" s="139">
        <f>IF(S1299&lt;&gt;"",(S1299*(1-($N$2644))*(1-($O1299+$N$2646))),0)</f>
        <v>0</v>
      </c>
      <c r="X1299" s="150">
        <f>+SUM(T1299:W1299)</f>
        <v>0</v>
      </c>
      <c r="Y1299" s="85"/>
      <c r="Z1299" s="84"/>
      <c r="AA1299" s="85"/>
    </row>
    <row r="1300" spans="1:27" ht="14.1" customHeight="1" x14ac:dyDescent="0.3">
      <c r="A1300" s="128" t="s">
        <v>4382</v>
      </c>
      <c r="B1300" s="86" t="s">
        <v>40</v>
      </c>
      <c r="C1300" s="86">
        <v>8</v>
      </c>
      <c r="D1300" s="86">
        <v>0</v>
      </c>
      <c r="E1300" s="137"/>
      <c r="F1300" s="86" t="s">
        <v>101</v>
      </c>
      <c r="G1300" s="86" t="s">
        <v>1701</v>
      </c>
      <c r="H1300" s="86" t="s">
        <v>4974</v>
      </c>
      <c r="I1300" s="86">
        <v>47</v>
      </c>
      <c r="J1300" s="87">
        <v>23.400000000000002</v>
      </c>
      <c r="K1300" s="88"/>
      <c r="L1300" s="86" t="s">
        <v>4383</v>
      </c>
      <c r="M1300" s="86" t="s">
        <v>349</v>
      </c>
      <c r="N1300" s="149" t="str">
        <f>IF(OR(J1300="TBA",E1300=0),"",E1300*J1300)</f>
        <v/>
      </c>
      <c r="O1300" s="138"/>
      <c r="P1300" s="139">
        <f>IF($B1300="PA",$N1300,0)</f>
        <v>0</v>
      </c>
      <c r="Q1300" s="139">
        <f>IF($B1300="PC",$N1300,0)</f>
        <v>0</v>
      </c>
      <c r="R1300" s="139">
        <f>IF($B1300="LA",$N1300,0)</f>
        <v>0</v>
      </c>
      <c r="S1300" s="139" t="str">
        <f>IF($B1300="LC",$N1300,0)</f>
        <v/>
      </c>
      <c r="T1300" s="139">
        <f>IF(P1300&lt;&gt;"",(P1300*(1-($N$2641))*(1-($O1300+$N$2646))),0)</f>
        <v>0</v>
      </c>
      <c r="U1300" s="139">
        <f>IF(Q1300&lt;&gt;"",(Q1300*(1-($N$2642))*(1-($O1300+$N$2646))),0)</f>
        <v>0</v>
      </c>
      <c r="V1300" s="139">
        <f>IF(R1300&lt;&gt;"",(R1300*(1-($N$2643))*(1-($O1300+$N$2646))),0)</f>
        <v>0</v>
      </c>
      <c r="W1300" s="139">
        <f>IF(S1300&lt;&gt;"",(S1300*(1-($N$2644))*(1-($O1300+$N$2646))),0)</f>
        <v>0</v>
      </c>
      <c r="X1300" s="150">
        <f>+SUM(T1300:W1300)</f>
        <v>0</v>
      </c>
      <c r="Y1300" s="85"/>
      <c r="Z1300" s="84"/>
      <c r="AA1300" s="85"/>
    </row>
    <row r="1301" spans="1:27" ht="14.1" customHeight="1" x14ac:dyDescent="0.3">
      <c r="A1301" s="128" t="s">
        <v>4019</v>
      </c>
      <c r="B1301" s="86" t="s">
        <v>40</v>
      </c>
      <c r="C1301" s="86">
        <v>24</v>
      </c>
      <c r="D1301" s="86">
        <v>12</v>
      </c>
      <c r="E1301" s="137"/>
      <c r="F1301" s="86" t="s">
        <v>4805</v>
      </c>
      <c r="G1301" s="86" t="s">
        <v>1686</v>
      </c>
      <c r="H1301" s="86" t="s">
        <v>5345</v>
      </c>
      <c r="I1301" s="86">
        <v>35</v>
      </c>
      <c r="J1301" s="87">
        <v>24.55</v>
      </c>
      <c r="K1301" s="88"/>
      <c r="L1301" s="86" t="s">
        <v>4020</v>
      </c>
      <c r="M1301" s="86" t="s">
        <v>349</v>
      </c>
      <c r="N1301" s="149" t="str">
        <f>IF(OR(J1301="TBA",E1301=0),"",E1301*J1301)</f>
        <v/>
      </c>
      <c r="O1301" s="138"/>
      <c r="P1301" s="139">
        <f>IF($B1301="PA",$N1301,0)</f>
        <v>0</v>
      </c>
      <c r="Q1301" s="139">
        <f>IF($B1301="PC",$N1301,0)</f>
        <v>0</v>
      </c>
      <c r="R1301" s="139">
        <f>IF($B1301="LA",$N1301,0)</f>
        <v>0</v>
      </c>
      <c r="S1301" s="139" t="str">
        <f>IF($B1301="LC",$N1301,0)</f>
        <v/>
      </c>
      <c r="T1301" s="139">
        <f>IF(P1301&lt;&gt;"",(P1301*(1-($N$2641))*(1-($O1301+$N$2646))),0)</f>
        <v>0</v>
      </c>
      <c r="U1301" s="139">
        <f>IF(Q1301&lt;&gt;"",(Q1301*(1-($N$2642))*(1-($O1301+$N$2646))),0)</f>
        <v>0</v>
      </c>
      <c r="V1301" s="139">
        <f>IF(R1301&lt;&gt;"",(R1301*(1-($N$2643))*(1-($O1301+$N$2646))),0)</f>
        <v>0</v>
      </c>
      <c r="W1301" s="139">
        <f>IF(S1301&lt;&gt;"",(S1301*(1-($N$2644))*(1-($O1301+$N$2646))),0)</f>
        <v>0</v>
      </c>
      <c r="X1301" s="150">
        <f>+SUM(T1301:W1301)</f>
        <v>0</v>
      </c>
      <c r="Y1301" s="85"/>
      <c r="Z1301" s="84"/>
      <c r="AA1301" s="85"/>
    </row>
    <row r="1302" spans="1:27" ht="14.1" customHeight="1" x14ac:dyDescent="0.3">
      <c r="A1302" s="128" t="s">
        <v>4021</v>
      </c>
      <c r="B1302" s="86" t="s">
        <v>40</v>
      </c>
      <c r="C1302" s="86">
        <v>24</v>
      </c>
      <c r="D1302" s="86">
        <v>12</v>
      </c>
      <c r="E1302" s="137"/>
      <c r="F1302" s="86" t="s">
        <v>4805</v>
      </c>
      <c r="G1302" s="86" t="s">
        <v>1687</v>
      </c>
      <c r="H1302" s="86" t="s">
        <v>5345</v>
      </c>
      <c r="I1302" s="86">
        <v>35</v>
      </c>
      <c r="J1302" s="87">
        <v>24.55</v>
      </c>
      <c r="K1302" s="88"/>
      <c r="L1302" s="86" t="s">
        <v>4022</v>
      </c>
      <c r="M1302" s="86" t="s">
        <v>349</v>
      </c>
      <c r="N1302" s="149" t="str">
        <f>IF(OR(J1302="TBA",E1302=0),"",E1302*J1302)</f>
        <v/>
      </c>
      <c r="O1302" s="138"/>
      <c r="P1302" s="139">
        <f>IF($B1302="PA",$N1302,0)</f>
        <v>0</v>
      </c>
      <c r="Q1302" s="139">
        <f>IF($B1302="PC",$N1302,0)</f>
        <v>0</v>
      </c>
      <c r="R1302" s="139">
        <f>IF($B1302="LA",$N1302,0)</f>
        <v>0</v>
      </c>
      <c r="S1302" s="139" t="str">
        <f>IF($B1302="LC",$N1302,0)</f>
        <v/>
      </c>
      <c r="T1302" s="139">
        <f>IF(P1302&lt;&gt;"",(P1302*(1-($N$2641))*(1-($O1302+$N$2646))),0)</f>
        <v>0</v>
      </c>
      <c r="U1302" s="139">
        <f>IF(Q1302&lt;&gt;"",(Q1302*(1-($N$2642))*(1-($O1302+$N$2646))),0)</f>
        <v>0</v>
      </c>
      <c r="V1302" s="139">
        <f>IF(R1302&lt;&gt;"",(R1302*(1-($N$2643))*(1-($O1302+$N$2646))),0)</f>
        <v>0</v>
      </c>
      <c r="W1302" s="139">
        <f>IF(S1302&lt;&gt;"",(S1302*(1-($N$2644))*(1-($O1302+$N$2646))),0)</f>
        <v>0</v>
      </c>
      <c r="X1302" s="150">
        <f>+SUM(T1302:W1302)</f>
        <v>0</v>
      </c>
      <c r="Y1302" s="85"/>
      <c r="Z1302" s="84"/>
      <c r="AA1302" s="85"/>
    </row>
    <row r="1303" spans="1:27" ht="14.1" customHeight="1" x14ac:dyDescent="0.3">
      <c r="A1303" s="128" t="s">
        <v>4023</v>
      </c>
      <c r="B1303" s="86" t="s">
        <v>40</v>
      </c>
      <c r="C1303" s="86">
        <v>24</v>
      </c>
      <c r="D1303" s="86">
        <v>12</v>
      </c>
      <c r="E1303" s="137"/>
      <c r="F1303" s="86" t="s">
        <v>4805</v>
      </c>
      <c r="G1303" s="86" t="s">
        <v>1946</v>
      </c>
      <c r="H1303" s="86" t="s">
        <v>5345</v>
      </c>
      <c r="I1303" s="86">
        <v>35</v>
      </c>
      <c r="J1303" s="87">
        <v>24.55</v>
      </c>
      <c r="K1303" s="88"/>
      <c r="L1303" s="86" t="s">
        <v>4586</v>
      </c>
      <c r="M1303" s="86" t="s">
        <v>349</v>
      </c>
      <c r="N1303" s="149" t="str">
        <f>IF(OR(J1303="TBA",E1303=0),"",E1303*J1303)</f>
        <v/>
      </c>
      <c r="O1303" s="138"/>
      <c r="P1303" s="139">
        <f>IF($B1303="PA",$N1303,0)</f>
        <v>0</v>
      </c>
      <c r="Q1303" s="139">
        <f>IF($B1303="PC",$N1303,0)</f>
        <v>0</v>
      </c>
      <c r="R1303" s="139">
        <f>IF($B1303="LA",$N1303,0)</f>
        <v>0</v>
      </c>
      <c r="S1303" s="139" t="str">
        <f>IF($B1303="LC",$N1303,0)</f>
        <v/>
      </c>
      <c r="T1303" s="139">
        <f>IF(P1303&lt;&gt;"",(P1303*(1-($N$2641))*(1-($O1303+$N$2646))),0)</f>
        <v>0</v>
      </c>
      <c r="U1303" s="139">
        <f>IF(Q1303&lt;&gt;"",(Q1303*(1-($N$2642))*(1-($O1303+$N$2646))),0)</f>
        <v>0</v>
      </c>
      <c r="V1303" s="139">
        <f>IF(R1303&lt;&gt;"",(R1303*(1-($N$2643))*(1-($O1303+$N$2646))),0)</f>
        <v>0</v>
      </c>
      <c r="W1303" s="139">
        <f>IF(S1303&lt;&gt;"",(S1303*(1-($N$2644))*(1-($O1303+$N$2646))),0)</f>
        <v>0</v>
      </c>
      <c r="X1303" s="150">
        <f>+SUM(T1303:W1303)</f>
        <v>0</v>
      </c>
      <c r="Y1303" s="85"/>
      <c r="Z1303" s="84"/>
      <c r="AA1303" s="85"/>
    </row>
    <row r="1304" spans="1:27" ht="14.1" customHeight="1" x14ac:dyDescent="0.3">
      <c r="A1304" s="128" t="s">
        <v>4024</v>
      </c>
      <c r="B1304" s="86" t="s">
        <v>40</v>
      </c>
      <c r="C1304" s="86">
        <v>24</v>
      </c>
      <c r="D1304" s="86">
        <v>12</v>
      </c>
      <c r="E1304" s="137"/>
      <c r="F1304" s="86" t="s">
        <v>4805</v>
      </c>
      <c r="G1304" s="86" t="s">
        <v>1686</v>
      </c>
      <c r="H1304" s="86" t="s">
        <v>4025</v>
      </c>
      <c r="I1304" s="86">
        <v>35</v>
      </c>
      <c r="J1304" s="87">
        <v>24.55</v>
      </c>
      <c r="K1304" s="88"/>
      <c r="L1304" s="86" t="s">
        <v>4026</v>
      </c>
      <c r="M1304" s="86" t="s">
        <v>349</v>
      </c>
      <c r="N1304" s="149" t="str">
        <f>IF(OR(J1304="TBA",E1304=0),"",E1304*J1304)</f>
        <v/>
      </c>
      <c r="O1304" s="138"/>
      <c r="P1304" s="139">
        <f>IF($B1304="PA",$N1304,0)</f>
        <v>0</v>
      </c>
      <c r="Q1304" s="139">
        <f>IF($B1304="PC",$N1304,0)</f>
        <v>0</v>
      </c>
      <c r="R1304" s="139">
        <f>IF($B1304="LA",$N1304,0)</f>
        <v>0</v>
      </c>
      <c r="S1304" s="139" t="str">
        <f>IF($B1304="LC",$N1304,0)</f>
        <v/>
      </c>
      <c r="T1304" s="139">
        <f>IF(P1304&lt;&gt;"",(P1304*(1-($N$2641))*(1-($O1304+$N$2646))),0)</f>
        <v>0</v>
      </c>
      <c r="U1304" s="139">
        <f>IF(Q1304&lt;&gt;"",(Q1304*(1-($N$2642))*(1-($O1304+$N$2646))),0)</f>
        <v>0</v>
      </c>
      <c r="V1304" s="139">
        <f>IF(R1304&lt;&gt;"",(R1304*(1-($N$2643))*(1-($O1304+$N$2646))),0)</f>
        <v>0</v>
      </c>
      <c r="W1304" s="139">
        <f>IF(S1304&lt;&gt;"",(S1304*(1-($N$2644))*(1-($O1304+$N$2646))),0)</f>
        <v>0</v>
      </c>
      <c r="X1304" s="150">
        <f>+SUM(T1304:W1304)</f>
        <v>0</v>
      </c>
      <c r="Y1304" s="85"/>
      <c r="Z1304" s="84"/>
      <c r="AA1304" s="85"/>
    </row>
    <row r="1305" spans="1:27" ht="14.1" customHeight="1" x14ac:dyDescent="0.3">
      <c r="A1305" s="128" t="s">
        <v>4027</v>
      </c>
      <c r="B1305" s="86" t="s">
        <v>40</v>
      </c>
      <c r="C1305" s="86">
        <v>24</v>
      </c>
      <c r="D1305" s="86">
        <v>12</v>
      </c>
      <c r="E1305" s="137"/>
      <c r="F1305" s="86" t="s">
        <v>4805</v>
      </c>
      <c r="G1305" s="86" t="s">
        <v>1687</v>
      </c>
      <c r="H1305" s="86" t="s">
        <v>4025</v>
      </c>
      <c r="I1305" s="86">
        <v>35</v>
      </c>
      <c r="J1305" s="87">
        <v>24.55</v>
      </c>
      <c r="K1305" s="88"/>
      <c r="L1305" s="86" t="s">
        <v>4028</v>
      </c>
      <c r="M1305" s="86" t="s">
        <v>349</v>
      </c>
      <c r="N1305" s="149" t="str">
        <f>IF(OR(J1305="TBA",E1305=0),"",E1305*J1305)</f>
        <v/>
      </c>
      <c r="O1305" s="138"/>
      <c r="P1305" s="139">
        <f>IF($B1305="PA",$N1305,0)</f>
        <v>0</v>
      </c>
      <c r="Q1305" s="139">
        <f>IF($B1305="PC",$N1305,0)</f>
        <v>0</v>
      </c>
      <c r="R1305" s="139">
        <f>IF($B1305="LA",$N1305,0)</f>
        <v>0</v>
      </c>
      <c r="S1305" s="139" t="str">
        <f>IF($B1305="LC",$N1305,0)</f>
        <v/>
      </c>
      <c r="T1305" s="139">
        <f>IF(P1305&lt;&gt;"",(P1305*(1-($N$2641))*(1-($O1305+$N$2646))),0)</f>
        <v>0</v>
      </c>
      <c r="U1305" s="139">
        <f>IF(Q1305&lt;&gt;"",(Q1305*(1-($N$2642))*(1-($O1305+$N$2646))),0)</f>
        <v>0</v>
      </c>
      <c r="V1305" s="139">
        <f>IF(R1305&lt;&gt;"",(R1305*(1-($N$2643))*(1-($O1305+$N$2646))),0)</f>
        <v>0</v>
      </c>
      <c r="W1305" s="139">
        <f>IF(S1305&lt;&gt;"",(S1305*(1-($N$2644))*(1-($O1305+$N$2646))),0)</f>
        <v>0</v>
      </c>
      <c r="X1305" s="150">
        <f>+SUM(T1305:W1305)</f>
        <v>0</v>
      </c>
      <c r="Y1305" s="85"/>
      <c r="Z1305" s="84"/>
      <c r="AA1305" s="85"/>
    </row>
    <row r="1306" spans="1:27" ht="14.1" customHeight="1" x14ac:dyDescent="0.3">
      <c r="A1306" s="128" t="s">
        <v>4029</v>
      </c>
      <c r="B1306" s="86" t="s">
        <v>40</v>
      </c>
      <c r="C1306" s="86">
        <v>24</v>
      </c>
      <c r="D1306" s="86">
        <v>12</v>
      </c>
      <c r="E1306" s="137"/>
      <c r="F1306" s="86" t="s">
        <v>4805</v>
      </c>
      <c r="G1306" s="86" t="s">
        <v>1946</v>
      </c>
      <c r="H1306" s="86" t="s">
        <v>4025</v>
      </c>
      <c r="I1306" s="86">
        <v>35</v>
      </c>
      <c r="J1306" s="87">
        <v>24.55</v>
      </c>
      <c r="K1306" s="88"/>
      <c r="L1306" s="86" t="s">
        <v>4030</v>
      </c>
      <c r="M1306" s="86" t="s">
        <v>349</v>
      </c>
      <c r="N1306" s="149" t="str">
        <f>IF(OR(J1306="TBA",E1306=0),"",E1306*J1306)</f>
        <v/>
      </c>
      <c r="O1306" s="138"/>
      <c r="P1306" s="139">
        <f>IF($B1306="PA",$N1306,0)</f>
        <v>0</v>
      </c>
      <c r="Q1306" s="139">
        <f>IF($B1306="PC",$N1306,0)</f>
        <v>0</v>
      </c>
      <c r="R1306" s="139">
        <f>IF($B1306="LA",$N1306,0)</f>
        <v>0</v>
      </c>
      <c r="S1306" s="139" t="str">
        <f>IF($B1306="LC",$N1306,0)</f>
        <v/>
      </c>
      <c r="T1306" s="139">
        <f>IF(P1306&lt;&gt;"",(P1306*(1-($N$2641))*(1-($O1306+$N$2646))),0)</f>
        <v>0</v>
      </c>
      <c r="U1306" s="139">
        <f>IF(Q1306&lt;&gt;"",(Q1306*(1-($N$2642))*(1-($O1306+$N$2646))),0)</f>
        <v>0</v>
      </c>
      <c r="V1306" s="139">
        <f>IF(R1306&lt;&gt;"",(R1306*(1-($N$2643))*(1-($O1306+$N$2646))),0)</f>
        <v>0</v>
      </c>
      <c r="W1306" s="139">
        <f>IF(S1306&lt;&gt;"",(S1306*(1-($N$2644))*(1-($O1306+$N$2646))),0)</f>
        <v>0</v>
      </c>
      <c r="X1306" s="150">
        <f>+SUM(T1306:W1306)</f>
        <v>0</v>
      </c>
      <c r="Y1306" s="85"/>
      <c r="Z1306" s="84"/>
      <c r="AA1306" s="85"/>
    </row>
    <row r="1307" spans="1:27" ht="14.1" customHeight="1" x14ac:dyDescent="0.3">
      <c r="A1307" s="128" t="s">
        <v>4594</v>
      </c>
      <c r="B1307" s="86" t="s">
        <v>40</v>
      </c>
      <c r="C1307" s="86">
        <v>12</v>
      </c>
      <c r="D1307" s="86">
        <v>0</v>
      </c>
      <c r="E1307" s="137"/>
      <c r="F1307" s="86" t="s">
        <v>114</v>
      </c>
      <c r="G1307" s="86" t="s">
        <v>1690</v>
      </c>
      <c r="H1307" s="86" t="s">
        <v>5346</v>
      </c>
      <c r="I1307" s="86">
        <v>35</v>
      </c>
      <c r="J1307" s="87">
        <v>22.95</v>
      </c>
      <c r="K1307" s="88"/>
      <c r="L1307" s="86" t="s">
        <v>4735</v>
      </c>
      <c r="M1307" s="86" t="s">
        <v>349</v>
      </c>
      <c r="N1307" s="149" t="str">
        <f>IF(OR(J1307="TBA",E1307=0),"",E1307*J1307)</f>
        <v/>
      </c>
      <c r="O1307" s="138"/>
      <c r="P1307" s="139">
        <f>IF($B1307="PA",$N1307,0)</f>
        <v>0</v>
      </c>
      <c r="Q1307" s="139">
        <f>IF($B1307="PC",$N1307,0)</f>
        <v>0</v>
      </c>
      <c r="R1307" s="139">
        <f>IF($B1307="LA",$N1307,0)</f>
        <v>0</v>
      </c>
      <c r="S1307" s="139" t="str">
        <f>IF($B1307="LC",$N1307,0)</f>
        <v/>
      </c>
      <c r="T1307" s="139">
        <f>IF(P1307&lt;&gt;"",(P1307*(1-($N$2641))*(1-($O1307+$N$2646))),0)</f>
        <v>0</v>
      </c>
      <c r="U1307" s="139">
        <f>IF(Q1307&lt;&gt;"",(Q1307*(1-($N$2642))*(1-($O1307+$N$2646))),0)</f>
        <v>0</v>
      </c>
      <c r="V1307" s="139">
        <f>IF(R1307&lt;&gt;"",(R1307*(1-($N$2643))*(1-($O1307+$N$2646))),0)</f>
        <v>0</v>
      </c>
      <c r="W1307" s="139">
        <f>IF(S1307&lt;&gt;"",(S1307*(1-($N$2644))*(1-($O1307+$N$2646))),0)</f>
        <v>0</v>
      </c>
      <c r="X1307" s="150">
        <f>+SUM(T1307:W1307)</f>
        <v>0</v>
      </c>
      <c r="Y1307" s="85"/>
      <c r="Z1307" s="84"/>
      <c r="AA1307" s="85"/>
    </row>
    <row r="1308" spans="1:27" ht="14.1" customHeight="1" x14ac:dyDescent="0.3">
      <c r="A1308" s="128" t="s">
        <v>4031</v>
      </c>
      <c r="B1308" s="86" t="s">
        <v>40</v>
      </c>
      <c r="C1308" s="86">
        <v>12</v>
      </c>
      <c r="D1308" s="86">
        <v>0</v>
      </c>
      <c r="E1308" s="137"/>
      <c r="F1308" s="86" t="s">
        <v>114</v>
      </c>
      <c r="G1308" s="86" t="s">
        <v>1691</v>
      </c>
      <c r="H1308" s="86" t="s">
        <v>5346</v>
      </c>
      <c r="I1308" s="86">
        <v>35</v>
      </c>
      <c r="J1308" s="87">
        <v>22.95</v>
      </c>
      <c r="K1308" s="88"/>
      <c r="L1308" s="86" t="s">
        <v>4587</v>
      </c>
      <c r="M1308" s="86" t="s">
        <v>349</v>
      </c>
      <c r="N1308" s="149" t="str">
        <f>IF(OR(J1308="TBA",E1308=0),"",E1308*J1308)</f>
        <v/>
      </c>
      <c r="O1308" s="138"/>
      <c r="P1308" s="139">
        <f>IF($B1308="PA",$N1308,0)</f>
        <v>0</v>
      </c>
      <c r="Q1308" s="139">
        <f>IF($B1308="PC",$N1308,0)</f>
        <v>0</v>
      </c>
      <c r="R1308" s="139">
        <f>IF($B1308="LA",$N1308,0)</f>
        <v>0</v>
      </c>
      <c r="S1308" s="139" t="str">
        <f>IF($B1308="LC",$N1308,0)</f>
        <v/>
      </c>
      <c r="T1308" s="139">
        <f>IF(P1308&lt;&gt;"",(P1308*(1-($N$2641))*(1-($O1308+$N$2646))),0)</f>
        <v>0</v>
      </c>
      <c r="U1308" s="139">
        <f>IF(Q1308&lt;&gt;"",(Q1308*(1-($N$2642))*(1-($O1308+$N$2646))),0)</f>
        <v>0</v>
      </c>
      <c r="V1308" s="139">
        <f>IF(R1308&lt;&gt;"",(R1308*(1-($N$2643))*(1-($O1308+$N$2646))),0)</f>
        <v>0</v>
      </c>
      <c r="W1308" s="139">
        <f>IF(S1308&lt;&gt;"",(S1308*(1-($N$2644))*(1-($O1308+$N$2646))),0)</f>
        <v>0</v>
      </c>
      <c r="X1308" s="150">
        <f>+SUM(T1308:W1308)</f>
        <v>0</v>
      </c>
      <c r="Y1308" s="85"/>
      <c r="Z1308" s="84"/>
      <c r="AA1308" s="85"/>
    </row>
    <row r="1309" spans="1:27" ht="14.1" customHeight="1" x14ac:dyDescent="0.3">
      <c r="A1309" s="128" t="s">
        <v>4032</v>
      </c>
      <c r="B1309" s="86" t="s">
        <v>40</v>
      </c>
      <c r="C1309" s="86">
        <v>12</v>
      </c>
      <c r="D1309" s="86">
        <v>0</v>
      </c>
      <c r="E1309" s="137"/>
      <c r="F1309" s="86" t="s">
        <v>114</v>
      </c>
      <c r="G1309" s="86" t="s">
        <v>1692</v>
      </c>
      <c r="H1309" s="86" t="s">
        <v>5346</v>
      </c>
      <c r="I1309" s="86">
        <v>35</v>
      </c>
      <c r="J1309" s="87">
        <v>22.95</v>
      </c>
      <c r="K1309" s="88"/>
      <c r="L1309" s="86" t="s">
        <v>4033</v>
      </c>
      <c r="M1309" s="86" t="s">
        <v>349</v>
      </c>
      <c r="N1309" s="149" t="str">
        <f>IF(OR(J1309="TBA",E1309=0),"",E1309*J1309)</f>
        <v/>
      </c>
      <c r="O1309" s="138"/>
      <c r="P1309" s="139">
        <f>IF($B1309="PA",$N1309,0)</f>
        <v>0</v>
      </c>
      <c r="Q1309" s="139">
        <f>IF($B1309="PC",$N1309,0)</f>
        <v>0</v>
      </c>
      <c r="R1309" s="139">
        <f>IF($B1309="LA",$N1309,0)</f>
        <v>0</v>
      </c>
      <c r="S1309" s="139" t="str">
        <f>IF($B1309="LC",$N1309,0)</f>
        <v/>
      </c>
      <c r="T1309" s="139">
        <f>IF(P1309&lt;&gt;"",(P1309*(1-($N$2641))*(1-($O1309+$N$2646))),0)</f>
        <v>0</v>
      </c>
      <c r="U1309" s="139">
        <f>IF(Q1309&lt;&gt;"",(Q1309*(1-($N$2642))*(1-($O1309+$N$2646))),0)</f>
        <v>0</v>
      </c>
      <c r="V1309" s="139">
        <f>IF(R1309&lt;&gt;"",(R1309*(1-($N$2643))*(1-($O1309+$N$2646))),0)</f>
        <v>0</v>
      </c>
      <c r="W1309" s="139">
        <f>IF(S1309&lt;&gt;"",(S1309*(1-($N$2644))*(1-($O1309+$N$2646))),0)</f>
        <v>0</v>
      </c>
      <c r="X1309" s="150">
        <f>+SUM(T1309:W1309)</f>
        <v>0</v>
      </c>
      <c r="Y1309" s="85"/>
      <c r="Z1309" s="84"/>
      <c r="AA1309" s="85"/>
    </row>
    <row r="1310" spans="1:27" ht="14.1" customHeight="1" x14ac:dyDescent="0.3">
      <c r="A1310" s="128" t="s">
        <v>4723</v>
      </c>
      <c r="B1310" s="86" t="s">
        <v>40</v>
      </c>
      <c r="C1310" s="86">
        <v>12</v>
      </c>
      <c r="D1310" s="86">
        <v>0</v>
      </c>
      <c r="E1310" s="137"/>
      <c r="F1310" s="86" t="s">
        <v>114</v>
      </c>
      <c r="G1310" s="86" t="s">
        <v>1690</v>
      </c>
      <c r="H1310" s="86" t="s">
        <v>5347</v>
      </c>
      <c r="I1310" s="86">
        <v>35</v>
      </c>
      <c r="J1310" s="87">
        <v>30.95</v>
      </c>
      <c r="K1310" s="88"/>
      <c r="L1310" s="86" t="s">
        <v>4736</v>
      </c>
      <c r="M1310" s="86" t="s">
        <v>349</v>
      </c>
      <c r="N1310" s="149" t="str">
        <f>IF(OR(J1310="TBA",E1310=0),"",E1310*J1310)</f>
        <v/>
      </c>
      <c r="O1310" s="138"/>
      <c r="P1310" s="139">
        <f>IF($B1310="PA",$N1310,0)</f>
        <v>0</v>
      </c>
      <c r="Q1310" s="139">
        <f>IF($B1310="PC",$N1310,0)</f>
        <v>0</v>
      </c>
      <c r="R1310" s="139">
        <f>IF($B1310="LA",$N1310,0)</f>
        <v>0</v>
      </c>
      <c r="S1310" s="139" t="str">
        <f>IF($B1310="LC",$N1310,0)</f>
        <v/>
      </c>
      <c r="T1310" s="139">
        <f>IF(P1310&lt;&gt;"",(P1310*(1-($N$2641))*(1-($O1310+$N$2646))),0)</f>
        <v>0</v>
      </c>
      <c r="U1310" s="139">
        <f>IF(Q1310&lt;&gt;"",(Q1310*(1-($N$2642))*(1-($O1310+$N$2646))),0)</f>
        <v>0</v>
      </c>
      <c r="V1310" s="139">
        <f>IF(R1310&lt;&gt;"",(R1310*(1-($N$2643))*(1-($O1310+$N$2646))),0)</f>
        <v>0</v>
      </c>
      <c r="W1310" s="139">
        <f>IF(S1310&lt;&gt;"",(S1310*(1-($N$2644))*(1-($O1310+$N$2646))),0)</f>
        <v>0</v>
      </c>
      <c r="X1310" s="150">
        <f>+SUM(T1310:W1310)</f>
        <v>0</v>
      </c>
      <c r="Y1310" s="85"/>
      <c r="Z1310" s="84"/>
      <c r="AA1310" s="85"/>
    </row>
    <row r="1311" spans="1:27" ht="14.1" customHeight="1" x14ac:dyDescent="0.3">
      <c r="A1311" s="128" t="s">
        <v>4034</v>
      </c>
      <c r="B1311" s="86" t="s">
        <v>40</v>
      </c>
      <c r="C1311" s="86">
        <v>12</v>
      </c>
      <c r="D1311" s="86">
        <v>0</v>
      </c>
      <c r="E1311" s="137"/>
      <c r="F1311" s="86" t="s">
        <v>114</v>
      </c>
      <c r="G1311" s="86" t="s">
        <v>1691</v>
      </c>
      <c r="H1311" s="86" t="s">
        <v>5347</v>
      </c>
      <c r="I1311" s="86">
        <v>35</v>
      </c>
      <c r="J1311" s="87">
        <v>30.95</v>
      </c>
      <c r="K1311" s="88"/>
      <c r="L1311" s="86" t="s">
        <v>4588</v>
      </c>
      <c r="M1311" s="86" t="s">
        <v>349</v>
      </c>
      <c r="N1311" s="149" t="str">
        <f>IF(OR(J1311="TBA",E1311=0),"",E1311*J1311)</f>
        <v/>
      </c>
      <c r="O1311" s="138"/>
      <c r="P1311" s="139">
        <f>IF($B1311="PA",$N1311,0)</f>
        <v>0</v>
      </c>
      <c r="Q1311" s="139">
        <f>IF($B1311="PC",$N1311,0)</f>
        <v>0</v>
      </c>
      <c r="R1311" s="139">
        <f>IF($B1311="LA",$N1311,0)</f>
        <v>0</v>
      </c>
      <c r="S1311" s="139" t="str">
        <f>IF($B1311="LC",$N1311,0)</f>
        <v/>
      </c>
      <c r="T1311" s="139">
        <f>IF(P1311&lt;&gt;"",(P1311*(1-($N$2641))*(1-($O1311+$N$2646))),0)</f>
        <v>0</v>
      </c>
      <c r="U1311" s="139">
        <f>IF(Q1311&lt;&gt;"",(Q1311*(1-($N$2642))*(1-($O1311+$N$2646))),0)</f>
        <v>0</v>
      </c>
      <c r="V1311" s="139">
        <f>IF(R1311&lt;&gt;"",(R1311*(1-($N$2643))*(1-($O1311+$N$2646))),0)</f>
        <v>0</v>
      </c>
      <c r="W1311" s="139">
        <f>IF(S1311&lt;&gt;"",(S1311*(1-($N$2644))*(1-($O1311+$N$2646))),0)</f>
        <v>0</v>
      </c>
      <c r="X1311" s="150">
        <f>+SUM(T1311:W1311)</f>
        <v>0</v>
      </c>
      <c r="Y1311" s="85"/>
      <c r="Z1311" s="84"/>
      <c r="AA1311" s="85"/>
    </row>
    <row r="1312" spans="1:27" ht="14.1" customHeight="1" x14ac:dyDescent="0.3">
      <c r="A1312" s="128" t="s">
        <v>4035</v>
      </c>
      <c r="B1312" s="86" t="s">
        <v>40</v>
      </c>
      <c r="C1312" s="86">
        <v>12</v>
      </c>
      <c r="D1312" s="86">
        <v>0</v>
      </c>
      <c r="E1312" s="137"/>
      <c r="F1312" s="86" t="s">
        <v>114</v>
      </c>
      <c r="G1312" s="86" t="s">
        <v>1692</v>
      </c>
      <c r="H1312" s="86" t="s">
        <v>5347</v>
      </c>
      <c r="I1312" s="86">
        <v>35</v>
      </c>
      <c r="J1312" s="87">
        <v>30.95</v>
      </c>
      <c r="K1312" s="88"/>
      <c r="L1312" s="86" t="s">
        <v>4036</v>
      </c>
      <c r="M1312" s="86" t="s">
        <v>349</v>
      </c>
      <c r="N1312" s="149" t="str">
        <f>IF(OR(J1312="TBA",E1312=0),"",E1312*J1312)</f>
        <v/>
      </c>
      <c r="O1312" s="138"/>
      <c r="P1312" s="139">
        <f>IF($B1312="PA",$N1312,0)</f>
        <v>0</v>
      </c>
      <c r="Q1312" s="139">
        <f>IF($B1312="PC",$N1312,0)</f>
        <v>0</v>
      </c>
      <c r="R1312" s="139">
        <f>IF($B1312="LA",$N1312,0)</f>
        <v>0</v>
      </c>
      <c r="S1312" s="139" t="str">
        <f>IF($B1312="LC",$N1312,0)</f>
        <v/>
      </c>
      <c r="T1312" s="139">
        <f>IF(P1312&lt;&gt;"",(P1312*(1-($N$2641))*(1-($O1312+$N$2646))),0)</f>
        <v>0</v>
      </c>
      <c r="U1312" s="139">
        <f>IF(Q1312&lt;&gt;"",(Q1312*(1-($N$2642))*(1-($O1312+$N$2646))),0)</f>
        <v>0</v>
      </c>
      <c r="V1312" s="139">
        <f>IF(R1312&lt;&gt;"",(R1312*(1-($N$2643))*(1-($O1312+$N$2646))),0)</f>
        <v>0</v>
      </c>
      <c r="W1312" s="139">
        <f>IF(S1312&lt;&gt;"",(S1312*(1-($N$2644))*(1-($O1312+$N$2646))),0)</f>
        <v>0</v>
      </c>
      <c r="X1312" s="150">
        <f>+SUM(T1312:W1312)</f>
        <v>0</v>
      </c>
      <c r="Y1312" s="85"/>
      <c r="Z1312" s="84"/>
      <c r="AA1312" s="85"/>
    </row>
    <row r="1313" spans="1:27" ht="14.1" customHeight="1" x14ac:dyDescent="0.3">
      <c r="A1313" s="128" t="s">
        <v>4039</v>
      </c>
      <c r="B1313" s="86" t="s">
        <v>40</v>
      </c>
      <c r="C1313" s="86">
        <v>12</v>
      </c>
      <c r="D1313" s="86">
        <v>0</v>
      </c>
      <c r="E1313" s="137"/>
      <c r="F1313" s="86" t="s">
        <v>100</v>
      </c>
      <c r="G1313" s="86" t="s">
        <v>1863</v>
      </c>
      <c r="H1313" s="86" t="s">
        <v>5348</v>
      </c>
      <c r="I1313" s="86">
        <v>35</v>
      </c>
      <c r="J1313" s="87">
        <v>35.15</v>
      </c>
      <c r="K1313" s="88"/>
      <c r="L1313" s="86" t="s">
        <v>4040</v>
      </c>
      <c r="M1313" s="86" t="s">
        <v>349</v>
      </c>
      <c r="N1313" s="149" t="str">
        <f>IF(OR(J1313="TBA",E1313=0),"",E1313*J1313)</f>
        <v/>
      </c>
      <c r="O1313" s="138"/>
      <c r="P1313" s="139">
        <f>IF($B1313="PA",$N1313,0)</f>
        <v>0</v>
      </c>
      <c r="Q1313" s="139">
        <f>IF($B1313="PC",$N1313,0)</f>
        <v>0</v>
      </c>
      <c r="R1313" s="139">
        <f>IF($B1313="LA",$N1313,0)</f>
        <v>0</v>
      </c>
      <c r="S1313" s="139" t="str">
        <f>IF($B1313="LC",$N1313,0)</f>
        <v/>
      </c>
      <c r="T1313" s="139">
        <f>IF(P1313&lt;&gt;"",(P1313*(1-($N$2641))*(1-($O1313+$N$2646))),0)</f>
        <v>0</v>
      </c>
      <c r="U1313" s="139">
        <f>IF(Q1313&lt;&gt;"",(Q1313*(1-($N$2642))*(1-($O1313+$N$2646))),0)</f>
        <v>0</v>
      </c>
      <c r="V1313" s="139">
        <f>IF(R1313&lt;&gt;"",(R1313*(1-($N$2643))*(1-($O1313+$N$2646))),0)</f>
        <v>0</v>
      </c>
      <c r="W1313" s="139">
        <f>IF(S1313&lt;&gt;"",(S1313*(1-($N$2644))*(1-($O1313+$N$2646))),0)</f>
        <v>0</v>
      </c>
      <c r="X1313" s="150">
        <f>+SUM(T1313:W1313)</f>
        <v>0</v>
      </c>
      <c r="Y1313" s="85"/>
      <c r="Z1313" s="84"/>
      <c r="AA1313" s="85"/>
    </row>
    <row r="1314" spans="1:27" ht="14.1" customHeight="1" x14ac:dyDescent="0.3">
      <c r="A1314" s="128" t="s">
        <v>4041</v>
      </c>
      <c r="B1314" s="86" t="s">
        <v>40</v>
      </c>
      <c r="C1314" s="86">
        <v>12</v>
      </c>
      <c r="D1314" s="86">
        <v>0</v>
      </c>
      <c r="E1314" s="137"/>
      <c r="F1314" s="86" t="s">
        <v>100</v>
      </c>
      <c r="G1314" s="86" t="s">
        <v>1865</v>
      </c>
      <c r="H1314" s="86" t="s">
        <v>5348</v>
      </c>
      <c r="I1314" s="86">
        <v>35</v>
      </c>
      <c r="J1314" s="87">
        <v>35.15</v>
      </c>
      <c r="K1314" s="88"/>
      <c r="L1314" s="86" t="s">
        <v>4589</v>
      </c>
      <c r="M1314" s="86" t="s">
        <v>349</v>
      </c>
      <c r="N1314" s="149" t="str">
        <f>IF(OR(J1314="TBA",E1314=0),"",E1314*J1314)</f>
        <v/>
      </c>
      <c r="O1314" s="138"/>
      <c r="P1314" s="139">
        <f>IF($B1314="PA",$N1314,0)</f>
        <v>0</v>
      </c>
      <c r="Q1314" s="139">
        <f>IF($B1314="PC",$N1314,0)</f>
        <v>0</v>
      </c>
      <c r="R1314" s="139">
        <f>IF($B1314="LA",$N1314,0)</f>
        <v>0</v>
      </c>
      <c r="S1314" s="139" t="str">
        <f>IF($B1314="LC",$N1314,0)</f>
        <v/>
      </c>
      <c r="T1314" s="139">
        <f>IF(P1314&lt;&gt;"",(P1314*(1-($N$2641))*(1-($O1314+$N$2646))),0)</f>
        <v>0</v>
      </c>
      <c r="U1314" s="139">
        <f>IF(Q1314&lt;&gt;"",(Q1314*(1-($N$2642))*(1-($O1314+$N$2646))),0)</f>
        <v>0</v>
      </c>
      <c r="V1314" s="139">
        <f>IF(R1314&lt;&gt;"",(R1314*(1-($N$2643))*(1-($O1314+$N$2646))),0)</f>
        <v>0</v>
      </c>
      <c r="W1314" s="139">
        <f>IF(S1314&lt;&gt;"",(S1314*(1-($N$2644))*(1-($O1314+$N$2646))),0)</f>
        <v>0</v>
      </c>
      <c r="X1314" s="150">
        <f>+SUM(T1314:W1314)</f>
        <v>0</v>
      </c>
      <c r="Y1314" s="85"/>
      <c r="Z1314" s="84"/>
      <c r="AA1314" s="85"/>
    </row>
    <row r="1315" spans="1:27" ht="14.1" customHeight="1" x14ac:dyDescent="0.3">
      <c r="A1315" s="128" t="s">
        <v>4042</v>
      </c>
      <c r="B1315" s="86" t="s">
        <v>40</v>
      </c>
      <c r="C1315" s="86">
        <v>12</v>
      </c>
      <c r="D1315" s="86">
        <v>0</v>
      </c>
      <c r="E1315" s="137"/>
      <c r="F1315" s="86" t="s">
        <v>100</v>
      </c>
      <c r="G1315" s="86" t="s">
        <v>4552</v>
      </c>
      <c r="H1315" s="86" t="s">
        <v>5348</v>
      </c>
      <c r="I1315" s="86">
        <v>35</v>
      </c>
      <c r="J1315" s="87">
        <v>35.15</v>
      </c>
      <c r="K1315" s="88"/>
      <c r="L1315" s="86" t="s">
        <v>4043</v>
      </c>
      <c r="M1315" s="86" t="s">
        <v>349</v>
      </c>
      <c r="N1315" s="149" t="str">
        <f>IF(OR(J1315="TBA",E1315=0),"",E1315*J1315)</f>
        <v/>
      </c>
      <c r="O1315" s="138"/>
      <c r="P1315" s="139">
        <f>IF($B1315="PA",$N1315,0)</f>
        <v>0</v>
      </c>
      <c r="Q1315" s="139">
        <f>IF($B1315="PC",$N1315,0)</f>
        <v>0</v>
      </c>
      <c r="R1315" s="139">
        <f>IF($B1315="LA",$N1315,0)</f>
        <v>0</v>
      </c>
      <c r="S1315" s="139" t="str">
        <f>IF($B1315="LC",$N1315,0)</f>
        <v/>
      </c>
      <c r="T1315" s="139">
        <f>IF(P1315&lt;&gt;"",(P1315*(1-($N$2641))*(1-($O1315+$N$2646))),0)</f>
        <v>0</v>
      </c>
      <c r="U1315" s="139">
        <f>IF(Q1315&lt;&gt;"",(Q1315*(1-($N$2642))*(1-($O1315+$N$2646))),0)</f>
        <v>0</v>
      </c>
      <c r="V1315" s="139">
        <f>IF(R1315&lt;&gt;"",(R1315*(1-($N$2643))*(1-($O1315+$N$2646))),0)</f>
        <v>0</v>
      </c>
      <c r="W1315" s="139">
        <f>IF(S1315&lt;&gt;"",(S1315*(1-($N$2644))*(1-($O1315+$N$2646))),0)</f>
        <v>0</v>
      </c>
      <c r="X1315" s="150">
        <f>+SUM(T1315:W1315)</f>
        <v>0</v>
      </c>
      <c r="Y1315" s="85"/>
      <c r="Z1315" s="84"/>
      <c r="AA1315" s="85"/>
    </row>
    <row r="1316" spans="1:27" ht="14.1" customHeight="1" x14ac:dyDescent="0.3">
      <c r="A1316" s="128" t="s">
        <v>4044</v>
      </c>
      <c r="B1316" s="86" t="s">
        <v>40</v>
      </c>
      <c r="C1316" s="86">
        <v>12</v>
      </c>
      <c r="D1316" s="86">
        <v>0</v>
      </c>
      <c r="E1316" s="137"/>
      <c r="F1316" s="86" t="s">
        <v>100</v>
      </c>
      <c r="G1316" s="86" t="s">
        <v>1863</v>
      </c>
      <c r="H1316" s="86" t="s">
        <v>5349</v>
      </c>
      <c r="I1316" s="86">
        <v>35</v>
      </c>
      <c r="J1316" s="87">
        <v>45.85</v>
      </c>
      <c r="K1316" s="88"/>
      <c r="L1316" s="86" t="s">
        <v>4045</v>
      </c>
      <c r="M1316" s="86" t="s">
        <v>349</v>
      </c>
      <c r="N1316" s="149" t="str">
        <f>IF(OR(J1316="TBA",E1316=0),"",E1316*J1316)</f>
        <v/>
      </c>
      <c r="O1316" s="138"/>
      <c r="P1316" s="139">
        <f>IF($B1316="PA",$N1316,0)</f>
        <v>0</v>
      </c>
      <c r="Q1316" s="139">
        <f>IF($B1316="PC",$N1316,0)</f>
        <v>0</v>
      </c>
      <c r="R1316" s="139">
        <f>IF($B1316="LA",$N1316,0)</f>
        <v>0</v>
      </c>
      <c r="S1316" s="139" t="str">
        <f>IF($B1316="LC",$N1316,0)</f>
        <v/>
      </c>
      <c r="T1316" s="139">
        <f>IF(P1316&lt;&gt;"",(P1316*(1-($N$2641))*(1-($O1316+$N$2646))),0)</f>
        <v>0</v>
      </c>
      <c r="U1316" s="139">
        <f>IF(Q1316&lt;&gt;"",(Q1316*(1-($N$2642))*(1-($O1316+$N$2646))),0)</f>
        <v>0</v>
      </c>
      <c r="V1316" s="139">
        <f>IF(R1316&lt;&gt;"",(R1316*(1-($N$2643))*(1-($O1316+$N$2646))),0)</f>
        <v>0</v>
      </c>
      <c r="W1316" s="139">
        <f>IF(S1316&lt;&gt;"",(S1316*(1-($N$2644))*(1-($O1316+$N$2646))),0)</f>
        <v>0</v>
      </c>
      <c r="X1316" s="150">
        <f>+SUM(T1316:W1316)</f>
        <v>0</v>
      </c>
      <c r="Y1316" s="85"/>
      <c r="Z1316" s="84"/>
      <c r="AA1316" s="85"/>
    </row>
    <row r="1317" spans="1:27" ht="14.1" customHeight="1" x14ac:dyDescent="0.3">
      <c r="A1317" s="128" t="s">
        <v>4046</v>
      </c>
      <c r="B1317" s="86" t="s">
        <v>40</v>
      </c>
      <c r="C1317" s="86">
        <v>12</v>
      </c>
      <c r="D1317" s="86">
        <v>0</v>
      </c>
      <c r="E1317" s="137"/>
      <c r="F1317" s="86" t="s">
        <v>100</v>
      </c>
      <c r="G1317" s="86" t="s">
        <v>1865</v>
      </c>
      <c r="H1317" s="86" t="s">
        <v>5349</v>
      </c>
      <c r="I1317" s="86">
        <v>35</v>
      </c>
      <c r="J1317" s="87">
        <v>45.85</v>
      </c>
      <c r="K1317" s="88"/>
      <c r="L1317" s="86" t="s">
        <v>4590</v>
      </c>
      <c r="M1317" s="86" t="s">
        <v>349</v>
      </c>
      <c r="N1317" s="149" t="str">
        <f>IF(OR(J1317="TBA",E1317=0),"",E1317*J1317)</f>
        <v/>
      </c>
      <c r="O1317" s="138"/>
      <c r="P1317" s="139">
        <f>IF($B1317="PA",$N1317,0)</f>
        <v>0</v>
      </c>
      <c r="Q1317" s="139">
        <f>IF($B1317="PC",$N1317,0)</f>
        <v>0</v>
      </c>
      <c r="R1317" s="139">
        <f>IF($B1317="LA",$N1317,0)</f>
        <v>0</v>
      </c>
      <c r="S1317" s="139" t="str">
        <f>IF($B1317="LC",$N1317,0)</f>
        <v/>
      </c>
      <c r="T1317" s="139">
        <f>IF(P1317&lt;&gt;"",(P1317*(1-($N$2641))*(1-($O1317+$N$2646))),0)</f>
        <v>0</v>
      </c>
      <c r="U1317" s="139">
        <f>IF(Q1317&lt;&gt;"",(Q1317*(1-($N$2642))*(1-($O1317+$N$2646))),0)</f>
        <v>0</v>
      </c>
      <c r="V1317" s="139">
        <f>IF(R1317&lt;&gt;"",(R1317*(1-($N$2643))*(1-($O1317+$N$2646))),0)</f>
        <v>0</v>
      </c>
      <c r="W1317" s="139">
        <f>IF(S1317&lt;&gt;"",(S1317*(1-($N$2644))*(1-($O1317+$N$2646))),0)</f>
        <v>0</v>
      </c>
      <c r="X1317" s="150">
        <f>+SUM(T1317:W1317)</f>
        <v>0</v>
      </c>
      <c r="Y1317" s="85"/>
      <c r="Z1317" s="84"/>
      <c r="AA1317" s="85"/>
    </row>
    <row r="1318" spans="1:27" ht="14.1" customHeight="1" x14ac:dyDescent="0.3">
      <c r="A1318" s="128" t="s">
        <v>4047</v>
      </c>
      <c r="B1318" s="86" t="s">
        <v>40</v>
      </c>
      <c r="C1318" s="86">
        <v>12</v>
      </c>
      <c r="D1318" s="86">
        <v>0</v>
      </c>
      <c r="E1318" s="137"/>
      <c r="F1318" s="86" t="s">
        <v>100</v>
      </c>
      <c r="G1318" s="86" t="s">
        <v>4552</v>
      </c>
      <c r="H1318" s="86" t="s">
        <v>5349</v>
      </c>
      <c r="I1318" s="86">
        <v>35</v>
      </c>
      <c r="J1318" s="87">
        <v>45.85</v>
      </c>
      <c r="K1318" s="88"/>
      <c r="L1318" s="86" t="s">
        <v>4048</v>
      </c>
      <c r="M1318" s="86" t="s">
        <v>349</v>
      </c>
      <c r="N1318" s="149" t="str">
        <f>IF(OR(J1318="TBA",E1318=0),"",E1318*J1318)</f>
        <v/>
      </c>
      <c r="O1318" s="138"/>
      <c r="P1318" s="139">
        <f>IF($B1318="PA",$N1318,0)</f>
        <v>0</v>
      </c>
      <c r="Q1318" s="139">
        <f>IF($B1318="PC",$N1318,0)</f>
        <v>0</v>
      </c>
      <c r="R1318" s="139">
        <f>IF($B1318="LA",$N1318,0)</f>
        <v>0</v>
      </c>
      <c r="S1318" s="139" t="str">
        <f>IF($B1318="LC",$N1318,0)</f>
        <v/>
      </c>
      <c r="T1318" s="139">
        <f>IF(P1318&lt;&gt;"",(P1318*(1-($N$2641))*(1-($O1318+$N$2646))),0)</f>
        <v>0</v>
      </c>
      <c r="U1318" s="139">
        <f>IF(Q1318&lt;&gt;"",(Q1318*(1-($N$2642))*(1-($O1318+$N$2646))),0)</f>
        <v>0</v>
      </c>
      <c r="V1318" s="139">
        <f>IF(R1318&lt;&gt;"",(R1318*(1-($N$2643))*(1-($O1318+$N$2646))),0)</f>
        <v>0</v>
      </c>
      <c r="W1318" s="139">
        <f>IF(S1318&lt;&gt;"",(S1318*(1-($N$2644))*(1-($O1318+$N$2646))),0)</f>
        <v>0</v>
      </c>
      <c r="X1318" s="150">
        <f>+SUM(T1318:W1318)</f>
        <v>0</v>
      </c>
      <c r="Y1318" s="85"/>
      <c r="Z1318" s="84"/>
      <c r="AA1318" s="85"/>
    </row>
    <row r="1319" spans="1:27" ht="14.1" customHeight="1" x14ac:dyDescent="0.3">
      <c r="A1319" s="172" t="s">
        <v>4049</v>
      </c>
      <c r="B1319" s="168" t="s">
        <v>40</v>
      </c>
      <c r="C1319" s="168">
        <v>12</v>
      </c>
      <c r="D1319" s="168">
        <v>0</v>
      </c>
      <c r="E1319" s="169"/>
      <c r="F1319" s="168" t="s">
        <v>100</v>
      </c>
      <c r="G1319" s="168" t="s">
        <v>1863</v>
      </c>
      <c r="H1319" s="168" t="s">
        <v>4591</v>
      </c>
      <c r="I1319" s="168">
        <v>35</v>
      </c>
      <c r="J1319" s="170">
        <v>42.65</v>
      </c>
      <c r="K1319" s="171"/>
      <c r="L1319" s="168" t="s">
        <v>4050</v>
      </c>
      <c r="M1319" s="168" t="s">
        <v>349</v>
      </c>
      <c r="N1319" s="151" t="str">
        <f>IF(OR(J1319="TBA",E1319=0),"",E1319*J1319)</f>
        <v/>
      </c>
      <c r="O1319" s="138"/>
      <c r="P1319" s="139">
        <f>IF($B1319="PA",$N1319,0)</f>
        <v>0</v>
      </c>
      <c r="Q1319" s="139">
        <f>IF($B1319="PC",$N1319,0)</f>
        <v>0</v>
      </c>
      <c r="R1319" s="139">
        <f>IF($B1319="LA",$N1319,0)</f>
        <v>0</v>
      </c>
      <c r="S1319" s="139" t="str">
        <f>IF($B1319="LC",$N1319,0)</f>
        <v/>
      </c>
      <c r="T1319" s="139">
        <f>IF(P1319&lt;&gt;"",(P1319*(1-($N$2641))*(1-($O1319+$N$2646))),0)</f>
        <v>0</v>
      </c>
      <c r="U1319" s="139">
        <f>IF(Q1319&lt;&gt;"",(Q1319*(1-($N$2642))*(1-($O1319+$N$2646))),0)</f>
        <v>0</v>
      </c>
      <c r="V1319" s="139">
        <f>IF(R1319&lt;&gt;"",(R1319*(1-($N$2643))*(1-($O1319+$N$2646))),0)</f>
        <v>0</v>
      </c>
      <c r="W1319" s="139">
        <f>IF(S1319&lt;&gt;"",(S1319*(1-($N$2644))*(1-($O1319+$N$2646))),0)</f>
        <v>0</v>
      </c>
      <c r="X1319" s="152">
        <f>+SUM(T1319:W1319)</f>
        <v>0</v>
      </c>
      <c r="Y1319" s="85"/>
      <c r="Z1319" s="84"/>
      <c r="AA1319" s="85"/>
    </row>
    <row r="1320" spans="1:27" ht="14.1" customHeight="1" x14ac:dyDescent="0.3">
      <c r="A1320" s="172" t="s">
        <v>4051</v>
      </c>
      <c r="B1320" s="168" t="s">
        <v>40</v>
      </c>
      <c r="C1320" s="168">
        <v>12</v>
      </c>
      <c r="D1320" s="168">
        <v>0</v>
      </c>
      <c r="E1320" s="169"/>
      <c r="F1320" s="168" t="s">
        <v>100</v>
      </c>
      <c r="G1320" s="168" t="s">
        <v>1865</v>
      </c>
      <c r="H1320" s="168" t="s">
        <v>4591</v>
      </c>
      <c r="I1320" s="168">
        <v>35</v>
      </c>
      <c r="J1320" s="170">
        <v>42.65</v>
      </c>
      <c r="K1320" s="171"/>
      <c r="L1320" s="168" t="s">
        <v>4052</v>
      </c>
      <c r="M1320" s="168" t="s">
        <v>349</v>
      </c>
      <c r="N1320" s="151" t="str">
        <f>IF(OR(J1320="TBA",E1320=0),"",E1320*J1320)</f>
        <v/>
      </c>
      <c r="O1320" s="138"/>
      <c r="P1320" s="139">
        <f>IF($B1320="PA",$N1320,0)</f>
        <v>0</v>
      </c>
      <c r="Q1320" s="139">
        <f>IF($B1320="PC",$N1320,0)</f>
        <v>0</v>
      </c>
      <c r="R1320" s="139">
        <f>IF($B1320="LA",$N1320,0)</f>
        <v>0</v>
      </c>
      <c r="S1320" s="139" t="str">
        <f>IF($B1320="LC",$N1320,0)</f>
        <v/>
      </c>
      <c r="T1320" s="139">
        <f>IF(P1320&lt;&gt;"",(P1320*(1-($N$2641))*(1-($O1320+$N$2646))),0)</f>
        <v>0</v>
      </c>
      <c r="U1320" s="139">
        <f>IF(Q1320&lt;&gt;"",(Q1320*(1-($N$2642))*(1-($O1320+$N$2646))),0)</f>
        <v>0</v>
      </c>
      <c r="V1320" s="139">
        <f>IF(R1320&lt;&gt;"",(R1320*(1-($N$2643))*(1-($O1320+$N$2646))),0)</f>
        <v>0</v>
      </c>
      <c r="W1320" s="139">
        <f>IF(S1320&lt;&gt;"",(S1320*(1-($N$2644))*(1-($O1320+$N$2646))),0)</f>
        <v>0</v>
      </c>
      <c r="X1320" s="152">
        <f>+SUM(T1320:W1320)</f>
        <v>0</v>
      </c>
      <c r="Y1320" s="85"/>
      <c r="Z1320" s="84"/>
      <c r="AA1320" s="85"/>
    </row>
    <row r="1321" spans="1:27" ht="14.1" customHeight="1" x14ac:dyDescent="0.3">
      <c r="A1321" s="172" t="s">
        <v>4053</v>
      </c>
      <c r="B1321" s="168" t="s">
        <v>40</v>
      </c>
      <c r="C1321" s="168">
        <v>12</v>
      </c>
      <c r="D1321" s="168">
        <v>0</v>
      </c>
      <c r="E1321" s="169"/>
      <c r="F1321" s="168" t="s">
        <v>100</v>
      </c>
      <c r="G1321" s="168" t="s">
        <v>4552</v>
      </c>
      <c r="H1321" s="168" t="s">
        <v>4591</v>
      </c>
      <c r="I1321" s="168">
        <v>35</v>
      </c>
      <c r="J1321" s="170">
        <v>42.65</v>
      </c>
      <c r="K1321" s="171"/>
      <c r="L1321" s="168" t="s">
        <v>4054</v>
      </c>
      <c r="M1321" s="168" t="s">
        <v>349</v>
      </c>
      <c r="N1321" s="151" t="str">
        <f>IF(OR(J1321="TBA",E1321=0),"",E1321*J1321)</f>
        <v/>
      </c>
      <c r="O1321" s="138"/>
      <c r="P1321" s="139">
        <f>IF($B1321="PA",$N1321,0)</f>
        <v>0</v>
      </c>
      <c r="Q1321" s="139">
        <f>IF($B1321="PC",$N1321,0)</f>
        <v>0</v>
      </c>
      <c r="R1321" s="139">
        <f>IF($B1321="LA",$N1321,0)</f>
        <v>0</v>
      </c>
      <c r="S1321" s="139" t="str">
        <f>IF($B1321="LC",$N1321,0)</f>
        <v/>
      </c>
      <c r="T1321" s="139">
        <f>IF(P1321&lt;&gt;"",(P1321*(1-($N$2641))*(1-($O1321+$N$2646))),0)</f>
        <v>0</v>
      </c>
      <c r="U1321" s="139">
        <f>IF(Q1321&lt;&gt;"",(Q1321*(1-($N$2642))*(1-($O1321+$N$2646))),0)</f>
        <v>0</v>
      </c>
      <c r="V1321" s="139">
        <f>IF(R1321&lt;&gt;"",(R1321*(1-($N$2643))*(1-($O1321+$N$2646))),0)</f>
        <v>0</v>
      </c>
      <c r="W1321" s="139">
        <f>IF(S1321&lt;&gt;"",(S1321*(1-($N$2644))*(1-($O1321+$N$2646))),0)</f>
        <v>0</v>
      </c>
      <c r="X1321" s="152">
        <f>+SUM(T1321:W1321)</f>
        <v>0</v>
      </c>
      <c r="Y1321" s="85"/>
      <c r="Z1321" s="84"/>
      <c r="AA1321" s="85"/>
    </row>
    <row r="1322" spans="1:27" ht="14.1" customHeight="1" x14ac:dyDescent="0.3">
      <c r="A1322" s="172" t="s">
        <v>4056</v>
      </c>
      <c r="B1322" s="168" t="s">
        <v>40</v>
      </c>
      <c r="C1322" s="168">
        <v>6</v>
      </c>
      <c r="D1322" s="168">
        <v>0</v>
      </c>
      <c r="E1322" s="169"/>
      <c r="F1322" s="168" t="s">
        <v>100</v>
      </c>
      <c r="G1322" s="168" t="s">
        <v>1719</v>
      </c>
      <c r="H1322" s="168" t="s">
        <v>4057</v>
      </c>
      <c r="I1322" s="168">
        <v>35</v>
      </c>
      <c r="J1322" s="170">
        <v>55.75</v>
      </c>
      <c r="K1322" s="171"/>
      <c r="L1322" s="168" t="s">
        <v>4593</v>
      </c>
      <c r="M1322" s="168" t="s">
        <v>349</v>
      </c>
      <c r="N1322" s="151" t="str">
        <f>IF(OR(J1322="TBA",E1322=0),"",E1322*J1322)</f>
        <v/>
      </c>
      <c r="O1322" s="138"/>
      <c r="P1322" s="139">
        <f>IF($B1322="PA",$N1322,0)</f>
        <v>0</v>
      </c>
      <c r="Q1322" s="139">
        <f>IF($B1322="PC",$N1322,0)</f>
        <v>0</v>
      </c>
      <c r="R1322" s="139">
        <f>IF($B1322="LA",$N1322,0)</f>
        <v>0</v>
      </c>
      <c r="S1322" s="139" t="str">
        <f>IF($B1322="LC",$N1322,0)</f>
        <v/>
      </c>
      <c r="T1322" s="139">
        <f>IF(P1322&lt;&gt;"",(P1322*(1-($N$2641))*(1-($O1322+$N$2646))),0)</f>
        <v>0</v>
      </c>
      <c r="U1322" s="139">
        <f>IF(Q1322&lt;&gt;"",(Q1322*(1-($N$2642))*(1-($O1322+$N$2646))),0)</f>
        <v>0</v>
      </c>
      <c r="V1322" s="139">
        <f>IF(R1322&lt;&gt;"",(R1322*(1-($N$2643))*(1-($O1322+$N$2646))),0)</f>
        <v>0</v>
      </c>
      <c r="W1322" s="139">
        <f>IF(S1322&lt;&gt;"",(S1322*(1-($N$2644))*(1-($O1322+$N$2646))),0)</f>
        <v>0</v>
      </c>
      <c r="X1322" s="152">
        <f>+SUM(T1322:W1322)</f>
        <v>0</v>
      </c>
      <c r="Y1322" s="85"/>
      <c r="Z1322" s="84"/>
      <c r="AA1322" s="85"/>
    </row>
    <row r="1323" spans="1:27" ht="14.1" customHeight="1" x14ac:dyDescent="0.3">
      <c r="A1323" s="128" t="s">
        <v>4252</v>
      </c>
      <c r="B1323" s="86" t="s">
        <v>40</v>
      </c>
      <c r="C1323" s="86">
        <v>12</v>
      </c>
      <c r="D1323" s="86">
        <v>0</v>
      </c>
      <c r="E1323" s="137"/>
      <c r="F1323" s="86" t="s">
        <v>99</v>
      </c>
      <c r="G1323" s="86" t="s">
        <v>1690</v>
      </c>
      <c r="H1323" s="86" t="s">
        <v>4253</v>
      </c>
      <c r="I1323" s="86">
        <v>55</v>
      </c>
      <c r="J1323" s="87">
        <v>21.55</v>
      </c>
      <c r="K1323" s="88"/>
      <c r="L1323" s="86" t="s">
        <v>4254</v>
      </c>
      <c r="M1323" s="86" t="s">
        <v>349</v>
      </c>
      <c r="N1323" s="149" t="str">
        <f>IF(OR(J1323="TBA",E1323=0),"",E1323*J1323)</f>
        <v/>
      </c>
      <c r="O1323" s="138"/>
      <c r="P1323" s="139">
        <f>IF($B1323="PA",$N1323,0)</f>
        <v>0</v>
      </c>
      <c r="Q1323" s="139">
        <f>IF($B1323="PC",$N1323,0)</f>
        <v>0</v>
      </c>
      <c r="R1323" s="139">
        <f>IF($B1323="LA",$N1323,0)</f>
        <v>0</v>
      </c>
      <c r="S1323" s="139" t="str">
        <f>IF($B1323="LC",$N1323,0)</f>
        <v/>
      </c>
      <c r="T1323" s="139">
        <f>IF(P1323&lt;&gt;"",(P1323*(1-($N$2641))*(1-($O1323+$N$2646))),0)</f>
        <v>0</v>
      </c>
      <c r="U1323" s="139">
        <f>IF(Q1323&lt;&gt;"",(Q1323*(1-($N$2642))*(1-($O1323+$N$2646))),0)</f>
        <v>0</v>
      </c>
      <c r="V1323" s="139">
        <f>IF(R1323&lt;&gt;"",(R1323*(1-($N$2643))*(1-($O1323+$N$2646))),0)</f>
        <v>0</v>
      </c>
      <c r="W1323" s="139">
        <f>IF(S1323&lt;&gt;"",(S1323*(1-($N$2644))*(1-($O1323+$N$2646))),0)</f>
        <v>0</v>
      </c>
      <c r="X1323" s="150">
        <f>+SUM(T1323:W1323)</f>
        <v>0</v>
      </c>
      <c r="Y1323" s="85"/>
      <c r="Z1323" s="84"/>
      <c r="AA1323" s="85"/>
    </row>
    <row r="1324" spans="1:27" ht="14.1" customHeight="1" x14ac:dyDescent="0.3">
      <c r="A1324" s="128" t="s">
        <v>4255</v>
      </c>
      <c r="B1324" s="86" t="s">
        <v>40</v>
      </c>
      <c r="C1324" s="86">
        <v>12</v>
      </c>
      <c r="D1324" s="86">
        <v>0</v>
      </c>
      <c r="E1324" s="137"/>
      <c r="F1324" s="86" t="s">
        <v>99</v>
      </c>
      <c r="G1324" s="86" t="s">
        <v>1691</v>
      </c>
      <c r="H1324" s="86" t="s">
        <v>4253</v>
      </c>
      <c r="I1324" s="86">
        <v>55</v>
      </c>
      <c r="J1324" s="87">
        <v>21.55</v>
      </c>
      <c r="K1324" s="88"/>
      <c r="L1324" s="86" t="s">
        <v>4256</v>
      </c>
      <c r="M1324" s="86" t="s">
        <v>349</v>
      </c>
      <c r="N1324" s="149" t="str">
        <f>IF(OR(J1324="TBA",E1324=0),"",E1324*J1324)</f>
        <v/>
      </c>
      <c r="O1324" s="138"/>
      <c r="P1324" s="139">
        <f>IF($B1324="PA",$N1324,0)</f>
        <v>0</v>
      </c>
      <c r="Q1324" s="139">
        <f>IF($B1324="PC",$N1324,0)</f>
        <v>0</v>
      </c>
      <c r="R1324" s="139">
        <f>IF($B1324="LA",$N1324,0)</f>
        <v>0</v>
      </c>
      <c r="S1324" s="139" t="str">
        <f>IF($B1324="LC",$N1324,0)</f>
        <v/>
      </c>
      <c r="T1324" s="139">
        <f>IF(P1324&lt;&gt;"",(P1324*(1-($N$2641))*(1-($O1324+$N$2646))),0)</f>
        <v>0</v>
      </c>
      <c r="U1324" s="139">
        <f>IF(Q1324&lt;&gt;"",(Q1324*(1-($N$2642))*(1-($O1324+$N$2646))),0)</f>
        <v>0</v>
      </c>
      <c r="V1324" s="139">
        <f>IF(R1324&lt;&gt;"",(R1324*(1-($N$2643))*(1-($O1324+$N$2646))),0)</f>
        <v>0</v>
      </c>
      <c r="W1324" s="139">
        <f>IF(S1324&lt;&gt;"",(S1324*(1-($N$2644))*(1-($O1324+$N$2646))),0)</f>
        <v>0</v>
      </c>
      <c r="X1324" s="150">
        <f>+SUM(T1324:W1324)</f>
        <v>0</v>
      </c>
      <c r="Y1324" s="85"/>
      <c r="Z1324" s="84"/>
      <c r="AA1324" s="85"/>
    </row>
    <row r="1325" spans="1:27" ht="14.1" customHeight="1" x14ac:dyDescent="0.3">
      <c r="A1325" s="128" t="s">
        <v>4257</v>
      </c>
      <c r="B1325" s="86" t="s">
        <v>40</v>
      </c>
      <c r="C1325" s="86">
        <v>12</v>
      </c>
      <c r="D1325" s="86">
        <v>0</v>
      </c>
      <c r="E1325" s="137"/>
      <c r="F1325" s="86" t="s">
        <v>99</v>
      </c>
      <c r="G1325" s="86" t="s">
        <v>1692</v>
      </c>
      <c r="H1325" s="86" t="s">
        <v>4253</v>
      </c>
      <c r="I1325" s="86">
        <v>55</v>
      </c>
      <c r="J1325" s="87">
        <v>21.55</v>
      </c>
      <c r="K1325" s="88"/>
      <c r="L1325" s="86" t="s">
        <v>4258</v>
      </c>
      <c r="M1325" s="86" t="s">
        <v>349</v>
      </c>
      <c r="N1325" s="149" t="str">
        <f>IF(OR(J1325="TBA",E1325=0),"",E1325*J1325)</f>
        <v/>
      </c>
      <c r="O1325" s="138"/>
      <c r="P1325" s="139">
        <f>IF($B1325="PA",$N1325,0)</f>
        <v>0</v>
      </c>
      <c r="Q1325" s="139">
        <f>IF($B1325="PC",$N1325,0)</f>
        <v>0</v>
      </c>
      <c r="R1325" s="139">
        <f>IF($B1325="LA",$N1325,0)</f>
        <v>0</v>
      </c>
      <c r="S1325" s="139" t="str">
        <f>IF($B1325="LC",$N1325,0)</f>
        <v/>
      </c>
      <c r="T1325" s="139">
        <f>IF(P1325&lt;&gt;"",(P1325*(1-($N$2641))*(1-($O1325+$N$2646))),0)</f>
        <v>0</v>
      </c>
      <c r="U1325" s="139">
        <f>IF(Q1325&lt;&gt;"",(Q1325*(1-($N$2642))*(1-($O1325+$N$2646))),0)</f>
        <v>0</v>
      </c>
      <c r="V1325" s="139">
        <f>IF(R1325&lt;&gt;"",(R1325*(1-($N$2643))*(1-($O1325+$N$2646))),0)</f>
        <v>0</v>
      </c>
      <c r="W1325" s="139">
        <f>IF(S1325&lt;&gt;"",(S1325*(1-($N$2644))*(1-($O1325+$N$2646))),0)</f>
        <v>0</v>
      </c>
      <c r="X1325" s="150">
        <f>+SUM(T1325:W1325)</f>
        <v>0</v>
      </c>
      <c r="Y1325" s="85"/>
      <c r="Z1325" s="84"/>
      <c r="AA1325" s="85"/>
    </row>
    <row r="1326" spans="1:27" s="146" customFormat="1" ht="14.1" customHeight="1" x14ac:dyDescent="0.3">
      <c r="A1326" s="128" t="s">
        <v>4261</v>
      </c>
      <c r="B1326" s="86" t="s">
        <v>40</v>
      </c>
      <c r="C1326" s="86">
        <v>6</v>
      </c>
      <c r="D1326" s="86">
        <v>0</v>
      </c>
      <c r="E1326" s="137"/>
      <c r="F1326" s="86" t="s">
        <v>100</v>
      </c>
      <c r="G1326" s="86" t="s">
        <v>1865</v>
      </c>
      <c r="H1326" s="86" t="s">
        <v>4739</v>
      </c>
      <c r="I1326" s="86">
        <v>55</v>
      </c>
      <c r="J1326" s="87">
        <v>32.200000000000003</v>
      </c>
      <c r="K1326" s="88"/>
      <c r="L1326" s="86" t="s">
        <v>4669</v>
      </c>
      <c r="M1326" s="86" t="s">
        <v>349</v>
      </c>
      <c r="N1326" s="149" t="str">
        <f>IF(OR(J1326="TBA",E1326=0),"",E1326*J1326)</f>
        <v/>
      </c>
      <c r="O1326" s="138"/>
      <c r="P1326" s="139">
        <f>IF($B1326="PA",$N1326,0)</f>
        <v>0</v>
      </c>
      <c r="Q1326" s="139">
        <f>IF($B1326="PC",$N1326,0)</f>
        <v>0</v>
      </c>
      <c r="R1326" s="139">
        <f>IF($B1326="LA",$N1326,0)</f>
        <v>0</v>
      </c>
      <c r="S1326" s="139" t="str">
        <f>IF($B1326="LC",$N1326,0)</f>
        <v/>
      </c>
      <c r="T1326" s="139">
        <f>IF(P1326&lt;&gt;"",(P1326*(1-($N$2641))*(1-($O1326+$N$2646))),0)</f>
        <v>0</v>
      </c>
      <c r="U1326" s="139">
        <f>IF(Q1326&lt;&gt;"",(Q1326*(1-($N$2642))*(1-($O1326+$N$2646))),0)</f>
        <v>0</v>
      </c>
      <c r="V1326" s="139">
        <f>IF(R1326&lt;&gt;"",(R1326*(1-($N$2643))*(1-($O1326+$N$2646))),0)</f>
        <v>0</v>
      </c>
      <c r="W1326" s="139">
        <f>IF(S1326&lt;&gt;"",(S1326*(1-($N$2644))*(1-($O1326+$N$2646))),0)</f>
        <v>0</v>
      </c>
      <c r="X1326" s="150">
        <f>+SUM(T1326:W1326)</f>
        <v>0</v>
      </c>
      <c r="Y1326" s="85"/>
      <c r="Z1326" s="84"/>
      <c r="AA1326" s="85"/>
    </row>
    <row r="1327" spans="1:27" ht="14.1" customHeight="1" x14ac:dyDescent="0.3">
      <c r="A1327" s="128" t="s">
        <v>4222</v>
      </c>
      <c r="B1327" s="86" t="s">
        <v>40</v>
      </c>
      <c r="C1327" s="86">
        <v>6</v>
      </c>
      <c r="D1327" s="86">
        <v>0</v>
      </c>
      <c r="E1327" s="137"/>
      <c r="F1327" s="86" t="s">
        <v>99</v>
      </c>
      <c r="G1327" s="86" t="s">
        <v>1690</v>
      </c>
      <c r="H1327" s="86" t="s">
        <v>4215</v>
      </c>
      <c r="I1327" s="86">
        <v>54</v>
      </c>
      <c r="J1327" s="87">
        <v>21.55</v>
      </c>
      <c r="K1327" s="88"/>
      <c r="L1327" s="86" t="s">
        <v>4223</v>
      </c>
      <c r="M1327" s="124" t="s">
        <v>349</v>
      </c>
      <c r="N1327" s="144" t="str">
        <f>IF(OR(J1327="TBA",E1327=0),"",E1327*J1327)</f>
        <v/>
      </c>
      <c r="O1327" s="140"/>
      <c r="P1327" s="141">
        <f>IF($B1327="PA",$N1327,0)</f>
        <v>0</v>
      </c>
      <c r="Q1327" s="141">
        <f>IF($B1327="PC",$N1327,0)</f>
        <v>0</v>
      </c>
      <c r="R1327" s="141">
        <f>IF($B1327="LA",$N1327,0)</f>
        <v>0</v>
      </c>
      <c r="S1327" s="141" t="str">
        <f>IF($B1327="LC",$N1327,0)</f>
        <v/>
      </c>
      <c r="T1327" s="141">
        <f>IF(P1327&lt;&gt;"",(P1327*(1-($N$2641))*(1-($O1327+$N$2646))),0)</f>
        <v>0</v>
      </c>
      <c r="U1327" s="141">
        <f>IF(Q1327&lt;&gt;"",(Q1327*(1-($N$2642))*(1-($O1327+$N$2646))),0)</f>
        <v>0</v>
      </c>
      <c r="V1327" s="141">
        <f>IF(R1327&lt;&gt;"",(R1327*(1-($N$2643))*(1-($O1327+$N$2646))),0)</f>
        <v>0</v>
      </c>
      <c r="W1327" s="141">
        <f>IF(S1327&lt;&gt;"",(S1327*(1-($N$2644))*(1-($O1327+$N$2646))),0)</f>
        <v>0</v>
      </c>
      <c r="X1327" s="145">
        <f>+SUM(T1327:W1327)</f>
        <v>0</v>
      </c>
      <c r="Y1327" s="126"/>
      <c r="Z1327" s="125"/>
      <c r="AA1327" s="126"/>
    </row>
    <row r="1328" spans="1:27" ht="14.1" customHeight="1" x14ac:dyDescent="0.3">
      <c r="A1328" s="128" t="s">
        <v>4224</v>
      </c>
      <c r="B1328" s="86" t="s">
        <v>40</v>
      </c>
      <c r="C1328" s="86">
        <v>6</v>
      </c>
      <c r="D1328" s="86">
        <v>0</v>
      </c>
      <c r="E1328" s="137"/>
      <c r="F1328" s="86" t="s">
        <v>99</v>
      </c>
      <c r="G1328" s="86" t="s">
        <v>1691</v>
      </c>
      <c r="H1328" s="86" t="s">
        <v>4215</v>
      </c>
      <c r="I1328" s="86">
        <v>54</v>
      </c>
      <c r="J1328" s="87">
        <v>21.55</v>
      </c>
      <c r="K1328" s="88"/>
      <c r="L1328" s="86" t="s">
        <v>4648</v>
      </c>
      <c r="M1328" s="86" t="s">
        <v>349</v>
      </c>
      <c r="N1328" s="149" t="str">
        <f>IF(OR(J1328="TBA",E1328=0),"",E1328*J1328)</f>
        <v/>
      </c>
      <c r="O1328" s="138"/>
      <c r="P1328" s="139">
        <f>IF($B1328="PA",$N1328,0)</f>
        <v>0</v>
      </c>
      <c r="Q1328" s="139">
        <f>IF($B1328="PC",$N1328,0)</f>
        <v>0</v>
      </c>
      <c r="R1328" s="139">
        <f>IF($B1328="LA",$N1328,0)</f>
        <v>0</v>
      </c>
      <c r="S1328" s="139" t="str">
        <f>IF($B1328="LC",$N1328,0)</f>
        <v/>
      </c>
      <c r="T1328" s="139">
        <f>IF(P1328&lt;&gt;"",(P1328*(1-($N$2641))*(1-($O1328+$N$2646))),0)</f>
        <v>0</v>
      </c>
      <c r="U1328" s="139">
        <f>IF(Q1328&lt;&gt;"",(Q1328*(1-($N$2642))*(1-($O1328+$N$2646))),0)</f>
        <v>0</v>
      </c>
      <c r="V1328" s="139">
        <f>IF(R1328&lt;&gt;"",(R1328*(1-($N$2643))*(1-($O1328+$N$2646))),0)</f>
        <v>0</v>
      </c>
      <c r="W1328" s="139">
        <f>IF(S1328&lt;&gt;"",(S1328*(1-($N$2644))*(1-($O1328+$N$2646))),0)</f>
        <v>0</v>
      </c>
      <c r="X1328" s="150">
        <f>+SUM(T1328:W1328)</f>
        <v>0</v>
      </c>
      <c r="Y1328" s="85"/>
      <c r="Z1328" s="84"/>
      <c r="AA1328" s="85"/>
    </row>
    <row r="1329" spans="1:27" ht="14.1" customHeight="1" x14ac:dyDescent="0.3">
      <c r="A1329" s="128" t="s">
        <v>4225</v>
      </c>
      <c r="B1329" s="86" t="s">
        <v>40</v>
      </c>
      <c r="C1329" s="86">
        <v>6</v>
      </c>
      <c r="D1329" s="86">
        <v>0</v>
      </c>
      <c r="E1329" s="137"/>
      <c r="F1329" s="86" t="s">
        <v>99</v>
      </c>
      <c r="G1329" s="86" t="s">
        <v>1692</v>
      </c>
      <c r="H1329" s="86" t="s">
        <v>4215</v>
      </c>
      <c r="I1329" s="86">
        <v>54</v>
      </c>
      <c r="J1329" s="87">
        <v>21.55</v>
      </c>
      <c r="K1329" s="88"/>
      <c r="L1329" s="86" t="s">
        <v>4226</v>
      </c>
      <c r="M1329" s="86" t="s">
        <v>349</v>
      </c>
      <c r="N1329" s="149" t="str">
        <f>IF(OR(J1329="TBA",E1329=0),"",E1329*J1329)</f>
        <v/>
      </c>
      <c r="O1329" s="138"/>
      <c r="P1329" s="139">
        <f>IF($B1329="PA",$N1329,0)</f>
        <v>0</v>
      </c>
      <c r="Q1329" s="139">
        <f>IF($B1329="PC",$N1329,0)</f>
        <v>0</v>
      </c>
      <c r="R1329" s="139">
        <f>IF($B1329="LA",$N1329,0)</f>
        <v>0</v>
      </c>
      <c r="S1329" s="139" t="str">
        <f>IF($B1329="LC",$N1329,0)</f>
        <v/>
      </c>
      <c r="T1329" s="139">
        <f>IF(P1329&lt;&gt;"",(P1329*(1-($N$2641))*(1-($O1329+$N$2646))),0)</f>
        <v>0</v>
      </c>
      <c r="U1329" s="139">
        <f>IF(Q1329&lt;&gt;"",(Q1329*(1-($N$2642))*(1-($O1329+$N$2646))),0)</f>
        <v>0</v>
      </c>
      <c r="V1329" s="139">
        <f>IF(R1329&lt;&gt;"",(R1329*(1-($N$2643))*(1-($O1329+$N$2646))),0)</f>
        <v>0</v>
      </c>
      <c r="W1329" s="139">
        <f>IF(S1329&lt;&gt;"",(S1329*(1-($N$2644))*(1-($O1329+$N$2646))),0)</f>
        <v>0</v>
      </c>
      <c r="X1329" s="150">
        <f>+SUM(T1329:W1329)</f>
        <v>0</v>
      </c>
      <c r="Y1329" s="85"/>
      <c r="Z1329" s="84"/>
      <c r="AA1329" s="85"/>
    </row>
    <row r="1330" spans="1:27" ht="14.1" customHeight="1" x14ac:dyDescent="0.3">
      <c r="A1330" s="128" t="s">
        <v>4649</v>
      </c>
      <c r="B1330" s="86" t="s">
        <v>40</v>
      </c>
      <c r="C1330" s="86">
        <v>6</v>
      </c>
      <c r="D1330" s="86">
        <v>0</v>
      </c>
      <c r="E1330" s="137"/>
      <c r="F1330" s="86" t="s">
        <v>100</v>
      </c>
      <c r="G1330" s="86" t="s">
        <v>1865</v>
      </c>
      <c r="H1330" s="86" t="s">
        <v>4228</v>
      </c>
      <c r="I1330" s="86">
        <v>54</v>
      </c>
      <c r="J1330" s="87">
        <v>71.850000000000009</v>
      </c>
      <c r="K1330" s="88"/>
      <c r="L1330" s="86" t="s">
        <v>4229</v>
      </c>
      <c r="M1330" s="86" t="s">
        <v>349</v>
      </c>
      <c r="N1330" s="149" t="str">
        <f>IF(OR(J1330="TBA",E1330=0),"",E1330*J1330)</f>
        <v/>
      </c>
      <c r="O1330" s="138"/>
      <c r="P1330" s="139">
        <f>IF($B1330="PA",$N1330,0)</f>
        <v>0</v>
      </c>
      <c r="Q1330" s="139">
        <f>IF($B1330="PC",$N1330,0)</f>
        <v>0</v>
      </c>
      <c r="R1330" s="139">
        <f>IF($B1330="LA",$N1330,0)</f>
        <v>0</v>
      </c>
      <c r="S1330" s="139" t="str">
        <f>IF($B1330="LC",$N1330,0)</f>
        <v/>
      </c>
      <c r="T1330" s="139">
        <f>IF(P1330&lt;&gt;"",(P1330*(1-($N$2641))*(1-($O1330+$N$2646))),0)</f>
        <v>0</v>
      </c>
      <c r="U1330" s="139">
        <f>IF(Q1330&lt;&gt;"",(Q1330*(1-($N$2642))*(1-($O1330+$N$2646))),0)</f>
        <v>0</v>
      </c>
      <c r="V1330" s="139">
        <f>IF(R1330&lt;&gt;"",(R1330*(1-($N$2643))*(1-($O1330+$N$2646))),0)</f>
        <v>0</v>
      </c>
      <c r="W1330" s="139">
        <f>IF(S1330&lt;&gt;"",(S1330*(1-($N$2644))*(1-($O1330+$N$2646))),0)</f>
        <v>0</v>
      </c>
      <c r="X1330" s="150">
        <f>+SUM(T1330:W1330)</f>
        <v>0</v>
      </c>
      <c r="Y1330" s="85"/>
      <c r="Z1330" s="84"/>
      <c r="AA1330" s="85"/>
    </row>
    <row r="1331" spans="1:27" ht="14.1" customHeight="1" x14ac:dyDescent="0.3">
      <c r="A1331" s="128" t="s">
        <v>4650</v>
      </c>
      <c r="B1331" s="86" t="s">
        <v>40</v>
      </c>
      <c r="C1331" s="86">
        <v>6</v>
      </c>
      <c r="D1331" s="86">
        <v>0</v>
      </c>
      <c r="E1331" s="137"/>
      <c r="F1331" s="86" t="s">
        <v>100</v>
      </c>
      <c r="G1331" s="86" t="s">
        <v>4552</v>
      </c>
      <c r="H1331" s="86" t="s">
        <v>4228</v>
      </c>
      <c r="I1331" s="86">
        <v>54</v>
      </c>
      <c r="J1331" s="87">
        <v>71.850000000000009</v>
      </c>
      <c r="K1331" s="88"/>
      <c r="L1331" s="86" t="s">
        <v>4230</v>
      </c>
      <c r="M1331" s="86" t="s">
        <v>349</v>
      </c>
      <c r="N1331" s="149" t="str">
        <f>IF(OR(J1331="TBA",E1331=0),"",E1331*J1331)</f>
        <v/>
      </c>
      <c r="O1331" s="138"/>
      <c r="P1331" s="139">
        <f>IF($B1331="PA",$N1331,0)</f>
        <v>0</v>
      </c>
      <c r="Q1331" s="139">
        <f>IF($B1331="PC",$N1331,0)</f>
        <v>0</v>
      </c>
      <c r="R1331" s="139">
        <f>IF($B1331="LA",$N1331,0)</f>
        <v>0</v>
      </c>
      <c r="S1331" s="139" t="str">
        <f>IF($B1331="LC",$N1331,0)</f>
        <v/>
      </c>
      <c r="T1331" s="139">
        <f>IF(P1331&lt;&gt;"",(P1331*(1-($N$2641))*(1-($O1331+$N$2646))),0)</f>
        <v>0</v>
      </c>
      <c r="U1331" s="139">
        <f>IF(Q1331&lt;&gt;"",(Q1331*(1-($N$2642))*(1-($O1331+$N$2646))),0)</f>
        <v>0</v>
      </c>
      <c r="V1331" s="139">
        <f>IF(R1331&lt;&gt;"",(R1331*(1-($N$2643))*(1-($O1331+$N$2646))),0)</f>
        <v>0</v>
      </c>
      <c r="W1331" s="139">
        <f>IF(S1331&lt;&gt;"",(S1331*(1-($N$2644))*(1-($O1331+$N$2646))),0)</f>
        <v>0</v>
      </c>
      <c r="X1331" s="150">
        <f>+SUM(T1331:W1331)</f>
        <v>0</v>
      </c>
      <c r="Y1331" s="85"/>
      <c r="Z1331" s="84"/>
      <c r="AA1331" s="85"/>
    </row>
    <row r="1332" spans="1:27" ht="14.1" customHeight="1" x14ac:dyDescent="0.3">
      <c r="A1332" s="128" t="s">
        <v>4286</v>
      </c>
      <c r="B1332" s="86" t="s">
        <v>40</v>
      </c>
      <c r="C1332" s="86">
        <v>12</v>
      </c>
      <c r="D1332" s="86">
        <v>0</v>
      </c>
      <c r="E1332" s="137"/>
      <c r="F1332" s="86" t="s">
        <v>4805</v>
      </c>
      <c r="G1332" s="86" t="s">
        <v>1686</v>
      </c>
      <c r="H1332" s="86" t="s">
        <v>4287</v>
      </c>
      <c r="I1332" s="86">
        <v>58</v>
      </c>
      <c r="J1332" s="87">
        <v>24.55</v>
      </c>
      <c r="K1332" s="88"/>
      <c r="L1332" s="86" t="s">
        <v>4288</v>
      </c>
      <c r="M1332" s="86" t="s">
        <v>349</v>
      </c>
      <c r="N1332" s="149" t="str">
        <f>IF(OR(J1332="TBA",E1332=0),"",E1332*J1332)</f>
        <v/>
      </c>
      <c r="O1332" s="138"/>
      <c r="P1332" s="139">
        <f>IF($B1332="PA",$N1332,0)</f>
        <v>0</v>
      </c>
      <c r="Q1332" s="139">
        <f>IF($B1332="PC",$N1332,0)</f>
        <v>0</v>
      </c>
      <c r="R1332" s="139">
        <f>IF($B1332="LA",$N1332,0)</f>
        <v>0</v>
      </c>
      <c r="S1332" s="139" t="str">
        <f>IF($B1332="LC",$N1332,0)</f>
        <v/>
      </c>
      <c r="T1332" s="139">
        <f>IF(P1332&lt;&gt;"",(P1332*(1-($N$2641))*(1-($O1332+$N$2646))),0)</f>
        <v>0</v>
      </c>
      <c r="U1332" s="139">
        <f>IF(Q1332&lt;&gt;"",(Q1332*(1-($N$2642))*(1-($O1332+$N$2646))),0)</f>
        <v>0</v>
      </c>
      <c r="V1332" s="139">
        <f>IF(R1332&lt;&gt;"",(R1332*(1-($N$2643))*(1-($O1332+$N$2646))),0)</f>
        <v>0</v>
      </c>
      <c r="W1332" s="139">
        <f>IF(S1332&lt;&gt;"",(S1332*(1-($N$2644))*(1-($O1332+$N$2646))),0)</f>
        <v>0</v>
      </c>
      <c r="X1332" s="150">
        <f>+SUM(T1332:W1332)</f>
        <v>0</v>
      </c>
      <c r="Y1332" s="85"/>
      <c r="Z1332" s="84"/>
      <c r="AA1332" s="85"/>
    </row>
    <row r="1333" spans="1:27" ht="14.1" customHeight="1" x14ac:dyDescent="0.3">
      <c r="A1333" s="128" t="s">
        <v>4289</v>
      </c>
      <c r="B1333" s="86" t="s">
        <v>40</v>
      </c>
      <c r="C1333" s="86">
        <v>12</v>
      </c>
      <c r="D1333" s="86">
        <v>0</v>
      </c>
      <c r="E1333" s="137"/>
      <c r="F1333" s="86" t="s">
        <v>4805</v>
      </c>
      <c r="G1333" s="86" t="s">
        <v>1687</v>
      </c>
      <c r="H1333" s="86" t="s">
        <v>4287</v>
      </c>
      <c r="I1333" s="86">
        <v>58</v>
      </c>
      <c r="J1333" s="87">
        <v>24.55</v>
      </c>
      <c r="K1333" s="88"/>
      <c r="L1333" s="86" t="s">
        <v>4290</v>
      </c>
      <c r="M1333" s="86" t="s">
        <v>349</v>
      </c>
      <c r="N1333" s="149" t="str">
        <f>IF(OR(J1333="TBA",E1333=0),"",E1333*J1333)</f>
        <v/>
      </c>
      <c r="O1333" s="138"/>
      <c r="P1333" s="139">
        <f>IF($B1333="PA",$N1333,0)</f>
        <v>0</v>
      </c>
      <c r="Q1333" s="139">
        <f>IF($B1333="PC",$N1333,0)</f>
        <v>0</v>
      </c>
      <c r="R1333" s="139">
        <f>IF($B1333="LA",$N1333,0)</f>
        <v>0</v>
      </c>
      <c r="S1333" s="139" t="str">
        <f>IF($B1333="LC",$N1333,0)</f>
        <v/>
      </c>
      <c r="T1333" s="139">
        <f>IF(P1333&lt;&gt;"",(P1333*(1-($N$2641))*(1-($O1333+$N$2646))),0)</f>
        <v>0</v>
      </c>
      <c r="U1333" s="139">
        <f>IF(Q1333&lt;&gt;"",(Q1333*(1-($N$2642))*(1-($O1333+$N$2646))),0)</f>
        <v>0</v>
      </c>
      <c r="V1333" s="139">
        <f>IF(R1333&lt;&gt;"",(R1333*(1-($N$2643))*(1-($O1333+$N$2646))),0)</f>
        <v>0</v>
      </c>
      <c r="W1333" s="139">
        <f>IF(S1333&lt;&gt;"",(S1333*(1-($N$2644))*(1-($O1333+$N$2646))),0)</f>
        <v>0</v>
      </c>
      <c r="X1333" s="150">
        <f>+SUM(T1333:W1333)</f>
        <v>0</v>
      </c>
      <c r="Y1333" s="85"/>
      <c r="Z1333" s="84"/>
      <c r="AA1333" s="85"/>
    </row>
    <row r="1334" spans="1:27" ht="14.1" customHeight="1" x14ac:dyDescent="0.3">
      <c r="A1334" s="128" t="s">
        <v>4291</v>
      </c>
      <c r="B1334" s="86" t="s">
        <v>40</v>
      </c>
      <c r="C1334" s="86">
        <v>12</v>
      </c>
      <c r="D1334" s="86">
        <v>0</v>
      </c>
      <c r="E1334" s="137"/>
      <c r="F1334" s="86" t="s">
        <v>4805</v>
      </c>
      <c r="G1334" s="86" t="s">
        <v>1946</v>
      </c>
      <c r="H1334" s="86" t="s">
        <v>4287</v>
      </c>
      <c r="I1334" s="86">
        <v>58</v>
      </c>
      <c r="J1334" s="87">
        <v>24.55</v>
      </c>
      <c r="K1334" s="88"/>
      <c r="L1334" s="86" t="s">
        <v>4292</v>
      </c>
      <c r="M1334" s="86" t="s">
        <v>349</v>
      </c>
      <c r="N1334" s="149" t="str">
        <f>IF(OR(J1334="TBA",E1334=0),"",E1334*J1334)</f>
        <v/>
      </c>
      <c r="O1334" s="138"/>
      <c r="P1334" s="139">
        <f>IF($B1334="PA",$N1334,0)</f>
        <v>0</v>
      </c>
      <c r="Q1334" s="139">
        <f>IF($B1334="PC",$N1334,0)</f>
        <v>0</v>
      </c>
      <c r="R1334" s="139">
        <f>IF($B1334="LA",$N1334,0)</f>
        <v>0</v>
      </c>
      <c r="S1334" s="139" t="str">
        <f>IF($B1334="LC",$N1334,0)</f>
        <v/>
      </c>
      <c r="T1334" s="139">
        <f>IF(P1334&lt;&gt;"",(P1334*(1-($N$2641))*(1-($O1334+$N$2646))),0)</f>
        <v>0</v>
      </c>
      <c r="U1334" s="139">
        <f>IF(Q1334&lt;&gt;"",(Q1334*(1-($N$2642))*(1-($O1334+$N$2646))),0)</f>
        <v>0</v>
      </c>
      <c r="V1334" s="139">
        <f>IF(R1334&lt;&gt;"",(R1334*(1-($N$2643))*(1-($O1334+$N$2646))),0)</f>
        <v>0</v>
      </c>
      <c r="W1334" s="139">
        <f>IF(S1334&lt;&gt;"",(S1334*(1-($N$2644))*(1-($O1334+$N$2646))),0)</f>
        <v>0</v>
      </c>
      <c r="X1334" s="150">
        <f>+SUM(T1334:W1334)</f>
        <v>0</v>
      </c>
      <c r="Y1334" s="85"/>
      <c r="Z1334" s="84"/>
      <c r="AA1334" s="85"/>
    </row>
    <row r="1335" spans="1:27" ht="14.1" customHeight="1" x14ac:dyDescent="0.3">
      <c r="A1335" s="128" t="s">
        <v>4293</v>
      </c>
      <c r="B1335" s="86" t="s">
        <v>40</v>
      </c>
      <c r="C1335" s="86">
        <v>12</v>
      </c>
      <c r="D1335" s="86">
        <v>0</v>
      </c>
      <c r="E1335" s="137"/>
      <c r="F1335" s="86" t="s">
        <v>99</v>
      </c>
      <c r="G1335" s="86" t="s">
        <v>1690</v>
      </c>
      <c r="H1335" s="86" t="s">
        <v>4294</v>
      </c>
      <c r="I1335" s="86">
        <v>58</v>
      </c>
      <c r="J1335" s="87">
        <v>28.650000000000002</v>
      </c>
      <c r="K1335" s="88"/>
      <c r="L1335" s="86" t="s">
        <v>4295</v>
      </c>
      <c r="M1335" s="86" t="s">
        <v>349</v>
      </c>
      <c r="N1335" s="149" t="str">
        <f>IF(OR(J1335="TBA",E1335=0),"",E1335*J1335)</f>
        <v/>
      </c>
      <c r="O1335" s="138"/>
      <c r="P1335" s="139">
        <f>IF($B1335="PA",$N1335,0)</f>
        <v>0</v>
      </c>
      <c r="Q1335" s="139">
        <f>IF($B1335="PC",$N1335,0)</f>
        <v>0</v>
      </c>
      <c r="R1335" s="139">
        <f>IF($B1335="LA",$N1335,0)</f>
        <v>0</v>
      </c>
      <c r="S1335" s="139" t="str">
        <f>IF($B1335="LC",$N1335,0)</f>
        <v/>
      </c>
      <c r="T1335" s="139">
        <f>IF(P1335&lt;&gt;"",(P1335*(1-($N$2641))*(1-($O1335+$N$2646))),0)</f>
        <v>0</v>
      </c>
      <c r="U1335" s="139">
        <f>IF(Q1335&lt;&gt;"",(Q1335*(1-($N$2642))*(1-($O1335+$N$2646))),0)</f>
        <v>0</v>
      </c>
      <c r="V1335" s="139">
        <f>IF(R1335&lt;&gt;"",(R1335*(1-($N$2643))*(1-($O1335+$N$2646))),0)</f>
        <v>0</v>
      </c>
      <c r="W1335" s="139">
        <f>IF(S1335&lt;&gt;"",(S1335*(1-($N$2644))*(1-($O1335+$N$2646))),0)</f>
        <v>0</v>
      </c>
      <c r="X1335" s="150">
        <f>+SUM(T1335:W1335)</f>
        <v>0</v>
      </c>
      <c r="Y1335" s="85"/>
      <c r="Z1335" s="84"/>
      <c r="AA1335" s="85"/>
    </row>
    <row r="1336" spans="1:27" ht="14.1" customHeight="1" x14ac:dyDescent="0.3">
      <c r="A1336" s="128" t="s">
        <v>4296</v>
      </c>
      <c r="B1336" s="86" t="s">
        <v>40</v>
      </c>
      <c r="C1336" s="86">
        <v>12</v>
      </c>
      <c r="D1336" s="86">
        <v>0</v>
      </c>
      <c r="E1336" s="137"/>
      <c r="F1336" s="86" t="s">
        <v>99</v>
      </c>
      <c r="G1336" s="86" t="s">
        <v>1691</v>
      </c>
      <c r="H1336" s="86" t="s">
        <v>4294</v>
      </c>
      <c r="I1336" s="86">
        <v>58</v>
      </c>
      <c r="J1336" s="87">
        <v>28.650000000000002</v>
      </c>
      <c r="K1336" s="88"/>
      <c r="L1336" s="86" t="s">
        <v>4693</v>
      </c>
      <c r="M1336" s="86" t="s">
        <v>349</v>
      </c>
      <c r="N1336" s="149" t="str">
        <f>IF(OR(J1336="TBA",E1336=0),"",E1336*J1336)</f>
        <v/>
      </c>
      <c r="O1336" s="138"/>
      <c r="P1336" s="139">
        <f>IF($B1336="PA",$N1336,0)</f>
        <v>0</v>
      </c>
      <c r="Q1336" s="139">
        <f>IF($B1336="PC",$N1336,0)</f>
        <v>0</v>
      </c>
      <c r="R1336" s="139">
        <f>IF($B1336="LA",$N1336,0)</f>
        <v>0</v>
      </c>
      <c r="S1336" s="139" t="str">
        <f>IF($B1336="LC",$N1336,0)</f>
        <v/>
      </c>
      <c r="T1336" s="139">
        <f>IF(P1336&lt;&gt;"",(P1336*(1-($N$2641))*(1-($O1336+$N$2646))),0)</f>
        <v>0</v>
      </c>
      <c r="U1336" s="139">
        <f>IF(Q1336&lt;&gt;"",(Q1336*(1-($N$2642))*(1-($O1336+$N$2646))),0)</f>
        <v>0</v>
      </c>
      <c r="V1336" s="139">
        <f>IF(R1336&lt;&gt;"",(R1336*(1-($N$2643))*(1-($O1336+$N$2646))),0)</f>
        <v>0</v>
      </c>
      <c r="W1336" s="139">
        <f>IF(S1336&lt;&gt;"",(S1336*(1-($N$2644))*(1-($O1336+$N$2646))),0)</f>
        <v>0</v>
      </c>
      <c r="X1336" s="150">
        <f>+SUM(T1336:W1336)</f>
        <v>0</v>
      </c>
      <c r="Y1336" s="85"/>
      <c r="Z1336" s="84"/>
      <c r="AA1336" s="85"/>
    </row>
    <row r="1337" spans="1:27" ht="14.1" customHeight="1" x14ac:dyDescent="0.3">
      <c r="A1337" s="128" t="s">
        <v>4297</v>
      </c>
      <c r="B1337" s="86" t="s">
        <v>40</v>
      </c>
      <c r="C1337" s="86">
        <v>12</v>
      </c>
      <c r="D1337" s="86">
        <v>0</v>
      </c>
      <c r="E1337" s="137"/>
      <c r="F1337" s="86" t="s">
        <v>99</v>
      </c>
      <c r="G1337" s="86" t="s">
        <v>1692</v>
      </c>
      <c r="H1337" s="86" t="s">
        <v>4294</v>
      </c>
      <c r="I1337" s="86">
        <v>58</v>
      </c>
      <c r="J1337" s="87">
        <v>28.650000000000002</v>
      </c>
      <c r="K1337" s="88"/>
      <c r="L1337" s="86" t="s">
        <v>4298</v>
      </c>
      <c r="M1337" s="86" t="s">
        <v>349</v>
      </c>
      <c r="N1337" s="149" t="str">
        <f>IF(OR(J1337="TBA",E1337=0),"",E1337*J1337)</f>
        <v/>
      </c>
      <c r="O1337" s="138"/>
      <c r="P1337" s="139">
        <f>IF($B1337="PA",$N1337,0)</f>
        <v>0</v>
      </c>
      <c r="Q1337" s="139">
        <f>IF($B1337="PC",$N1337,0)</f>
        <v>0</v>
      </c>
      <c r="R1337" s="139">
        <f>IF($B1337="LA",$N1337,0)</f>
        <v>0</v>
      </c>
      <c r="S1337" s="139" t="str">
        <f>IF($B1337="LC",$N1337,0)</f>
        <v/>
      </c>
      <c r="T1337" s="139">
        <f>IF(P1337&lt;&gt;"",(P1337*(1-($N$2641))*(1-($O1337+$N$2646))),0)</f>
        <v>0</v>
      </c>
      <c r="U1337" s="139">
        <f>IF(Q1337&lt;&gt;"",(Q1337*(1-($N$2642))*(1-($O1337+$N$2646))),0)</f>
        <v>0</v>
      </c>
      <c r="V1337" s="139">
        <f>IF(R1337&lt;&gt;"",(R1337*(1-($N$2643))*(1-($O1337+$N$2646))),0)</f>
        <v>0</v>
      </c>
      <c r="W1337" s="139">
        <f>IF(S1337&lt;&gt;"",(S1337*(1-($N$2644))*(1-($O1337+$N$2646))),0)</f>
        <v>0</v>
      </c>
      <c r="X1337" s="150">
        <f>+SUM(T1337:W1337)</f>
        <v>0</v>
      </c>
      <c r="Y1337" s="85"/>
      <c r="Z1337" s="84"/>
      <c r="AA1337" s="85"/>
    </row>
    <row r="1338" spans="1:27" ht="14.1" customHeight="1" x14ac:dyDescent="0.3">
      <c r="A1338" s="128" t="s">
        <v>4299</v>
      </c>
      <c r="B1338" s="86" t="s">
        <v>40</v>
      </c>
      <c r="C1338" s="86">
        <v>12</v>
      </c>
      <c r="D1338" s="86">
        <v>0</v>
      </c>
      <c r="E1338" s="137"/>
      <c r="F1338" s="86" t="s">
        <v>99</v>
      </c>
      <c r="G1338" s="86" t="s">
        <v>1690</v>
      </c>
      <c r="H1338" s="86" t="s">
        <v>4300</v>
      </c>
      <c r="I1338" s="86">
        <v>58</v>
      </c>
      <c r="J1338" s="87">
        <v>28.650000000000002</v>
      </c>
      <c r="K1338" s="88"/>
      <c r="L1338" s="86" t="s">
        <v>4301</v>
      </c>
      <c r="M1338" s="86" t="s">
        <v>349</v>
      </c>
      <c r="N1338" s="149" t="str">
        <f>IF(OR(J1338="TBA",E1338=0),"",E1338*J1338)</f>
        <v/>
      </c>
      <c r="O1338" s="138"/>
      <c r="P1338" s="139">
        <f>IF($B1338="PA",$N1338,0)</f>
        <v>0</v>
      </c>
      <c r="Q1338" s="139">
        <f>IF($B1338="PC",$N1338,0)</f>
        <v>0</v>
      </c>
      <c r="R1338" s="139">
        <f>IF($B1338="LA",$N1338,0)</f>
        <v>0</v>
      </c>
      <c r="S1338" s="139" t="str">
        <f>IF($B1338="LC",$N1338,0)</f>
        <v/>
      </c>
      <c r="T1338" s="139">
        <f>IF(P1338&lt;&gt;"",(P1338*(1-($N$2641))*(1-($O1338+$N$2646))),0)</f>
        <v>0</v>
      </c>
      <c r="U1338" s="139">
        <f>IF(Q1338&lt;&gt;"",(Q1338*(1-($N$2642))*(1-($O1338+$N$2646))),0)</f>
        <v>0</v>
      </c>
      <c r="V1338" s="139">
        <f>IF(R1338&lt;&gt;"",(R1338*(1-($N$2643))*(1-($O1338+$N$2646))),0)</f>
        <v>0</v>
      </c>
      <c r="W1338" s="139">
        <f>IF(S1338&lt;&gt;"",(S1338*(1-($N$2644))*(1-($O1338+$N$2646))),0)</f>
        <v>0</v>
      </c>
      <c r="X1338" s="150">
        <f>+SUM(T1338:W1338)</f>
        <v>0</v>
      </c>
      <c r="Y1338" s="85"/>
      <c r="Z1338" s="84"/>
      <c r="AA1338" s="85"/>
    </row>
    <row r="1339" spans="1:27" ht="14.1" customHeight="1" x14ac:dyDescent="0.3">
      <c r="A1339" s="128" t="s">
        <v>4302</v>
      </c>
      <c r="B1339" s="86" t="s">
        <v>40</v>
      </c>
      <c r="C1339" s="86">
        <v>12</v>
      </c>
      <c r="D1339" s="86">
        <v>0</v>
      </c>
      <c r="E1339" s="137"/>
      <c r="F1339" s="86" t="s">
        <v>99</v>
      </c>
      <c r="G1339" s="86" t="s">
        <v>1691</v>
      </c>
      <c r="H1339" s="86" t="s">
        <v>4300</v>
      </c>
      <c r="I1339" s="86">
        <v>58</v>
      </c>
      <c r="J1339" s="87">
        <v>28.650000000000002</v>
      </c>
      <c r="K1339" s="88"/>
      <c r="L1339" s="86" t="s">
        <v>4303</v>
      </c>
      <c r="M1339" s="86" t="s">
        <v>349</v>
      </c>
      <c r="N1339" s="149" t="str">
        <f>IF(OR(J1339="TBA",E1339=0),"",E1339*J1339)</f>
        <v/>
      </c>
      <c r="O1339" s="138"/>
      <c r="P1339" s="139">
        <f>IF($B1339="PA",$N1339,0)</f>
        <v>0</v>
      </c>
      <c r="Q1339" s="139">
        <f>IF($B1339="PC",$N1339,0)</f>
        <v>0</v>
      </c>
      <c r="R1339" s="139">
        <f>IF($B1339="LA",$N1339,0)</f>
        <v>0</v>
      </c>
      <c r="S1339" s="139" t="str">
        <f>IF($B1339="LC",$N1339,0)</f>
        <v/>
      </c>
      <c r="T1339" s="139">
        <f>IF(P1339&lt;&gt;"",(P1339*(1-($N$2641))*(1-($O1339+$N$2646))),0)</f>
        <v>0</v>
      </c>
      <c r="U1339" s="139">
        <f>IF(Q1339&lt;&gt;"",(Q1339*(1-($N$2642))*(1-($O1339+$N$2646))),0)</f>
        <v>0</v>
      </c>
      <c r="V1339" s="139">
        <f>IF(R1339&lt;&gt;"",(R1339*(1-($N$2643))*(1-($O1339+$N$2646))),0)</f>
        <v>0</v>
      </c>
      <c r="W1339" s="139">
        <f>IF(S1339&lt;&gt;"",(S1339*(1-($N$2644))*(1-($O1339+$N$2646))),0)</f>
        <v>0</v>
      </c>
      <c r="X1339" s="150">
        <f>+SUM(T1339:W1339)</f>
        <v>0</v>
      </c>
      <c r="Y1339" s="85"/>
      <c r="Z1339" s="84"/>
      <c r="AA1339" s="85"/>
    </row>
    <row r="1340" spans="1:27" ht="14.1" customHeight="1" x14ac:dyDescent="0.3">
      <c r="A1340" s="128" t="s">
        <v>4304</v>
      </c>
      <c r="B1340" s="86" t="s">
        <v>40</v>
      </c>
      <c r="C1340" s="86">
        <v>12</v>
      </c>
      <c r="D1340" s="86">
        <v>0</v>
      </c>
      <c r="E1340" s="137"/>
      <c r="F1340" s="86" t="s">
        <v>99</v>
      </c>
      <c r="G1340" s="86" t="s">
        <v>1692</v>
      </c>
      <c r="H1340" s="86" t="s">
        <v>4300</v>
      </c>
      <c r="I1340" s="86">
        <v>58</v>
      </c>
      <c r="J1340" s="87">
        <v>28.650000000000002</v>
      </c>
      <c r="K1340" s="88"/>
      <c r="L1340" s="86" t="s">
        <v>4305</v>
      </c>
      <c r="M1340" s="86" t="s">
        <v>349</v>
      </c>
      <c r="N1340" s="149" t="str">
        <f>IF(OR(J1340="TBA",E1340=0),"",E1340*J1340)</f>
        <v/>
      </c>
      <c r="O1340" s="138"/>
      <c r="P1340" s="139">
        <f>IF($B1340="PA",$N1340,0)</f>
        <v>0</v>
      </c>
      <c r="Q1340" s="139">
        <f>IF($B1340="PC",$N1340,0)</f>
        <v>0</v>
      </c>
      <c r="R1340" s="139">
        <f>IF($B1340="LA",$N1340,0)</f>
        <v>0</v>
      </c>
      <c r="S1340" s="139" t="str">
        <f>IF($B1340="LC",$N1340,0)</f>
        <v/>
      </c>
      <c r="T1340" s="139">
        <f>IF(P1340&lt;&gt;"",(P1340*(1-($N$2641))*(1-($O1340+$N$2646))),0)</f>
        <v>0</v>
      </c>
      <c r="U1340" s="139">
        <f>IF(Q1340&lt;&gt;"",(Q1340*(1-($N$2642))*(1-($O1340+$N$2646))),0)</f>
        <v>0</v>
      </c>
      <c r="V1340" s="139">
        <f>IF(R1340&lt;&gt;"",(R1340*(1-($N$2643))*(1-($O1340+$N$2646))),0)</f>
        <v>0</v>
      </c>
      <c r="W1340" s="139">
        <f>IF(S1340&lt;&gt;"",(S1340*(1-($N$2644))*(1-($O1340+$N$2646))),0)</f>
        <v>0</v>
      </c>
      <c r="X1340" s="150">
        <f>+SUM(T1340:W1340)</f>
        <v>0</v>
      </c>
      <c r="Y1340" s="85"/>
      <c r="Z1340" s="84"/>
      <c r="AA1340" s="85"/>
    </row>
    <row r="1341" spans="1:27" ht="14.1" customHeight="1" x14ac:dyDescent="0.3">
      <c r="A1341" s="128" t="s">
        <v>4154</v>
      </c>
      <c r="B1341" s="86" t="s">
        <v>40</v>
      </c>
      <c r="C1341" s="86">
        <v>12</v>
      </c>
      <c r="D1341" s="86">
        <v>0</v>
      </c>
      <c r="E1341" s="137"/>
      <c r="F1341" s="86" t="s">
        <v>100</v>
      </c>
      <c r="G1341" s="86" t="s">
        <v>1863</v>
      </c>
      <c r="H1341" s="86" t="s">
        <v>4155</v>
      </c>
      <c r="I1341" s="86">
        <v>64</v>
      </c>
      <c r="J1341" s="87">
        <v>47.1</v>
      </c>
      <c r="K1341" s="88"/>
      <c r="L1341" s="86" t="s">
        <v>4156</v>
      </c>
      <c r="M1341" s="86" t="s">
        <v>349</v>
      </c>
      <c r="N1341" s="149" t="str">
        <f>IF(OR(J1341="TBA",E1341=0),"",E1341*J1341)</f>
        <v/>
      </c>
      <c r="O1341" s="138"/>
      <c r="P1341" s="139">
        <f>IF($B1341="PA",$N1341,0)</f>
        <v>0</v>
      </c>
      <c r="Q1341" s="139">
        <f>IF($B1341="PC",$N1341,0)</f>
        <v>0</v>
      </c>
      <c r="R1341" s="139">
        <f>IF($B1341="LA",$N1341,0)</f>
        <v>0</v>
      </c>
      <c r="S1341" s="139" t="str">
        <f>IF($B1341="LC",$N1341,0)</f>
        <v/>
      </c>
      <c r="T1341" s="139">
        <f>IF(P1341&lt;&gt;"",(P1341*(1-($N$2641))*(1-($O1341+$N$2646))),0)</f>
        <v>0</v>
      </c>
      <c r="U1341" s="139">
        <f>IF(Q1341&lt;&gt;"",(Q1341*(1-($N$2642))*(1-($O1341+$N$2646))),0)</f>
        <v>0</v>
      </c>
      <c r="V1341" s="139">
        <f>IF(R1341&lt;&gt;"",(R1341*(1-($N$2643))*(1-($O1341+$N$2646))),0)</f>
        <v>0</v>
      </c>
      <c r="W1341" s="139">
        <f>IF(S1341&lt;&gt;"",(S1341*(1-($N$2644))*(1-($O1341+$N$2646))),0)</f>
        <v>0</v>
      </c>
      <c r="X1341" s="150">
        <f>+SUM(T1341:W1341)</f>
        <v>0</v>
      </c>
      <c r="Y1341" s="85"/>
      <c r="Z1341" s="84"/>
      <c r="AA1341" s="85"/>
    </row>
    <row r="1342" spans="1:27" ht="14.1" customHeight="1" x14ac:dyDescent="0.3">
      <c r="A1342" s="128" t="s">
        <v>4157</v>
      </c>
      <c r="B1342" s="86" t="s">
        <v>40</v>
      </c>
      <c r="C1342" s="86">
        <v>12</v>
      </c>
      <c r="D1342" s="86">
        <v>0</v>
      </c>
      <c r="E1342" s="137"/>
      <c r="F1342" s="86" t="s">
        <v>100</v>
      </c>
      <c r="G1342" s="86" t="s">
        <v>1865</v>
      </c>
      <c r="H1342" s="86" t="s">
        <v>4155</v>
      </c>
      <c r="I1342" s="86">
        <v>64</v>
      </c>
      <c r="J1342" s="87">
        <v>47.1</v>
      </c>
      <c r="K1342" s="88"/>
      <c r="L1342" s="86" t="s">
        <v>4158</v>
      </c>
      <c r="M1342" s="86" t="s">
        <v>349</v>
      </c>
      <c r="N1342" s="149" t="str">
        <f>IF(OR(J1342="TBA",E1342=0),"",E1342*J1342)</f>
        <v/>
      </c>
      <c r="O1342" s="138"/>
      <c r="P1342" s="139">
        <f>IF($B1342="PA",$N1342,0)</f>
        <v>0</v>
      </c>
      <c r="Q1342" s="139">
        <f>IF($B1342="PC",$N1342,0)</f>
        <v>0</v>
      </c>
      <c r="R1342" s="139">
        <f>IF($B1342="LA",$N1342,0)</f>
        <v>0</v>
      </c>
      <c r="S1342" s="139" t="str">
        <f>IF($B1342="LC",$N1342,0)</f>
        <v/>
      </c>
      <c r="T1342" s="139">
        <f>IF(P1342&lt;&gt;"",(P1342*(1-($N$2641))*(1-($O1342+$N$2646))),0)</f>
        <v>0</v>
      </c>
      <c r="U1342" s="139">
        <f>IF(Q1342&lt;&gt;"",(Q1342*(1-($N$2642))*(1-($O1342+$N$2646))),0)</f>
        <v>0</v>
      </c>
      <c r="V1342" s="139">
        <f>IF(R1342&lt;&gt;"",(R1342*(1-($N$2643))*(1-($O1342+$N$2646))),0)</f>
        <v>0</v>
      </c>
      <c r="W1342" s="139">
        <f>IF(S1342&lt;&gt;"",(S1342*(1-($N$2644))*(1-($O1342+$N$2646))),0)</f>
        <v>0</v>
      </c>
      <c r="X1342" s="150">
        <f>+SUM(T1342:W1342)</f>
        <v>0</v>
      </c>
      <c r="Y1342" s="85"/>
      <c r="Z1342" s="84"/>
      <c r="AA1342" s="85"/>
    </row>
    <row r="1343" spans="1:27" ht="14.1" customHeight="1" x14ac:dyDescent="0.3">
      <c r="A1343" s="128" t="s">
        <v>4159</v>
      </c>
      <c r="B1343" s="86" t="s">
        <v>40</v>
      </c>
      <c r="C1343" s="86">
        <v>12</v>
      </c>
      <c r="D1343" s="86">
        <v>0</v>
      </c>
      <c r="E1343" s="137"/>
      <c r="F1343" s="86" t="s">
        <v>100</v>
      </c>
      <c r="G1343" s="86" t="s">
        <v>4552</v>
      </c>
      <c r="H1343" s="86" t="s">
        <v>4155</v>
      </c>
      <c r="I1343" s="86">
        <v>64</v>
      </c>
      <c r="J1343" s="87">
        <v>47.1</v>
      </c>
      <c r="K1343" s="88"/>
      <c r="L1343" s="86" t="s">
        <v>4160</v>
      </c>
      <c r="M1343" s="86" t="s">
        <v>349</v>
      </c>
      <c r="N1343" s="149" t="str">
        <f>IF(OR(J1343="TBA",E1343=0),"",E1343*J1343)</f>
        <v/>
      </c>
      <c r="O1343" s="138"/>
      <c r="P1343" s="139">
        <f>IF($B1343="PA",$N1343,0)</f>
        <v>0</v>
      </c>
      <c r="Q1343" s="139">
        <f>IF($B1343="PC",$N1343,0)</f>
        <v>0</v>
      </c>
      <c r="R1343" s="139">
        <f>IF($B1343="LA",$N1343,0)</f>
        <v>0</v>
      </c>
      <c r="S1343" s="139" t="str">
        <f>IF($B1343="LC",$N1343,0)</f>
        <v/>
      </c>
      <c r="T1343" s="139">
        <f>IF(P1343&lt;&gt;"",(P1343*(1-($N$2641))*(1-($O1343+$N$2646))),0)</f>
        <v>0</v>
      </c>
      <c r="U1343" s="139">
        <f>IF(Q1343&lt;&gt;"",(Q1343*(1-($N$2642))*(1-($O1343+$N$2646))),0)</f>
        <v>0</v>
      </c>
      <c r="V1343" s="139">
        <f>IF(R1343&lt;&gt;"",(R1343*(1-($N$2643))*(1-($O1343+$N$2646))),0)</f>
        <v>0</v>
      </c>
      <c r="W1343" s="139">
        <f>IF(S1343&lt;&gt;"",(S1343*(1-($N$2644))*(1-($O1343+$N$2646))),0)</f>
        <v>0</v>
      </c>
      <c r="X1343" s="150">
        <f>+SUM(T1343:W1343)</f>
        <v>0</v>
      </c>
      <c r="Y1343" s="85"/>
      <c r="Z1343" s="84"/>
      <c r="AA1343" s="85"/>
    </row>
    <row r="1344" spans="1:27" ht="14.1" customHeight="1" x14ac:dyDescent="0.3">
      <c r="A1344" s="128" t="s">
        <v>4161</v>
      </c>
      <c r="B1344" s="86" t="s">
        <v>40</v>
      </c>
      <c r="C1344" s="86">
        <v>12</v>
      </c>
      <c r="D1344" s="86">
        <v>0</v>
      </c>
      <c r="E1344" s="137"/>
      <c r="F1344" s="86" t="s">
        <v>101</v>
      </c>
      <c r="G1344" s="86" t="s">
        <v>1691</v>
      </c>
      <c r="H1344" s="86" t="s">
        <v>4162</v>
      </c>
      <c r="I1344" s="86">
        <v>61</v>
      </c>
      <c r="J1344" s="87">
        <v>35.950000000000003</v>
      </c>
      <c r="K1344" s="88"/>
      <c r="L1344" s="86" t="s">
        <v>4620</v>
      </c>
      <c r="M1344" s="86" t="s">
        <v>349</v>
      </c>
      <c r="N1344" s="149" t="str">
        <f>IF(OR(J1344="TBA",E1344=0),"",E1344*J1344)</f>
        <v/>
      </c>
      <c r="O1344" s="138"/>
      <c r="P1344" s="139">
        <f>IF($B1344="PA",$N1344,0)</f>
        <v>0</v>
      </c>
      <c r="Q1344" s="139">
        <f>IF($B1344="PC",$N1344,0)</f>
        <v>0</v>
      </c>
      <c r="R1344" s="139">
        <f>IF($B1344="LA",$N1344,0)</f>
        <v>0</v>
      </c>
      <c r="S1344" s="139" t="str">
        <f>IF($B1344="LC",$N1344,0)</f>
        <v/>
      </c>
      <c r="T1344" s="139">
        <f>IF(P1344&lt;&gt;"",(P1344*(1-($N$2641))*(1-($O1344+$N$2646))),0)</f>
        <v>0</v>
      </c>
      <c r="U1344" s="139">
        <f>IF(Q1344&lt;&gt;"",(Q1344*(1-($N$2642))*(1-($O1344+$N$2646))),0)</f>
        <v>0</v>
      </c>
      <c r="V1344" s="139">
        <f>IF(R1344&lt;&gt;"",(R1344*(1-($N$2643))*(1-($O1344+$N$2646))),0)</f>
        <v>0</v>
      </c>
      <c r="W1344" s="139">
        <f>IF(S1344&lt;&gt;"",(S1344*(1-($N$2644))*(1-($O1344+$N$2646))),0)</f>
        <v>0</v>
      </c>
      <c r="X1344" s="150">
        <f>+SUM(T1344:W1344)</f>
        <v>0</v>
      </c>
      <c r="Y1344" s="85"/>
      <c r="Z1344" s="84"/>
      <c r="AA1344" s="85"/>
    </row>
    <row r="1345" spans="1:27" ht="14.1" customHeight="1" x14ac:dyDescent="0.3">
      <c r="A1345" s="128" t="s">
        <v>4163</v>
      </c>
      <c r="B1345" s="86" t="s">
        <v>40</v>
      </c>
      <c r="C1345" s="86">
        <v>12</v>
      </c>
      <c r="D1345" s="86">
        <v>0</v>
      </c>
      <c r="E1345" s="137"/>
      <c r="F1345" s="86" t="s">
        <v>101</v>
      </c>
      <c r="G1345" s="86" t="s">
        <v>1701</v>
      </c>
      <c r="H1345" s="86" t="s">
        <v>4162</v>
      </c>
      <c r="I1345" s="86">
        <v>61</v>
      </c>
      <c r="J1345" s="87">
        <v>35.950000000000003</v>
      </c>
      <c r="K1345" s="88"/>
      <c r="L1345" s="86" t="s">
        <v>4164</v>
      </c>
      <c r="M1345" s="86" t="s">
        <v>349</v>
      </c>
      <c r="N1345" s="149" t="str">
        <f>IF(OR(J1345="TBA",E1345=0),"",E1345*J1345)</f>
        <v/>
      </c>
      <c r="O1345" s="138"/>
      <c r="P1345" s="139">
        <f>IF($B1345="PA",$N1345,0)</f>
        <v>0</v>
      </c>
      <c r="Q1345" s="139">
        <f>IF($B1345="PC",$N1345,0)</f>
        <v>0</v>
      </c>
      <c r="R1345" s="139">
        <f>IF($B1345="LA",$N1345,0)</f>
        <v>0</v>
      </c>
      <c r="S1345" s="139" t="str">
        <f>IF($B1345="LC",$N1345,0)</f>
        <v/>
      </c>
      <c r="T1345" s="139">
        <f>IF(P1345&lt;&gt;"",(P1345*(1-($N$2641))*(1-($O1345+$N$2646))),0)</f>
        <v>0</v>
      </c>
      <c r="U1345" s="139">
        <f>IF(Q1345&lt;&gt;"",(Q1345*(1-($N$2642))*(1-($O1345+$N$2646))),0)</f>
        <v>0</v>
      </c>
      <c r="V1345" s="139">
        <f>IF(R1345&lt;&gt;"",(R1345*(1-($N$2643))*(1-($O1345+$N$2646))),0)</f>
        <v>0</v>
      </c>
      <c r="W1345" s="139">
        <f>IF(S1345&lt;&gt;"",(S1345*(1-($N$2644))*(1-($O1345+$N$2646))),0)</f>
        <v>0</v>
      </c>
      <c r="X1345" s="150">
        <f>+SUM(T1345:W1345)</f>
        <v>0</v>
      </c>
      <c r="Y1345" s="85"/>
      <c r="Z1345" s="84"/>
      <c r="AA1345" s="85"/>
    </row>
    <row r="1346" spans="1:27" ht="14.1" customHeight="1" x14ac:dyDescent="0.3">
      <c r="A1346" s="128" t="s">
        <v>4165</v>
      </c>
      <c r="B1346" s="86" t="s">
        <v>40</v>
      </c>
      <c r="C1346" s="86">
        <v>12</v>
      </c>
      <c r="D1346" s="86">
        <v>0</v>
      </c>
      <c r="E1346" s="137"/>
      <c r="F1346" s="86" t="s">
        <v>101</v>
      </c>
      <c r="G1346" s="86" t="s">
        <v>1709</v>
      </c>
      <c r="H1346" s="86" t="s">
        <v>4162</v>
      </c>
      <c r="I1346" s="86">
        <v>61</v>
      </c>
      <c r="J1346" s="87">
        <v>35.950000000000003</v>
      </c>
      <c r="K1346" s="88"/>
      <c r="L1346" s="86" t="s">
        <v>4166</v>
      </c>
      <c r="M1346" s="86" t="s">
        <v>349</v>
      </c>
      <c r="N1346" s="149" t="str">
        <f>IF(OR(J1346="TBA",E1346=0),"",E1346*J1346)</f>
        <v/>
      </c>
      <c r="O1346" s="138"/>
      <c r="P1346" s="139">
        <f>IF($B1346="PA",$N1346,0)</f>
        <v>0</v>
      </c>
      <c r="Q1346" s="139">
        <f>IF($B1346="PC",$N1346,0)</f>
        <v>0</v>
      </c>
      <c r="R1346" s="139">
        <f>IF($B1346="LA",$N1346,0)</f>
        <v>0</v>
      </c>
      <c r="S1346" s="139" t="str">
        <f>IF($B1346="LC",$N1346,0)</f>
        <v/>
      </c>
      <c r="T1346" s="139">
        <f>IF(P1346&lt;&gt;"",(P1346*(1-($N$2641))*(1-($O1346+$N$2646))),0)</f>
        <v>0</v>
      </c>
      <c r="U1346" s="139">
        <f>IF(Q1346&lt;&gt;"",(Q1346*(1-($N$2642))*(1-($O1346+$N$2646))),0)</f>
        <v>0</v>
      </c>
      <c r="V1346" s="139">
        <f>IF(R1346&lt;&gt;"",(R1346*(1-($N$2643))*(1-($O1346+$N$2646))),0)</f>
        <v>0</v>
      </c>
      <c r="W1346" s="139">
        <f>IF(S1346&lt;&gt;"",(S1346*(1-($N$2644))*(1-($O1346+$N$2646))),0)</f>
        <v>0</v>
      </c>
      <c r="X1346" s="150">
        <f>+SUM(T1346:W1346)</f>
        <v>0</v>
      </c>
      <c r="Y1346" s="85"/>
      <c r="Z1346" s="84"/>
      <c r="AA1346" s="85"/>
    </row>
    <row r="1347" spans="1:27" ht="14.1" customHeight="1" x14ac:dyDescent="0.3">
      <c r="A1347" s="128" t="s">
        <v>4167</v>
      </c>
      <c r="B1347" s="86" t="s">
        <v>40</v>
      </c>
      <c r="C1347" s="86">
        <v>6</v>
      </c>
      <c r="D1347" s="86">
        <v>0</v>
      </c>
      <c r="E1347" s="137"/>
      <c r="F1347" s="86" t="s">
        <v>100</v>
      </c>
      <c r="G1347" s="86" t="s">
        <v>1703</v>
      </c>
      <c r="H1347" s="86" t="s">
        <v>4168</v>
      </c>
      <c r="I1347" s="86">
        <v>64</v>
      </c>
      <c r="J1347" s="87">
        <v>68.150000000000006</v>
      </c>
      <c r="K1347" s="88"/>
      <c r="L1347" s="86" t="s">
        <v>4169</v>
      </c>
      <c r="M1347" s="86" t="s">
        <v>349</v>
      </c>
      <c r="N1347" s="149" t="str">
        <f>IF(OR(J1347="TBA",E1347=0),"",E1347*J1347)</f>
        <v/>
      </c>
      <c r="O1347" s="138"/>
      <c r="P1347" s="139">
        <f>IF($B1347="PA",$N1347,0)</f>
        <v>0</v>
      </c>
      <c r="Q1347" s="139">
        <f>IF($B1347="PC",$N1347,0)</f>
        <v>0</v>
      </c>
      <c r="R1347" s="139">
        <f>IF($B1347="LA",$N1347,0)</f>
        <v>0</v>
      </c>
      <c r="S1347" s="139" t="str">
        <f>IF($B1347="LC",$N1347,0)</f>
        <v/>
      </c>
      <c r="T1347" s="139">
        <f>IF(P1347&lt;&gt;"",(P1347*(1-($N$2641))*(1-($O1347+$N$2646))),0)</f>
        <v>0</v>
      </c>
      <c r="U1347" s="139">
        <f>IF(Q1347&lt;&gt;"",(Q1347*(1-($N$2642))*(1-($O1347+$N$2646))),0)</f>
        <v>0</v>
      </c>
      <c r="V1347" s="139">
        <f>IF(R1347&lt;&gt;"",(R1347*(1-($N$2643))*(1-($O1347+$N$2646))),0)</f>
        <v>0</v>
      </c>
      <c r="W1347" s="139">
        <f>IF(S1347&lt;&gt;"",(S1347*(1-($N$2644))*(1-($O1347+$N$2646))),0)</f>
        <v>0</v>
      </c>
      <c r="X1347" s="150">
        <f>+SUM(T1347:W1347)</f>
        <v>0</v>
      </c>
      <c r="Y1347" s="85"/>
      <c r="Z1347" s="84"/>
      <c r="AA1347" s="85"/>
    </row>
    <row r="1348" spans="1:27" ht="14.1" customHeight="1" x14ac:dyDescent="0.3">
      <c r="A1348" s="128" t="s">
        <v>4170</v>
      </c>
      <c r="B1348" s="86" t="s">
        <v>40</v>
      </c>
      <c r="C1348" s="86">
        <v>6</v>
      </c>
      <c r="D1348" s="86">
        <v>0</v>
      </c>
      <c r="E1348" s="137"/>
      <c r="F1348" s="86" t="s">
        <v>100</v>
      </c>
      <c r="G1348" s="86" t="s">
        <v>1705</v>
      </c>
      <c r="H1348" s="86" t="s">
        <v>4168</v>
      </c>
      <c r="I1348" s="86">
        <v>64</v>
      </c>
      <c r="J1348" s="87">
        <v>68.150000000000006</v>
      </c>
      <c r="K1348" s="88"/>
      <c r="L1348" s="86" t="s">
        <v>4171</v>
      </c>
      <c r="M1348" s="86" t="s">
        <v>349</v>
      </c>
      <c r="N1348" s="149" t="str">
        <f>IF(OR(J1348="TBA",E1348=0),"",E1348*J1348)</f>
        <v/>
      </c>
      <c r="O1348" s="138"/>
      <c r="P1348" s="139">
        <f>IF($B1348="PA",$N1348,0)</f>
        <v>0</v>
      </c>
      <c r="Q1348" s="139">
        <f>IF($B1348="PC",$N1348,0)</f>
        <v>0</v>
      </c>
      <c r="R1348" s="139">
        <f>IF($B1348="LA",$N1348,0)</f>
        <v>0</v>
      </c>
      <c r="S1348" s="139" t="str">
        <f>IF($B1348="LC",$N1348,0)</f>
        <v/>
      </c>
      <c r="T1348" s="139">
        <f>IF(P1348&lt;&gt;"",(P1348*(1-($N$2641))*(1-($O1348+$N$2646))),0)</f>
        <v>0</v>
      </c>
      <c r="U1348" s="139">
        <f>IF(Q1348&lt;&gt;"",(Q1348*(1-($N$2642))*(1-($O1348+$N$2646))),0)</f>
        <v>0</v>
      </c>
      <c r="V1348" s="139">
        <f>IF(R1348&lt;&gt;"",(R1348*(1-($N$2643))*(1-($O1348+$N$2646))),0)</f>
        <v>0</v>
      </c>
      <c r="W1348" s="139">
        <f>IF(S1348&lt;&gt;"",(S1348*(1-($N$2644))*(1-($O1348+$N$2646))),0)</f>
        <v>0</v>
      </c>
      <c r="X1348" s="150">
        <f>+SUM(T1348:W1348)</f>
        <v>0</v>
      </c>
      <c r="Y1348" s="85"/>
      <c r="Z1348" s="84"/>
      <c r="AA1348" s="85"/>
    </row>
    <row r="1349" spans="1:27" ht="14.1" customHeight="1" x14ac:dyDescent="0.3">
      <c r="A1349" s="128" t="s">
        <v>4172</v>
      </c>
      <c r="B1349" s="86" t="s">
        <v>40</v>
      </c>
      <c r="C1349" s="86">
        <v>6</v>
      </c>
      <c r="D1349" s="86">
        <v>0</v>
      </c>
      <c r="E1349" s="137"/>
      <c r="F1349" s="86" t="s">
        <v>100</v>
      </c>
      <c r="G1349" s="86" t="s">
        <v>1706</v>
      </c>
      <c r="H1349" s="86" t="s">
        <v>4168</v>
      </c>
      <c r="I1349" s="86">
        <v>64</v>
      </c>
      <c r="J1349" s="87">
        <v>71.55</v>
      </c>
      <c r="K1349" s="88"/>
      <c r="L1349" s="86" t="s">
        <v>4173</v>
      </c>
      <c r="M1349" s="86" t="s">
        <v>349</v>
      </c>
      <c r="N1349" s="149" t="str">
        <f>IF(OR(J1349="TBA",E1349=0),"",E1349*J1349)</f>
        <v/>
      </c>
      <c r="O1349" s="138"/>
      <c r="P1349" s="139">
        <f>IF($B1349="PA",$N1349,0)</f>
        <v>0</v>
      </c>
      <c r="Q1349" s="139">
        <f>IF($B1349="PC",$N1349,0)</f>
        <v>0</v>
      </c>
      <c r="R1349" s="139">
        <f>IF($B1349="LA",$N1349,0)</f>
        <v>0</v>
      </c>
      <c r="S1349" s="139" t="str">
        <f>IF($B1349="LC",$N1349,0)</f>
        <v/>
      </c>
      <c r="T1349" s="139">
        <f>IF(P1349&lt;&gt;"",(P1349*(1-($N$2641))*(1-($O1349+$N$2646))),0)</f>
        <v>0</v>
      </c>
      <c r="U1349" s="139">
        <f>IF(Q1349&lt;&gt;"",(Q1349*(1-($N$2642))*(1-($O1349+$N$2646))),0)</f>
        <v>0</v>
      </c>
      <c r="V1349" s="139">
        <f>IF(R1349&lt;&gt;"",(R1349*(1-($N$2643))*(1-($O1349+$N$2646))),0)</f>
        <v>0</v>
      </c>
      <c r="W1349" s="139">
        <f>IF(S1349&lt;&gt;"",(S1349*(1-($N$2644))*(1-($O1349+$N$2646))),0)</f>
        <v>0</v>
      </c>
      <c r="X1349" s="150">
        <f>+SUM(T1349:W1349)</f>
        <v>0</v>
      </c>
      <c r="Y1349" s="85"/>
      <c r="Z1349" s="84"/>
      <c r="AA1349" s="85"/>
    </row>
    <row r="1350" spans="1:27" ht="14.1" customHeight="1" x14ac:dyDescent="0.3">
      <c r="A1350" s="128" t="s">
        <v>4174</v>
      </c>
      <c r="B1350" s="86" t="s">
        <v>40</v>
      </c>
      <c r="C1350" s="86">
        <v>6</v>
      </c>
      <c r="D1350" s="86">
        <v>0</v>
      </c>
      <c r="E1350" s="137"/>
      <c r="F1350" s="86" t="s">
        <v>100</v>
      </c>
      <c r="G1350" s="86" t="s">
        <v>1692</v>
      </c>
      <c r="H1350" s="86" t="s">
        <v>4168</v>
      </c>
      <c r="I1350" s="86">
        <v>64</v>
      </c>
      <c r="J1350" s="87">
        <v>68.150000000000006</v>
      </c>
      <c r="K1350" s="88"/>
      <c r="L1350" s="86" t="s">
        <v>4621</v>
      </c>
      <c r="M1350" s="86" t="s">
        <v>349</v>
      </c>
      <c r="N1350" s="149" t="str">
        <f>IF(OR(J1350="TBA",E1350=0),"",E1350*J1350)</f>
        <v/>
      </c>
      <c r="O1350" s="138"/>
      <c r="P1350" s="139">
        <f>IF($B1350="PA",$N1350,0)</f>
        <v>0</v>
      </c>
      <c r="Q1350" s="139">
        <f>IF($B1350="PC",$N1350,0)</f>
        <v>0</v>
      </c>
      <c r="R1350" s="139">
        <f>IF($B1350="LA",$N1350,0)</f>
        <v>0</v>
      </c>
      <c r="S1350" s="139" t="str">
        <f>IF($B1350="LC",$N1350,0)</f>
        <v/>
      </c>
      <c r="T1350" s="139">
        <f>IF(P1350&lt;&gt;"",(P1350*(1-($N$2641))*(1-($O1350+$N$2646))),0)</f>
        <v>0</v>
      </c>
      <c r="U1350" s="139">
        <f>IF(Q1350&lt;&gt;"",(Q1350*(1-($N$2642))*(1-($O1350+$N$2646))),0)</f>
        <v>0</v>
      </c>
      <c r="V1350" s="139">
        <f>IF(R1350&lt;&gt;"",(R1350*(1-($N$2643))*(1-($O1350+$N$2646))),0)</f>
        <v>0</v>
      </c>
      <c r="W1350" s="139">
        <f>IF(S1350&lt;&gt;"",(S1350*(1-($N$2644))*(1-($O1350+$N$2646))),0)</f>
        <v>0</v>
      </c>
      <c r="X1350" s="150">
        <f>+SUM(T1350:W1350)</f>
        <v>0</v>
      </c>
      <c r="Y1350" s="85"/>
      <c r="Z1350" s="84"/>
      <c r="AA1350" s="85"/>
    </row>
    <row r="1351" spans="1:27" ht="14.1" customHeight="1" x14ac:dyDescent="0.3">
      <c r="A1351" s="128" t="s">
        <v>4073</v>
      </c>
      <c r="B1351" s="86" t="s">
        <v>40</v>
      </c>
      <c r="C1351" s="86">
        <v>24</v>
      </c>
      <c r="D1351" s="86">
        <v>12</v>
      </c>
      <c r="E1351" s="137"/>
      <c r="F1351" s="86" t="s">
        <v>1698</v>
      </c>
      <c r="G1351" s="86" t="s">
        <v>1699</v>
      </c>
      <c r="H1351" s="86" t="s">
        <v>4074</v>
      </c>
      <c r="I1351" s="86">
        <v>36</v>
      </c>
      <c r="J1351" s="87">
        <v>24.55</v>
      </c>
      <c r="K1351" s="88"/>
      <c r="L1351" s="86" t="s">
        <v>4075</v>
      </c>
      <c r="M1351" s="86" t="s">
        <v>349</v>
      </c>
      <c r="N1351" s="149" t="str">
        <f>IF(OR(J1351="TBA",E1351=0),"",E1351*J1351)</f>
        <v/>
      </c>
      <c r="O1351" s="138"/>
      <c r="P1351" s="139">
        <f>IF($B1351="PA",$N1351,0)</f>
        <v>0</v>
      </c>
      <c r="Q1351" s="139">
        <f>IF($B1351="PC",$N1351,0)</f>
        <v>0</v>
      </c>
      <c r="R1351" s="139">
        <f>IF($B1351="LA",$N1351,0)</f>
        <v>0</v>
      </c>
      <c r="S1351" s="139" t="str">
        <f>IF($B1351="LC",$N1351,0)</f>
        <v/>
      </c>
      <c r="T1351" s="139">
        <f>IF(P1351&lt;&gt;"",(P1351*(1-($N$2641))*(1-($O1351+$N$2646))),0)</f>
        <v>0</v>
      </c>
      <c r="U1351" s="139">
        <f>IF(Q1351&lt;&gt;"",(Q1351*(1-($N$2642))*(1-($O1351+$N$2646))),0)</f>
        <v>0</v>
      </c>
      <c r="V1351" s="139">
        <f>IF(R1351&lt;&gt;"",(R1351*(1-($N$2643))*(1-($O1351+$N$2646))),0)</f>
        <v>0</v>
      </c>
      <c r="W1351" s="139">
        <f>IF(S1351&lt;&gt;"",(S1351*(1-($N$2644))*(1-($O1351+$N$2646))),0)</f>
        <v>0</v>
      </c>
      <c r="X1351" s="150">
        <f>+SUM(T1351:W1351)</f>
        <v>0</v>
      </c>
      <c r="Y1351" s="85"/>
      <c r="Z1351" s="84"/>
      <c r="AA1351" s="85"/>
    </row>
    <row r="1352" spans="1:27" ht="14.1" customHeight="1" x14ac:dyDescent="0.3">
      <c r="A1352" s="128" t="s">
        <v>4076</v>
      </c>
      <c r="B1352" s="86" t="s">
        <v>40</v>
      </c>
      <c r="C1352" s="86">
        <v>24</v>
      </c>
      <c r="D1352" s="86">
        <v>12</v>
      </c>
      <c r="E1352" s="137"/>
      <c r="F1352" s="86" t="s">
        <v>1698</v>
      </c>
      <c r="G1352" s="86" t="s">
        <v>1700</v>
      </c>
      <c r="H1352" s="86" t="s">
        <v>4074</v>
      </c>
      <c r="I1352" s="86">
        <v>36</v>
      </c>
      <c r="J1352" s="87">
        <v>24.55</v>
      </c>
      <c r="K1352" s="88"/>
      <c r="L1352" s="86" t="s">
        <v>4077</v>
      </c>
      <c r="M1352" s="86" t="s">
        <v>349</v>
      </c>
      <c r="N1352" s="149" t="str">
        <f>IF(OR(J1352="TBA",E1352=0),"",E1352*J1352)</f>
        <v/>
      </c>
      <c r="O1352" s="138"/>
      <c r="P1352" s="139">
        <f>IF($B1352="PA",$N1352,0)</f>
        <v>0</v>
      </c>
      <c r="Q1352" s="139">
        <f>IF($B1352="PC",$N1352,0)</f>
        <v>0</v>
      </c>
      <c r="R1352" s="139">
        <f>IF($B1352="LA",$N1352,0)</f>
        <v>0</v>
      </c>
      <c r="S1352" s="139" t="str">
        <f>IF($B1352="LC",$N1352,0)</f>
        <v/>
      </c>
      <c r="T1352" s="139">
        <f>IF(P1352&lt;&gt;"",(P1352*(1-($N$2641))*(1-($O1352+$N$2646))),0)</f>
        <v>0</v>
      </c>
      <c r="U1352" s="139">
        <f>IF(Q1352&lt;&gt;"",(Q1352*(1-($N$2642))*(1-($O1352+$N$2646))),0)</f>
        <v>0</v>
      </c>
      <c r="V1352" s="139">
        <f>IF(R1352&lt;&gt;"",(R1352*(1-($N$2643))*(1-($O1352+$N$2646))),0)</f>
        <v>0</v>
      </c>
      <c r="W1352" s="139">
        <f>IF(S1352&lt;&gt;"",(S1352*(1-($N$2644))*(1-($O1352+$N$2646))),0)</f>
        <v>0</v>
      </c>
      <c r="X1352" s="150">
        <f>+SUM(T1352:W1352)</f>
        <v>0</v>
      </c>
      <c r="Y1352" s="85"/>
      <c r="Z1352" s="84"/>
      <c r="AA1352" s="85"/>
    </row>
    <row r="1353" spans="1:27" ht="14.1" customHeight="1" x14ac:dyDescent="0.3">
      <c r="A1353" s="128" t="s">
        <v>4198</v>
      </c>
      <c r="B1353" s="86" t="s">
        <v>40</v>
      </c>
      <c r="C1353" s="86">
        <v>24</v>
      </c>
      <c r="D1353" s="86">
        <v>12</v>
      </c>
      <c r="E1353" s="137"/>
      <c r="F1353" s="86" t="s">
        <v>114</v>
      </c>
      <c r="G1353" s="86" t="s">
        <v>1690</v>
      </c>
      <c r="H1353" s="86" t="s">
        <v>4199</v>
      </c>
      <c r="I1353" s="86">
        <v>78</v>
      </c>
      <c r="J1353" s="87">
        <v>21.55</v>
      </c>
      <c r="K1353" s="88"/>
      <c r="L1353" s="86" t="s">
        <v>4200</v>
      </c>
      <c r="M1353" s="86" t="s">
        <v>349</v>
      </c>
      <c r="N1353" s="149" t="str">
        <f>IF(OR(J1353="TBA",E1353=0),"",E1353*J1353)</f>
        <v/>
      </c>
      <c r="O1353" s="138"/>
      <c r="P1353" s="139">
        <f>IF($B1353="PA",$N1353,0)</f>
        <v>0</v>
      </c>
      <c r="Q1353" s="139">
        <f>IF($B1353="PC",$N1353,0)</f>
        <v>0</v>
      </c>
      <c r="R1353" s="139">
        <f>IF($B1353="LA",$N1353,0)</f>
        <v>0</v>
      </c>
      <c r="S1353" s="139" t="str">
        <f>IF($B1353="LC",$N1353,0)</f>
        <v/>
      </c>
      <c r="T1353" s="139">
        <f>IF(P1353&lt;&gt;"",(P1353*(1-($N$2641))*(1-($O1353+$N$2646))),0)</f>
        <v>0</v>
      </c>
      <c r="U1353" s="139">
        <f>IF(Q1353&lt;&gt;"",(Q1353*(1-($N$2642))*(1-($O1353+$N$2646))),0)</f>
        <v>0</v>
      </c>
      <c r="V1353" s="139">
        <f>IF(R1353&lt;&gt;"",(R1353*(1-($N$2643))*(1-($O1353+$N$2646))),0)</f>
        <v>0</v>
      </c>
      <c r="W1353" s="139">
        <f>IF(S1353&lt;&gt;"",(S1353*(1-($N$2644))*(1-($O1353+$N$2646))),0)</f>
        <v>0</v>
      </c>
      <c r="X1353" s="150">
        <f>+SUM(T1353:W1353)</f>
        <v>0</v>
      </c>
      <c r="Y1353" s="85"/>
      <c r="Z1353" s="84"/>
      <c r="AA1353" s="85"/>
    </row>
    <row r="1354" spans="1:27" ht="14.1" customHeight="1" x14ac:dyDescent="0.3">
      <c r="A1354" s="128" t="s">
        <v>4201</v>
      </c>
      <c r="B1354" s="86" t="s">
        <v>40</v>
      </c>
      <c r="C1354" s="86">
        <v>24</v>
      </c>
      <c r="D1354" s="86">
        <v>12</v>
      </c>
      <c r="E1354" s="137"/>
      <c r="F1354" s="86" t="s">
        <v>114</v>
      </c>
      <c r="G1354" s="86" t="s">
        <v>1711</v>
      </c>
      <c r="H1354" s="86" t="s">
        <v>4199</v>
      </c>
      <c r="I1354" s="86">
        <v>78</v>
      </c>
      <c r="J1354" s="87">
        <v>21.55</v>
      </c>
      <c r="K1354" s="88"/>
      <c r="L1354" s="86" t="s">
        <v>4202</v>
      </c>
      <c r="M1354" s="86" t="s">
        <v>349</v>
      </c>
      <c r="N1354" s="149" t="str">
        <f>IF(OR(J1354="TBA",E1354=0),"",E1354*J1354)</f>
        <v/>
      </c>
      <c r="O1354" s="138"/>
      <c r="P1354" s="139">
        <f>IF($B1354="PA",$N1354,0)</f>
        <v>0</v>
      </c>
      <c r="Q1354" s="139">
        <f>IF($B1354="PC",$N1354,0)</f>
        <v>0</v>
      </c>
      <c r="R1354" s="139">
        <f>IF($B1354="LA",$N1354,0)</f>
        <v>0</v>
      </c>
      <c r="S1354" s="139" t="str">
        <f>IF($B1354="LC",$N1354,0)</f>
        <v/>
      </c>
      <c r="T1354" s="139">
        <f>IF(P1354&lt;&gt;"",(P1354*(1-($N$2641))*(1-($O1354+$N$2646))),0)</f>
        <v>0</v>
      </c>
      <c r="U1354" s="139">
        <f>IF(Q1354&lt;&gt;"",(Q1354*(1-($N$2642))*(1-($O1354+$N$2646))),0)</f>
        <v>0</v>
      </c>
      <c r="V1354" s="139">
        <f>IF(R1354&lt;&gt;"",(R1354*(1-($N$2643))*(1-($O1354+$N$2646))),0)</f>
        <v>0</v>
      </c>
      <c r="W1354" s="139">
        <f>IF(S1354&lt;&gt;"",(S1354*(1-($N$2644))*(1-($O1354+$N$2646))),0)</f>
        <v>0</v>
      </c>
      <c r="X1354" s="150">
        <f>+SUM(T1354:W1354)</f>
        <v>0</v>
      </c>
      <c r="Y1354" s="85"/>
      <c r="Z1354" s="84"/>
      <c r="AA1354" s="85"/>
    </row>
    <row r="1355" spans="1:27" ht="14.1" customHeight="1" x14ac:dyDescent="0.3">
      <c r="A1355" s="128" t="s">
        <v>4203</v>
      </c>
      <c r="B1355" s="86" t="s">
        <v>40</v>
      </c>
      <c r="C1355" s="86">
        <v>24</v>
      </c>
      <c r="D1355" s="86">
        <v>12</v>
      </c>
      <c r="E1355" s="137"/>
      <c r="F1355" s="86" t="s">
        <v>114</v>
      </c>
      <c r="G1355" s="86" t="s">
        <v>1691</v>
      </c>
      <c r="H1355" s="86" t="s">
        <v>4199</v>
      </c>
      <c r="I1355" s="86">
        <v>78</v>
      </c>
      <c r="J1355" s="87">
        <v>21.55</v>
      </c>
      <c r="K1355" s="88"/>
      <c r="L1355" s="86" t="s">
        <v>4204</v>
      </c>
      <c r="M1355" s="86" t="s">
        <v>349</v>
      </c>
      <c r="N1355" s="149" t="str">
        <f>IF(OR(J1355="TBA",E1355=0),"",E1355*J1355)</f>
        <v/>
      </c>
      <c r="O1355" s="138"/>
      <c r="P1355" s="139">
        <f>IF($B1355="PA",$N1355,0)</f>
        <v>0</v>
      </c>
      <c r="Q1355" s="139">
        <f>IF($B1355="PC",$N1355,0)</f>
        <v>0</v>
      </c>
      <c r="R1355" s="139">
        <f>IF($B1355="LA",$N1355,0)</f>
        <v>0</v>
      </c>
      <c r="S1355" s="139" t="str">
        <f>IF($B1355="LC",$N1355,0)</f>
        <v/>
      </c>
      <c r="T1355" s="139">
        <f>IF(P1355&lt;&gt;"",(P1355*(1-($N$2641))*(1-($O1355+$N$2646))),0)</f>
        <v>0</v>
      </c>
      <c r="U1355" s="139">
        <f>IF(Q1355&lt;&gt;"",(Q1355*(1-($N$2642))*(1-($O1355+$N$2646))),0)</f>
        <v>0</v>
      </c>
      <c r="V1355" s="139">
        <f>IF(R1355&lt;&gt;"",(R1355*(1-($N$2643))*(1-($O1355+$N$2646))),0)</f>
        <v>0</v>
      </c>
      <c r="W1355" s="139">
        <f>IF(S1355&lt;&gt;"",(S1355*(1-($N$2644))*(1-($O1355+$N$2646))),0)</f>
        <v>0</v>
      </c>
      <c r="X1355" s="150">
        <f>+SUM(T1355:W1355)</f>
        <v>0</v>
      </c>
      <c r="Y1355" s="85"/>
      <c r="Z1355" s="84"/>
      <c r="AA1355" s="85"/>
    </row>
    <row r="1356" spans="1:27" ht="14.1" customHeight="1" x14ac:dyDescent="0.3">
      <c r="A1356" s="128" t="s">
        <v>4205</v>
      </c>
      <c r="B1356" s="86" t="s">
        <v>40</v>
      </c>
      <c r="C1356" s="86">
        <v>24</v>
      </c>
      <c r="D1356" s="86">
        <v>12</v>
      </c>
      <c r="E1356" s="137"/>
      <c r="F1356" s="86" t="s">
        <v>114</v>
      </c>
      <c r="G1356" s="86" t="s">
        <v>1692</v>
      </c>
      <c r="H1356" s="86" t="s">
        <v>4199</v>
      </c>
      <c r="I1356" s="86">
        <v>78</v>
      </c>
      <c r="J1356" s="87">
        <v>21.55</v>
      </c>
      <c r="K1356" s="88"/>
      <c r="L1356" s="86" t="s">
        <v>4206</v>
      </c>
      <c r="M1356" s="86" t="s">
        <v>349</v>
      </c>
      <c r="N1356" s="149" t="str">
        <f>IF(OR(J1356="TBA",E1356=0),"",E1356*J1356)</f>
        <v/>
      </c>
      <c r="O1356" s="138"/>
      <c r="P1356" s="139">
        <f>IF($B1356="PA",$N1356,0)</f>
        <v>0</v>
      </c>
      <c r="Q1356" s="139">
        <f>IF($B1356="PC",$N1356,0)</f>
        <v>0</v>
      </c>
      <c r="R1356" s="139">
        <f>IF($B1356="LA",$N1356,0)</f>
        <v>0</v>
      </c>
      <c r="S1356" s="139" t="str">
        <f>IF($B1356="LC",$N1356,0)</f>
        <v/>
      </c>
      <c r="T1356" s="139">
        <f>IF(P1356&lt;&gt;"",(P1356*(1-($N$2641))*(1-($O1356+$N$2646))),0)</f>
        <v>0</v>
      </c>
      <c r="U1356" s="139">
        <f>IF(Q1356&lt;&gt;"",(Q1356*(1-($N$2642))*(1-($O1356+$N$2646))),0)</f>
        <v>0</v>
      </c>
      <c r="V1356" s="139">
        <f>IF(R1356&lt;&gt;"",(R1356*(1-($N$2643))*(1-($O1356+$N$2646))),0)</f>
        <v>0</v>
      </c>
      <c r="W1356" s="139">
        <f>IF(S1356&lt;&gt;"",(S1356*(1-($N$2644))*(1-($O1356+$N$2646))),0)</f>
        <v>0</v>
      </c>
      <c r="X1356" s="150">
        <f>+SUM(T1356:W1356)</f>
        <v>0</v>
      </c>
      <c r="Y1356" s="85"/>
      <c r="Z1356" s="84"/>
      <c r="AA1356" s="85"/>
    </row>
    <row r="1357" spans="1:27" ht="14.1" customHeight="1" x14ac:dyDescent="0.3">
      <c r="A1357" s="128" t="s">
        <v>4207</v>
      </c>
      <c r="B1357" s="86" t="s">
        <v>40</v>
      </c>
      <c r="C1357" s="86">
        <v>12</v>
      </c>
      <c r="D1357" s="86">
        <v>0</v>
      </c>
      <c r="E1357" s="137"/>
      <c r="F1357" s="86" t="s">
        <v>114</v>
      </c>
      <c r="G1357" s="86" t="s">
        <v>1690</v>
      </c>
      <c r="H1357" s="86" t="s">
        <v>4208</v>
      </c>
      <c r="I1357" s="86">
        <v>78</v>
      </c>
      <c r="J1357" s="87">
        <v>21.55</v>
      </c>
      <c r="K1357" s="88"/>
      <c r="L1357" s="86" t="s">
        <v>4209</v>
      </c>
      <c r="M1357" s="86" t="s">
        <v>349</v>
      </c>
      <c r="N1357" s="149" t="str">
        <f>IF(OR(J1357="TBA",E1357=0),"",E1357*J1357)</f>
        <v/>
      </c>
      <c r="O1357" s="138"/>
      <c r="P1357" s="139">
        <f>IF($B1357="PA",$N1357,0)</f>
        <v>0</v>
      </c>
      <c r="Q1357" s="139">
        <f>IF($B1357="PC",$N1357,0)</f>
        <v>0</v>
      </c>
      <c r="R1357" s="139">
        <f>IF($B1357="LA",$N1357,0)</f>
        <v>0</v>
      </c>
      <c r="S1357" s="139" t="str">
        <f>IF($B1357="LC",$N1357,0)</f>
        <v/>
      </c>
      <c r="T1357" s="139">
        <f>IF(P1357&lt;&gt;"",(P1357*(1-($N$2641))*(1-($O1357+$N$2646))),0)</f>
        <v>0</v>
      </c>
      <c r="U1357" s="139">
        <f>IF(Q1357&lt;&gt;"",(Q1357*(1-($N$2642))*(1-($O1357+$N$2646))),0)</f>
        <v>0</v>
      </c>
      <c r="V1357" s="139">
        <f>IF(R1357&lt;&gt;"",(R1357*(1-($N$2643))*(1-($O1357+$N$2646))),0)</f>
        <v>0</v>
      </c>
      <c r="W1357" s="139">
        <f>IF(S1357&lt;&gt;"",(S1357*(1-($N$2644))*(1-($O1357+$N$2646))),0)</f>
        <v>0</v>
      </c>
      <c r="X1357" s="150">
        <f>+SUM(T1357:W1357)</f>
        <v>0</v>
      </c>
      <c r="Y1357" s="85"/>
      <c r="Z1357" s="84"/>
      <c r="AA1357" s="85"/>
    </row>
    <row r="1358" spans="1:27" ht="14.1" customHeight="1" x14ac:dyDescent="0.3">
      <c r="A1358" s="128" t="s">
        <v>4210</v>
      </c>
      <c r="B1358" s="86" t="s">
        <v>40</v>
      </c>
      <c r="C1358" s="86">
        <v>12</v>
      </c>
      <c r="D1358" s="86">
        <v>0</v>
      </c>
      <c r="E1358" s="137"/>
      <c r="F1358" s="86" t="s">
        <v>114</v>
      </c>
      <c r="G1358" s="86" t="s">
        <v>1711</v>
      </c>
      <c r="H1358" s="86" t="s">
        <v>4208</v>
      </c>
      <c r="I1358" s="86">
        <v>78</v>
      </c>
      <c r="J1358" s="87">
        <v>21.55</v>
      </c>
      <c r="K1358" s="88"/>
      <c r="L1358" s="86" t="s">
        <v>4211</v>
      </c>
      <c r="M1358" s="86" t="s">
        <v>349</v>
      </c>
      <c r="N1358" s="149" t="str">
        <f>IF(OR(J1358="TBA",E1358=0),"",E1358*J1358)</f>
        <v/>
      </c>
      <c r="O1358" s="138"/>
      <c r="P1358" s="139">
        <f>IF($B1358="PA",$N1358,0)</f>
        <v>0</v>
      </c>
      <c r="Q1358" s="139">
        <f>IF($B1358="PC",$N1358,0)</f>
        <v>0</v>
      </c>
      <c r="R1358" s="139">
        <f>IF($B1358="LA",$N1358,0)</f>
        <v>0</v>
      </c>
      <c r="S1358" s="139" t="str">
        <f>IF($B1358="LC",$N1358,0)</f>
        <v/>
      </c>
      <c r="T1358" s="139">
        <f>IF(P1358&lt;&gt;"",(P1358*(1-($N$2641))*(1-($O1358+$N$2646))),0)</f>
        <v>0</v>
      </c>
      <c r="U1358" s="139">
        <f>IF(Q1358&lt;&gt;"",(Q1358*(1-($N$2642))*(1-($O1358+$N$2646))),0)</f>
        <v>0</v>
      </c>
      <c r="V1358" s="139">
        <f>IF(R1358&lt;&gt;"",(R1358*(1-($N$2643))*(1-($O1358+$N$2646))),0)</f>
        <v>0</v>
      </c>
      <c r="W1358" s="139">
        <f>IF(S1358&lt;&gt;"",(S1358*(1-($N$2644))*(1-($O1358+$N$2646))),0)</f>
        <v>0</v>
      </c>
      <c r="X1358" s="150">
        <f>+SUM(T1358:W1358)</f>
        <v>0</v>
      </c>
      <c r="Y1358" s="85"/>
      <c r="Z1358" s="84"/>
      <c r="AA1358" s="85"/>
    </row>
    <row r="1359" spans="1:27" ht="14.1" customHeight="1" x14ac:dyDescent="0.3">
      <c r="A1359" s="128" t="s">
        <v>4212</v>
      </c>
      <c r="B1359" s="86" t="s">
        <v>40</v>
      </c>
      <c r="C1359" s="86">
        <v>12</v>
      </c>
      <c r="D1359" s="86">
        <v>0</v>
      </c>
      <c r="E1359" s="137"/>
      <c r="F1359" s="86" t="s">
        <v>114</v>
      </c>
      <c r="G1359" s="86" t="s">
        <v>1691</v>
      </c>
      <c r="H1359" s="86" t="s">
        <v>4208</v>
      </c>
      <c r="I1359" s="86">
        <v>78</v>
      </c>
      <c r="J1359" s="87">
        <v>21.55</v>
      </c>
      <c r="K1359" s="88"/>
      <c r="L1359" s="86" t="s">
        <v>4645</v>
      </c>
      <c r="M1359" s="86" t="s">
        <v>349</v>
      </c>
      <c r="N1359" s="149" t="str">
        <f>IF(OR(J1359="TBA",E1359=0),"",E1359*J1359)</f>
        <v/>
      </c>
      <c r="O1359" s="138"/>
      <c r="P1359" s="139">
        <f>IF($B1359="PA",$N1359,0)</f>
        <v>0</v>
      </c>
      <c r="Q1359" s="139">
        <f>IF($B1359="PC",$N1359,0)</f>
        <v>0</v>
      </c>
      <c r="R1359" s="139">
        <f>IF($B1359="LA",$N1359,0)</f>
        <v>0</v>
      </c>
      <c r="S1359" s="139" t="str">
        <f>IF($B1359="LC",$N1359,0)</f>
        <v/>
      </c>
      <c r="T1359" s="139">
        <f>IF(P1359&lt;&gt;"",(P1359*(1-($N$2641))*(1-($O1359+$N$2646))),0)</f>
        <v>0</v>
      </c>
      <c r="U1359" s="139">
        <f>IF(Q1359&lt;&gt;"",(Q1359*(1-($N$2642))*(1-($O1359+$N$2646))),0)</f>
        <v>0</v>
      </c>
      <c r="V1359" s="139">
        <f>IF(R1359&lt;&gt;"",(R1359*(1-($N$2643))*(1-($O1359+$N$2646))),0)</f>
        <v>0</v>
      </c>
      <c r="W1359" s="139">
        <f>IF(S1359&lt;&gt;"",(S1359*(1-($N$2644))*(1-($O1359+$N$2646))),0)</f>
        <v>0</v>
      </c>
      <c r="X1359" s="150">
        <f>+SUM(T1359:W1359)</f>
        <v>0</v>
      </c>
      <c r="Y1359" s="85"/>
      <c r="Z1359" s="84"/>
      <c r="AA1359" s="85"/>
    </row>
    <row r="1360" spans="1:27" ht="14.1" customHeight="1" x14ac:dyDescent="0.3">
      <c r="A1360" s="128" t="s">
        <v>4213</v>
      </c>
      <c r="B1360" s="86" t="s">
        <v>40</v>
      </c>
      <c r="C1360" s="86">
        <v>12</v>
      </c>
      <c r="D1360" s="86">
        <v>0</v>
      </c>
      <c r="E1360" s="137"/>
      <c r="F1360" s="86" t="s">
        <v>114</v>
      </c>
      <c r="G1360" s="86" t="s">
        <v>1692</v>
      </c>
      <c r="H1360" s="86" t="s">
        <v>4208</v>
      </c>
      <c r="I1360" s="86">
        <v>78</v>
      </c>
      <c r="J1360" s="87">
        <v>21.55</v>
      </c>
      <c r="K1360" s="88"/>
      <c r="L1360" s="86" t="s">
        <v>4214</v>
      </c>
      <c r="M1360" s="86" t="s">
        <v>349</v>
      </c>
      <c r="N1360" s="149" t="str">
        <f>IF(OR(J1360="TBA",E1360=0),"",E1360*J1360)</f>
        <v/>
      </c>
      <c r="O1360" s="138"/>
      <c r="P1360" s="139">
        <f>IF($B1360="PA",$N1360,0)</f>
        <v>0</v>
      </c>
      <c r="Q1360" s="139">
        <f>IF($B1360="PC",$N1360,0)</f>
        <v>0</v>
      </c>
      <c r="R1360" s="139">
        <f>IF($B1360="LA",$N1360,0)</f>
        <v>0</v>
      </c>
      <c r="S1360" s="139" t="str">
        <f>IF($B1360="LC",$N1360,0)</f>
        <v/>
      </c>
      <c r="T1360" s="139">
        <f>IF(P1360&lt;&gt;"",(P1360*(1-($N$2641))*(1-($O1360+$N$2646))),0)</f>
        <v>0</v>
      </c>
      <c r="U1360" s="139">
        <f>IF(Q1360&lt;&gt;"",(Q1360*(1-($N$2642))*(1-($O1360+$N$2646))),0)</f>
        <v>0</v>
      </c>
      <c r="V1360" s="139">
        <f>IF(R1360&lt;&gt;"",(R1360*(1-($N$2643))*(1-($O1360+$N$2646))),0)</f>
        <v>0</v>
      </c>
      <c r="W1360" s="139">
        <f>IF(S1360&lt;&gt;"",(S1360*(1-($N$2644))*(1-($O1360+$N$2646))),0)</f>
        <v>0</v>
      </c>
      <c r="X1360" s="150">
        <f>+SUM(T1360:W1360)</f>
        <v>0</v>
      </c>
      <c r="Y1360" s="85"/>
      <c r="Z1360" s="84"/>
      <c r="AA1360" s="85"/>
    </row>
    <row r="1361" spans="1:27" ht="14.1" customHeight="1" x14ac:dyDescent="0.3">
      <c r="A1361" s="172" t="s">
        <v>4493</v>
      </c>
      <c r="B1361" s="168" t="s">
        <v>40</v>
      </c>
      <c r="C1361" s="168">
        <v>12</v>
      </c>
      <c r="D1361" s="168">
        <v>0</v>
      </c>
      <c r="E1361" s="169"/>
      <c r="F1361" s="168" t="s">
        <v>100</v>
      </c>
      <c r="G1361" s="168" t="s">
        <v>1719</v>
      </c>
      <c r="H1361" s="168" t="s">
        <v>4328</v>
      </c>
      <c r="I1361" s="168">
        <v>124</v>
      </c>
      <c r="J1361" s="170">
        <v>45.85</v>
      </c>
      <c r="K1361" s="171"/>
      <c r="L1361" s="168" t="s">
        <v>4713</v>
      </c>
      <c r="M1361" s="168" t="s">
        <v>349</v>
      </c>
      <c r="N1361" s="151" t="str">
        <f>IF(OR(J1361="TBA",E1361=0),"",E1361*J1361)</f>
        <v/>
      </c>
      <c r="O1361" s="138"/>
      <c r="P1361" s="139">
        <f>IF($B1361="PA",$N1361,0)</f>
        <v>0</v>
      </c>
      <c r="Q1361" s="139">
        <f>IF($B1361="PC",$N1361,0)</f>
        <v>0</v>
      </c>
      <c r="R1361" s="139">
        <f>IF($B1361="LA",$N1361,0)</f>
        <v>0</v>
      </c>
      <c r="S1361" s="139" t="str">
        <f>IF($B1361="LC",$N1361,0)</f>
        <v/>
      </c>
      <c r="T1361" s="139">
        <f>IF(P1361&lt;&gt;"",(P1361*(1-($N$2641))*(1-($O1361+$N$2646))),0)</f>
        <v>0</v>
      </c>
      <c r="U1361" s="139">
        <f>IF(Q1361&lt;&gt;"",(Q1361*(1-($N$2642))*(1-($O1361+$N$2646))),0)</f>
        <v>0</v>
      </c>
      <c r="V1361" s="139">
        <f>IF(R1361&lt;&gt;"",(R1361*(1-($N$2643))*(1-($O1361+$N$2646))),0)</f>
        <v>0</v>
      </c>
      <c r="W1361" s="139">
        <f>IF(S1361&lt;&gt;"",(S1361*(1-($N$2644))*(1-($O1361+$N$2646))),0)</f>
        <v>0</v>
      </c>
      <c r="X1361" s="152">
        <f>+SUM(T1361:W1361)</f>
        <v>0</v>
      </c>
      <c r="Y1361" s="85"/>
      <c r="Z1361" s="84"/>
      <c r="AA1361" s="85"/>
    </row>
    <row r="1362" spans="1:27" ht="14.1" customHeight="1" x14ac:dyDescent="0.3">
      <c r="A1362" s="172" t="s">
        <v>4494</v>
      </c>
      <c r="B1362" s="168" t="s">
        <v>40</v>
      </c>
      <c r="C1362" s="168">
        <v>12</v>
      </c>
      <c r="D1362" s="168">
        <v>0</v>
      </c>
      <c r="E1362" s="169"/>
      <c r="F1362" s="168" t="s">
        <v>100</v>
      </c>
      <c r="G1362" s="168" t="s">
        <v>1726</v>
      </c>
      <c r="H1362" s="168" t="s">
        <v>4328</v>
      </c>
      <c r="I1362" s="168">
        <v>124</v>
      </c>
      <c r="J1362" s="170">
        <v>45.85</v>
      </c>
      <c r="K1362" s="171"/>
      <c r="L1362" s="168" t="s">
        <v>4495</v>
      </c>
      <c r="M1362" s="168" t="s">
        <v>349</v>
      </c>
      <c r="N1362" s="151" t="str">
        <f>IF(OR(J1362="TBA",E1362=0),"",E1362*J1362)</f>
        <v/>
      </c>
      <c r="O1362" s="138"/>
      <c r="P1362" s="139">
        <f>IF($B1362="PA",$N1362,0)</f>
        <v>0</v>
      </c>
      <c r="Q1362" s="139">
        <f>IF($B1362="PC",$N1362,0)</f>
        <v>0</v>
      </c>
      <c r="R1362" s="139">
        <f>IF($B1362="LA",$N1362,0)</f>
        <v>0</v>
      </c>
      <c r="S1362" s="139" t="str">
        <f>IF($B1362="LC",$N1362,0)</f>
        <v/>
      </c>
      <c r="T1362" s="139">
        <f>IF(P1362&lt;&gt;"",(P1362*(1-($N$2641))*(1-($O1362+$N$2646))),0)</f>
        <v>0</v>
      </c>
      <c r="U1362" s="139">
        <f>IF(Q1362&lt;&gt;"",(Q1362*(1-($N$2642))*(1-($O1362+$N$2646))),0)</f>
        <v>0</v>
      </c>
      <c r="V1362" s="139">
        <f>IF(R1362&lt;&gt;"",(R1362*(1-($N$2643))*(1-($O1362+$N$2646))),0)</f>
        <v>0</v>
      </c>
      <c r="W1362" s="139">
        <f>IF(S1362&lt;&gt;"",(S1362*(1-($N$2644))*(1-($O1362+$N$2646))),0)</f>
        <v>0</v>
      </c>
      <c r="X1362" s="152">
        <f>+SUM(T1362:W1362)</f>
        <v>0</v>
      </c>
      <c r="Y1362" s="85"/>
      <c r="Z1362" s="84"/>
      <c r="AA1362" s="85"/>
    </row>
    <row r="1363" spans="1:27" ht="14.1" customHeight="1" x14ac:dyDescent="0.3">
      <c r="A1363" s="128" t="s">
        <v>4408</v>
      </c>
      <c r="B1363" s="86" t="s">
        <v>40</v>
      </c>
      <c r="C1363" s="86">
        <v>24</v>
      </c>
      <c r="D1363" s="86">
        <v>12</v>
      </c>
      <c r="E1363" s="137"/>
      <c r="F1363" s="86" t="s">
        <v>101</v>
      </c>
      <c r="G1363" s="86" t="s">
        <v>1690</v>
      </c>
      <c r="H1363" s="86" t="s">
        <v>4409</v>
      </c>
      <c r="I1363" s="86">
        <v>117</v>
      </c>
      <c r="J1363" s="87">
        <v>32.200000000000003</v>
      </c>
      <c r="K1363" s="88"/>
      <c r="L1363" s="86" t="s">
        <v>4410</v>
      </c>
      <c r="M1363" s="86" t="s">
        <v>349</v>
      </c>
      <c r="N1363" s="149" t="str">
        <f>IF(OR(J1363="TBA",E1363=0),"",E1363*J1363)</f>
        <v/>
      </c>
      <c r="O1363" s="138"/>
      <c r="P1363" s="139">
        <f>IF($B1363="PA",$N1363,0)</f>
        <v>0</v>
      </c>
      <c r="Q1363" s="139">
        <f>IF($B1363="PC",$N1363,0)</f>
        <v>0</v>
      </c>
      <c r="R1363" s="139">
        <f>IF($B1363="LA",$N1363,0)</f>
        <v>0</v>
      </c>
      <c r="S1363" s="139" t="str">
        <f>IF($B1363="LC",$N1363,0)</f>
        <v/>
      </c>
      <c r="T1363" s="139">
        <f>IF(P1363&lt;&gt;"",(P1363*(1-($N$2641))*(1-($O1363+$N$2646))),0)</f>
        <v>0</v>
      </c>
      <c r="U1363" s="139">
        <f>IF(Q1363&lt;&gt;"",(Q1363*(1-($N$2642))*(1-($O1363+$N$2646))),0)</f>
        <v>0</v>
      </c>
      <c r="V1363" s="139">
        <f>IF(R1363&lt;&gt;"",(R1363*(1-($N$2643))*(1-($O1363+$N$2646))),0)</f>
        <v>0</v>
      </c>
      <c r="W1363" s="139">
        <f>IF(S1363&lt;&gt;"",(S1363*(1-($N$2644))*(1-($O1363+$N$2646))),0)</f>
        <v>0</v>
      </c>
      <c r="X1363" s="150">
        <f>+SUM(T1363:W1363)</f>
        <v>0</v>
      </c>
      <c r="Y1363" s="85"/>
      <c r="Z1363" s="84"/>
      <c r="AA1363" s="85"/>
    </row>
    <row r="1364" spans="1:27" ht="14.1" customHeight="1" x14ac:dyDescent="0.3">
      <c r="A1364" s="128" t="s">
        <v>4411</v>
      </c>
      <c r="B1364" s="86" t="s">
        <v>40</v>
      </c>
      <c r="C1364" s="86">
        <v>24</v>
      </c>
      <c r="D1364" s="86">
        <v>12</v>
      </c>
      <c r="E1364" s="137"/>
      <c r="F1364" s="86" t="s">
        <v>101</v>
      </c>
      <c r="G1364" s="86" t="s">
        <v>1691</v>
      </c>
      <c r="H1364" s="86" t="s">
        <v>4409</v>
      </c>
      <c r="I1364" s="86">
        <v>117</v>
      </c>
      <c r="J1364" s="87">
        <v>32.200000000000003</v>
      </c>
      <c r="K1364" s="88"/>
      <c r="L1364" s="86" t="s">
        <v>4412</v>
      </c>
      <c r="M1364" s="86" t="s">
        <v>349</v>
      </c>
      <c r="N1364" s="149" t="str">
        <f>IF(OR(J1364="TBA",E1364=0),"",E1364*J1364)</f>
        <v/>
      </c>
      <c r="O1364" s="138"/>
      <c r="P1364" s="139">
        <f>IF($B1364="PA",$N1364,0)</f>
        <v>0</v>
      </c>
      <c r="Q1364" s="139">
        <f>IF($B1364="PC",$N1364,0)</f>
        <v>0</v>
      </c>
      <c r="R1364" s="139">
        <f>IF($B1364="LA",$N1364,0)</f>
        <v>0</v>
      </c>
      <c r="S1364" s="139" t="str">
        <f>IF($B1364="LC",$N1364,0)</f>
        <v/>
      </c>
      <c r="T1364" s="139">
        <f>IF(P1364&lt;&gt;"",(P1364*(1-($N$2641))*(1-($O1364+$N$2646))),0)</f>
        <v>0</v>
      </c>
      <c r="U1364" s="139">
        <f>IF(Q1364&lt;&gt;"",(Q1364*(1-($N$2642))*(1-($O1364+$N$2646))),0)</f>
        <v>0</v>
      </c>
      <c r="V1364" s="139">
        <f>IF(R1364&lt;&gt;"",(R1364*(1-($N$2643))*(1-($O1364+$N$2646))),0)</f>
        <v>0</v>
      </c>
      <c r="W1364" s="139">
        <f>IF(S1364&lt;&gt;"",(S1364*(1-($N$2644))*(1-($O1364+$N$2646))),0)</f>
        <v>0</v>
      </c>
      <c r="X1364" s="150">
        <f>+SUM(T1364:W1364)</f>
        <v>0</v>
      </c>
      <c r="Y1364" s="85"/>
      <c r="Z1364" s="84"/>
      <c r="AA1364" s="85"/>
    </row>
    <row r="1365" spans="1:27" ht="14.1" customHeight="1" x14ac:dyDescent="0.3">
      <c r="A1365" s="128" t="s">
        <v>4413</v>
      </c>
      <c r="B1365" s="86" t="s">
        <v>40</v>
      </c>
      <c r="C1365" s="86">
        <v>24</v>
      </c>
      <c r="D1365" s="86">
        <v>12</v>
      </c>
      <c r="E1365" s="137"/>
      <c r="F1365" s="86" t="s">
        <v>101</v>
      </c>
      <c r="G1365" s="86" t="s">
        <v>1701</v>
      </c>
      <c r="H1365" s="86" t="s">
        <v>4409</v>
      </c>
      <c r="I1365" s="86">
        <v>117</v>
      </c>
      <c r="J1365" s="87">
        <v>32.200000000000003</v>
      </c>
      <c r="K1365" s="88"/>
      <c r="L1365" s="86" t="s">
        <v>4414</v>
      </c>
      <c r="M1365" s="86" t="s">
        <v>349</v>
      </c>
      <c r="N1365" s="149" t="str">
        <f>IF(OR(J1365="TBA",E1365=0),"",E1365*J1365)</f>
        <v/>
      </c>
      <c r="O1365" s="138"/>
      <c r="P1365" s="139">
        <f>IF($B1365="PA",$N1365,0)</f>
        <v>0</v>
      </c>
      <c r="Q1365" s="139">
        <f>IF($B1365="PC",$N1365,0)</f>
        <v>0</v>
      </c>
      <c r="R1365" s="139">
        <f>IF($B1365="LA",$N1365,0)</f>
        <v>0</v>
      </c>
      <c r="S1365" s="139" t="str">
        <f>IF($B1365="LC",$N1365,0)</f>
        <v/>
      </c>
      <c r="T1365" s="139">
        <f>IF(P1365&lt;&gt;"",(P1365*(1-($N$2641))*(1-($O1365+$N$2646))),0)</f>
        <v>0</v>
      </c>
      <c r="U1365" s="139">
        <f>IF(Q1365&lt;&gt;"",(Q1365*(1-($N$2642))*(1-($O1365+$N$2646))),0)</f>
        <v>0</v>
      </c>
      <c r="V1365" s="139">
        <f>IF(R1365&lt;&gt;"",(R1365*(1-($N$2643))*(1-($O1365+$N$2646))),0)</f>
        <v>0</v>
      </c>
      <c r="W1365" s="139">
        <f>IF(S1365&lt;&gt;"",(S1365*(1-($N$2644))*(1-($O1365+$N$2646))),0)</f>
        <v>0</v>
      </c>
      <c r="X1365" s="150">
        <f>+SUM(T1365:W1365)</f>
        <v>0</v>
      </c>
      <c r="Y1365" s="85"/>
      <c r="Z1365" s="84"/>
      <c r="AA1365" s="85"/>
    </row>
    <row r="1366" spans="1:27" ht="14.1" customHeight="1" x14ac:dyDescent="0.3">
      <c r="A1366" s="128" t="s">
        <v>4415</v>
      </c>
      <c r="B1366" s="86" t="s">
        <v>40</v>
      </c>
      <c r="C1366" s="86">
        <v>24</v>
      </c>
      <c r="D1366" s="86">
        <v>12</v>
      </c>
      <c r="E1366" s="137"/>
      <c r="F1366" s="86" t="s">
        <v>101</v>
      </c>
      <c r="G1366" s="86" t="s">
        <v>1690</v>
      </c>
      <c r="H1366" s="86" t="s">
        <v>4416</v>
      </c>
      <c r="I1366" s="86">
        <v>117</v>
      </c>
      <c r="J1366" s="87">
        <v>29.75</v>
      </c>
      <c r="K1366" s="88"/>
      <c r="L1366" s="86" t="s">
        <v>4417</v>
      </c>
      <c r="M1366" s="86" t="s">
        <v>349</v>
      </c>
      <c r="N1366" s="149" t="str">
        <f>IF(OR(J1366="TBA",E1366=0),"",E1366*J1366)</f>
        <v/>
      </c>
      <c r="O1366" s="138"/>
      <c r="P1366" s="139">
        <f>IF($B1366="PA",$N1366,0)</f>
        <v>0</v>
      </c>
      <c r="Q1366" s="139">
        <f>IF($B1366="PC",$N1366,0)</f>
        <v>0</v>
      </c>
      <c r="R1366" s="139">
        <f>IF($B1366="LA",$N1366,0)</f>
        <v>0</v>
      </c>
      <c r="S1366" s="139" t="str">
        <f>IF($B1366="LC",$N1366,0)</f>
        <v/>
      </c>
      <c r="T1366" s="139">
        <f>IF(P1366&lt;&gt;"",(P1366*(1-($N$2641))*(1-($O1366+$N$2646))),0)</f>
        <v>0</v>
      </c>
      <c r="U1366" s="139">
        <f>IF(Q1366&lt;&gt;"",(Q1366*(1-($N$2642))*(1-($O1366+$N$2646))),0)</f>
        <v>0</v>
      </c>
      <c r="V1366" s="139">
        <f>IF(R1366&lt;&gt;"",(R1366*(1-($N$2643))*(1-($O1366+$N$2646))),0)</f>
        <v>0</v>
      </c>
      <c r="W1366" s="139">
        <f>IF(S1366&lt;&gt;"",(S1366*(1-($N$2644))*(1-($O1366+$N$2646))),0)</f>
        <v>0</v>
      </c>
      <c r="X1366" s="150">
        <f>+SUM(T1366:W1366)</f>
        <v>0</v>
      </c>
      <c r="Y1366" s="85"/>
      <c r="Z1366" s="84"/>
      <c r="AA1366" s="85"/>
    </row>
    <row r="1367" spans="1:27" ht="14.1" customHeight="1" x14ac:dyDescent="0.3">
      <c r="A1367" s="128" t="s">
        <v>4418</v>
      </c>
      <c r="B1367" s="86" t="s">
        <v>40</v>
      </c>
      <c r="C1367" s="86">
        <v>24</v>
      </c>
      <c r="D1367" s="86">
        <v>12</v>
      </c>
      <c r="E1367" s="137"/>
      <c r="F1367" s="86" t="s">
        <v>101</v>
      </c>
      <c r="G1367" s="86" t="s">
        <v>1691</v>
      </c>
      <c r="H1367" s="86" t="s">
        <v>4416</v>
      </c>
      <c r="I1367" s="86">
        <v>117</v>
      </c>
      <c r="J1367" s="87">
        <v>29.75</v>
      </c>
      <c r="K1367" s="88"/>
      <c r="L1367" s="86" t="s">
        <v>4419</v>
      </c>
      <c r="M1367" s="86" t="s">
        <v>349</v>
      </c>
      <c r="N1367" s="149" t="str">
        <f>IF(OR(J1367="TBA",E1367=0),"",E1367*J1367)</f>
        <v/>
      </c>
      <c r="O1367" s="138"/>
      <c r="P1367" s="139">
        <f>IF($B1367="PA",$N1367,0)</f>
        <v>0</v>
      </c>
      <c r="Q1367" s="139">
        <f>IF($B1367="PC",$N1367,0)</f>
        <v>0</v>
      </c>
      <c r="R1367" s="139">
        <f>IF($B1367="LA",$N1367,0)</f>
        <v>0</v>
      </c>
      <c r="S1367" s="139" t="str">
        <f>IF($B1367="LC",$N1367,0)</f>
        <v/>
      </c>
      <c r="T1367" s="139">
        <f>IF(P1367&lt;&gt;"",(P1367*(1-($N$2641))*(1-($O1367+$N$2646))),0)</f>
        <v>0</v>
      </c>
      <c r="U1367" s="139">
        <f>IF(Q1367&lt;&gt;"",(Q1367*(1-($N$2642))*(1-($O1367+$N$2646))),0)</f>
        <v>0</v>
      </c>
      <c r="V1367" s="139">
        <f>IF(R1367&lt;&gt;"",(R1367*(1-($N$2643))*(1-($O1367+$N$2646))),0)</f>
        <v>0</v>
      </c>
      <c r="W1367" s="139">
        <f>IF(S1367&lt;&gt;"",(S1367*(1-($N$2644))*(1-($O1367+$N$2646))),0)</f>
        <v>0</v>
      </c>
      <c r="X1367" s="150">
        <f>+SUM(T1367:W1367)</f>
        <v>0</v>
      </c>
      <c r="Y1367" s="85"/>
      <c r="Z1367" s="84"/>
      <c r="AA1367" s="85"/>
    </row>
    <row r="1368" spans="1:27" ht="14.1" customHeight="1" x14ac:dyDescent="0.3">
      <c r="A1368" s="128" t="s">
        <v>4420</v>
      </c>
      <c r="B1368" s="86" t="s">
        <v>40</v>
      </c>
      <c r="C1368" s="86">
        <v>24</v>
      </c>
      <c r="D1368" s="86">
        <v>12</v>
      </c>
      <c r="E1368" s="137"/>
      <c r="F1368" s="86" t="s">
        <v>101</v>
      </c>
      <c r="G1368" s="86" t="s">
        <v>1701</v>
      </c>
      <c r="H1368" s="86" t="s">
        <v>4416</v>
      </c>
      <c r="I1368" s="86">
        <v>117</v>
      </c>
      <c r="J1368" s="87">
        <v>29.75</v>
      </c>
      <c r="K1368" s="88"/>
      <c r="L1368" s="86" t="s">
        <v>4421</v>
      </c>
      <c r="M1368" s="86" t="s">
        <v>349</v>
      </c>
      <c r="N1368" s="149" t="str">
        <f>IF(OR(J1368="TBA",E1368=0),"",E1368*J1368)</f>
        <v/>
      </c>
      <c r="O1368" s="138"/>
      <c r="P1368" s="139">
        <f>IF($B1368="PA",$N1368,0)</f>
        <v>0</v>
      </c>
      <c r="Q1368" s="139">
        <f>IF($B1368="PC",$N1368,0)</f>
        <v>0</v>
      </c>
      <c r="R1368" s="139">
        <f>IF($B1368="LA",$N1368,0)</f>
        <v>0</v>
      </c>
      <c r="S1368" s="139" t="str">
        <f>IF($B1368="LC",$N1368,0)</f>
        <v/>
      </c>
      <c r="T1368" s="139">
        <f>IF(P1368&lt;&gt;"",(P1368*(1-($N$2641))*(1-($O1368+$N$2646))),0)</f>
        <v>0</v>
      </c>
      <c r="U1368" s="139">
        <f>IF(Q1368&lt;&gt;"",(Q1368*(1-($N$2642))*(1-($O1368+$N$2646))),0)</f>
        <v>0</v>
      </c>
      <c r="V1368" s="139">
        <f>IF(R1368&lt;&gt;"",(R1368*(1-($N$2643))*(1-($O1368+$N$2646))),0)</f>
        <v>0</v>
      </c>
      <c r="W1368" s="139">
        <f>IF(S1368&lt;&gt;"",(S1368*(1-($N$2644))*(1-($O1368+$N$2646))),0)</f>
        <v>0</v>
      </c>
      <c r="X1368" s="150">
        <f>+SUM(T1368:W1368)</f>
        <v>0</v>
      </c>
      <c r="Y1368" s="85"/>
      <c r="Z1368" s="84"/>
      <c r="AA1368" s="85"/>
    </row>
    <row r="1369" spans="1:27" ht="14.1" customHeight="1" x14ac:dyDescent="0.3">
      <c r="A1369" s="128" t="s">
        <v>4430</v>
      </c>
      <c r="B1369" s="86" t="s">
        <v>40</v>
      </c>
      <c r="C1369" s="86">
        <v>12</v>
      </c>
      <c r="D1369" s="86">
        <v>0</v>
      </c>
      <c r="E1369" s="137"/>
      <c r="F1369" s="86" t="s">
        <v>100</v>
      </c>
      <c r="G1369" s="86" t="s">
        <v>1724</v>
      </c>
      <c r="H1369" s="86" t="s">
        <v>4865</v>
      </c>
      <c r="I1369" s="86">
        <v>120</v>
      </c>
      <c r="J1369" s="87">
        <v>39.65</v>
      </c>
      <c r="K1369" s="88"/>
      <c r="L1369" s="86" t="s">
        <v>4431</v>
      </c>
      <c r="M1369" s="86" t="s">
        <v>349</v>
      </c>
      <c r="N1369" s="149" t="str">
        <f>IF(OR(J1369="TBA",E1369=0),"",E1369*J1369)</f>
        <v/>
      </c>
      <c r="O1369" s="138"/>
      <c r="P1369" s="139">
        <f>IF($B1369="PA",$N1369,0)</f>
        <v>0</v>
      </c>
      <c r="Q1369" s="139">
        <f>IF($B1369="PC",$N1369,0)</f>
        <v>0</v>
      </c>
      <c r="R1369" s="139">
        <f>IF($B1369="LA",$N1369,0)</f>
        <v>0</v>
      </c>
      <c r="S1369" s="139" t="str">
        <f>IF($B1369="LC",$N1369,0)</f>
        <v/>
      </c>
      <c r="T1369" s="139">
        <f>IF(P1369&lt;&gt;"",(P1369*(1-($N$2641))*(1-($O1369+$N$2646))),0)</f>
        <v>0</v>
      </c>
      <c r="U1369" s="139">
        <f>IF(Q1369&lt;&gt;"",(Q1369*(1-($N$2642))*(1-($O1369+$N$2646))),0)</f>
        <v>0</v>
      </c>
      <c r="V1369" s="139">
        <f>IF(R1369&lt;&gt;"",(R1369*(1-($N$2643))*(1-($O1369+$N$2646))),0)</f>
        <v>0</v>
      </c>
      <c r="W1369" s="139">
        <f>IF(S1369&lt;&gt;"",(S1369*(1-($N$2644))*(1-($O1369+$N$2646))),0)</f>
        <v>0</v>
      </c>
      <c r="X1369" s="150">
        <f>+SUM(T1369:W1369)</f>
        <v>0</v>
      </c>
      <c r="Y1369" s="85"/>
      <c r="Z1369" s="84"/>
      <c r="AA1369" s="85"/>
    </row>
    <row r="1370" spans="1:27" ht="14.1" customHeight="1" x14ac:dyDescent="0.3">
      <c r="A1370" s="128" t="s">
        <v>4432</v>
      </c>
      <c r="B1370" s="86" t="s">
        <v>40</v>
      </c>
      <c r="C1370" s="86">
        <v>12</v>
      </c>
      <c r="D1370" s="86">
        <v>0</v>
      </c>
      <c r="E1370" s="137"/>
      <c r="F1370" s="86" t="s">
        <v>100</v>
      </c>
      <c r="G1370" s="86" t="s">
        <v>1719</v>
      </c>
      <c r="H1370" s="86" t="s">
        <v>4865</v>
      </c>
      <c r="I1370" s="86">
        <v>120</v>
      </c>
      <c r="J1370" s="87">
        <v>39.65</v>
      </c>
      <c r="K1370" s="88"/>
      <c r="L1370" s="86" t="s">
        <v>4579</v>
      </c>
      <c r="M1370" s="86" t="s">
        <v>349</v>
      </c>
      <c r="N1370" s="149" t="str">
        <f>IF(OR(J1370="TBA",E1370=0),"",E1370*J1370)</f>
        <v/>
      </c>
      <c r="O1370" s="138"/>
      <c r="P1370" s="139">
        <f>IF($B1370="PA",$N1370,0)</f>
        <v>0</v>
      </c>
      <c r="Q1370" s="139">
        <f>IF($B1370="PC",$N1370,0)</f>
        <v>0</v>
      </c>
      <c r="R1370" s="139">
        <f>IF($B1370="LA",$N1370,0)</f>
        <v>0</v>
      </c>
      <c r="S1370" s="139" t="str">
        <f>IF($B1370="LC",$N1370,0)</f>
        <v/>
      </c>
      <c r="T1370" s="139">
        <f>IF(P1370&lt;&gt;"",(P1370*(1-($N$2641))*(1-($O1370+$N$2646))),0)</f>
        <v>0</v>
      </c>
      <c r="U1370" s="139">
        <f>IF(Q1370&lt;&gt;"",(Q1370*(1-($N$2642))*(1-($O1370+$N$2646))),0)</f>
        <v>0</v>
      </c>
      <c r="V1370" s="139">
        <f>IF(R1370&lt;&gt;"",(R1370*(1-($N$2643))*(1-($O1370+$N$2646))),0)</f>
        <v>0</v>
      </c>
      <c r="W1370" s="139">
        <f>IF(S1370&lt;&gt;"",(S1370*(1-($N$2644))*(1-($O1370+$N$2646))),0)</f>
        <v>0</v>
      </c>
      <c r="X1370" s="150">
        <f>+SUM(T1370:W1370)</f>
        <v>0</v>
      </c>
      <c r="Y1370" s="85"/>
      <c r="Z1370" s="84"/>
      <c r="AA1370" s="85"/>
    </row>
    <row r="1371" spans="1:27" ht="14.1" customHeight="1" x14ac:dyDescent="0.3">
      <c r="A1371" s="128" t="s">
        <v>4433</v>
      </c>
      <c r="B1371" s="86" t="s">
        <v>40</v>
      </c>
      <c r="C1371" s="86">
        <v>12</v>
      </c>
      <c r="D1371" s="86">
        <v>0</v>
      </c>
      <c r="E1371" s="137"/>
      <c r="F1371" s="86" t="s">
        <v>100</v>
      </c>
      <c r="G1371" s="86" t="s">
        <v>1726</v>
      </c>
      <c r="H1371" s="86" t="s">
        <v>4865</v>
      </c>
      <c r="I1371" s="86">
        <v>120</v>
      </c>
      <c r="J1371" s="87">
        <v>39.65</v>
      </c>
      <c r="K1371" s="88"/>
      <c r="L1371" s="86" t="s">
        <v>4434</v>
      </c>
      <c r="M1371" s="86" t="s">
        <v>349</v>
      </c>
      <c r="N1371" s="149" t="str">
        <f>IF(OR(J1371="TBA",E1371=0),"",E1371*J1371)</f>
        <v/>
      </c>
      <c r="O1371" s="138"/>
      <c r="P1371" s="139">
        <f>IF($B1371="PA",$N1371,0)</f>
        <v>0</v>
      </c>
      <c r="Q1371" s="139">
        <f>IF($B1371="PC",$N1371,0)</f>
        <v>0</v>
      </c>
      <c r="R1371" s="139">
        <f>IF($B1371="LA",$N1371,0)</f>
        <v>0</v>
      </c>
      <c r="S1371" s="139" t="str">
        <f>IF($B1371="LC",$N1371,0)</f>
        <v/>
      </c>
      <c r="T1371" s="139">
        <f>IF(P1371&lt;&gt;"",(P1371*(1-($N$2641))*(1-($O1371+$N$2646))),0)</f>
        <v>0</v>
      </c>
      <c r="U1371" s="139">
        <f>IF(Q1371&lt;&gt;"",(Q1371*(1-($N$2642))*(1-($O1371+$N$2646))),0)</f>
        <v>0</v>
      </c>
      <c r="V1371" s="139">
        <f>IF(R1371&lt;&gt;"",(R1371*(1-($N$2643))*(1-($O1371+$N$2646))),0)</f>
        <v>0</v>
      </c>
      <c r="W1371" s="139">
        <f>IF(S1371&lt;&gt;"",(S1371*(1-($N$2644))*(1-($O1371+$N$2646))),0)</f>
        <v>0</v>
      </c>
      <c r="X1371" s="150">
        <f>+SUM(T1371:W1371)</f>
        <v>0</v>
      </c>
      <c r="Y1371" s="85"/>
      <c r="Z1371" s="84"/>
      <c r="AA1371" s="85"/>
    </row>
    <row r="1372" spans="1:27" ht="14.1" customHeight="1" x14ac:dyDescent="0.3">
      <c r="A1372" s="128" t="s">
        <v>4435</v>
      </c>
      <c r="B1372" s="86" t="s">
        <v>40</v>
      </c>
      <c r="C1372" s="86">
        <v>24</v>
      </c>
      <c r="D1372" s="86">
        <v>12</v>
      </c>
      <c r="E1372" s="137"/>
      <c r="F1372" s="86" t="s">
        <v>101</v>
      </c>
      <c r="G1372" s="86" t="s">
        <v>1690</v>
      </c>
      <c r="H1372" s="86" t="s">
        <v>4436</v>
      </c>
      <c r="I1372" s="86">
        <v>120</v>
      </c>
      <c r="J1372" s="87">
        <v>22.3</v>
      </c>
      <c r="K1372" s="88"/>
      <c r="L1372" s="86" t="s">
        <v>4437</v>
      </c>
      <c r="M1372" s="86" t="s">
        <v>349</v>
      </c>
      <c r="N1372" s="149" t="str">
        <f>IF(OR(J1372="TBA",E1372=0),"",E1372*J1372)</f>
        <v/>
      </c>
      <c r="O1372" s="138"/>
      <c r="P1372" s="139">
        <f>IF($B1372="PA",$N1372,0)</f>
        <v>0</v>
      </c>
      <c r="Q1372" s="139">
        <f>IF($B1372="PC",$N1372,0)</f>
        <v>0</v>
      </c>
      <c r="R1372" s="139">
        <f>IF($B1372="LA",$N1372,0)</f>
        <v>0</v>
      </c>
      <c r="S1372" s="139" t="str">
        <f>IF($B1372="LC",$N1372,0)</f>
        <v/>
      </c>
      <c r="T1372" s="139">
        <f>IF(P1372&lt;&gt;"",(P1372*(1-($N$2641))*(1-($O1372+$N$2646))),0)</f>
        <v>0</v>
      </c>
      <c r="U1372" s="139">
        <f>IF(Q1372&lt;&gt;"",(Q1372*(1-($N$2642))*(1-($O1372+$N$2646))),0)</f>
        <v>0</v>
      </c>
      <c r="V1372" s="139">
        <f>IF(R1372&lt;&gt;"",(R1372*(1-($N$2643))*(1-($O1372+$N$2646))),0)</f>
        <v>0</v>
      </c>
      <c r="W1372" s="139">
        <f>IF(S1372&lt;&gt;"",(S1372*(1-($N$2644))*(1-($O1372+$N$2646))),0)</f>
        <v>0</v>
      </c>
      <c r="X1372" s="150">
        <f>+SUM(T1372:W1372)</f>
        <v>0</v>
      </c>
      <c r="Y1372" s="85"/>
      <c r="Z1372" s="84"/>
      <c r="AA1372" s="85"/>
    </row>
    <row r="1373" spans="1:27" ht="14.1" customHeight="1" x14ac:dyDescent="0.3">
      <c r="A1373" s="128" t="s">
        <v>4438</v>
      </c>
      <c r="B1373" s="86" t="s">
        <v>40</v>
      </c>
      <c r="C1373" s="86">
        <v>24</v>
      </c>
      <c r="D1373" s="86">
        <v>12</v>
      </c>
      <c r="E1373" s="137"/>
      <c r="F1373" s="86" t="s">
        <v>101</v>
      </c>
      <c r="G1373" s="86" t="s">
        <v>1691</v>
      </c>
      <c r="H1373" s="86" t="s">
        <v>4436</v>
      </c>
      <c r="I1373" s="86">
        <v>120</v>
      </c>
      <c r="J1373" s="87">
        <v>22.3</v>
      </c>
      <c r="K1373" s="88"/>
      <c r="L1373" s="86" t="s">
        <v>4439</v>
      </c>
      <c r="M1373" s="86" t="s">
        <v>349</v>
      </c>
      <c r="N1373" s="149" t="str">
        <f>IF(OR(J1373="TBA",E1373=0),"",E1373*J1373)</f>
        <v/>
      </c>
      <c r="O1373" s="138"/>
      <c r="P1373" s="139">
        <f>IF($B1373="PA",$N1373,0)</f>
        <v>0</v>
      </c>
      <c r="Q1373" s="139">
        <f>IF($B1373="PC",$N1373,0)</f>
        <v>0</v>
      </c>
      <c r="R1373" s="139">
        <f>IF($B1373="LA",$N1373,0)</f>
        <v>0</v>
      </c>
      <c r="S1373" s="139" t="str">
        <f>IF($B1373="LC",$N1373,0)</f>
        <v/>
      </c>
      <c r="T1373" s="139">
        <f>IF(P1373&lt;&gt;"",(P1373*(1-($N$2641))*(1-($O1373+$N$2646))),0)</f>
        <v>0</v>
      </c>
      <c r="U1373" s="139">
        <f>IF(Q1373&lt;&gt;"",(Q1373*(1-($N$2642))*(1-($O1373+$N$2646))),0)</f>
        <v>0</v>
      </c>
      <c r="V1373" s="139">
        <f>IF(R1373&lt;&gt;"",(R1373*(1-($N$2643))*(1-($O1373+$N$2646))),0)</f>
        <v>0</v>
      </c>
      <c r="W1373" s="139">
        <f>IF(S1373&lt;&gt;"",(S1373*(1-($N$2644))*(1-($O1373+$N$2646))),0)</f>
        <v>0</v>
      </c>
      <c r="X1373" s="150">
        <f>+SUM(T1373:W1373)</f>
        <v>0</v>
      </c>
      <c r="Y1373" s="85"/>
      <c r="Z1373" s="84"/>
      <c r="AA1373" s="85"/>
    </row>
    <row r="1374" spans="1:27" ht="14.1" customHeight="1" x14ac:dyDescent="0.3">
      <c r="A1374" s="128" t="s">
        <v>4440</v>
      </c>
      <c r="B1374" s="86" t="s">
        <v>40</v>
      </c>
      <c r="C1374" s="86">
        <v>24</v>
      </c>
      <c r="D1374" s="86">
        <v>12</v>
      </c>
      <c r="E1374" s="137"/>
      <c r="F1374" s="86" t="s">
        <v>101</v>
      </c>
      <c r="G1374" s="86" t="s">
        <v>1701</v>
      </c>
      <c r="H1374" s="86" t="s">
        <v>4436</v>
      </c>
      <c r="I1374" s="86">
        <v>120</v>
      </c>
      <c r="J1374" s="87">
        <v>22.3</v>
      </c>
      <c r="K1374" s="88"/>
      <c r="L1374" s="86" t="s">
        <v>4441</v>
      </c>
      <c r="M1374" s="86" t="s">
        <v>349</v>
      </c>
      <c r="N1374" s="149" t="str">
        <f>IF(OR(J1374="TBA",E1374=0),"",E1374*J1374)</f>
        <v/>
      </c>
      <c r="O1374" s="138"/>
      <c r="P1374" s="139">
        <f>IF($B1374="PA",$N1374,0)</f>
        <v>0</v>
      </c>
      <c r="Q1374" s="139">
        <f>IF($B1374="PC",$N1374,0)</f>
        <v>0</v>
      </c>
      <c r="R1374" s="139">
        <f>IF($B1374="LA",$N1374,0)</f>
        <v>0</v>
      </c>
      <c r="S1374" s="139" t="str">
        <f>IF($B1374="LC",$N1374,0)</f>
        <v/>
      </c>
      <c r="T1374" s="139">
        <f>IF(P1374&lt;&gt;"",(P1374*(1-($N$2641))*(1-($O1374+$N$2646))),0)</f>
        <v>0</v>
      </c>
      <c r="U1374" s="139">
        <f>IF(Q1374&lt;&gt;"",(Q1374*(1-($N$2642))*(1-($O1374+$N$2646))),0)</f>
        <v>0</v>
      </c>
      <c r="V1374" s="139">
        <f>IF(R1374&lt;&gt;"",(R1374*(1-($N$2643))*(1-($O1374+$N$2646))),0)</f>
        <v>0</v>
      </c>
      <c r="W1374" s="139">
        <f>IF(S1374&lt;&gt;"",(S1374*(1-($N$2644))*(1-($O1374+$N$2646))),0)</f>
        <v>0</v>
      </c>
      <c r="X1374" s="150">
        <f>+SUM(T1374:W1374)</f>
        <v>0</v>
      </c>
      <c r="Y1374" s="85"/>
      <c r="Z1374" s="84"/>
      <c r="AA1374" s="85"/>
    </row>
    <row r="1375" spans="1:27" ht="14.1" customHeight="1" x14ac:dyDescent="0.3">
      <c r="A1375" s="128" t="s">
        <v>4442</v>
      </c>
      <c r="B1375" s="86" t="s">
        <v>40</v>
      </c>
      <c r="C1375" s="86">
        <v>12</v>
      </c>
      <c r="D1375" s="86">
        <v>0</v>
      </c>
      <c r="E1375" s="137"/>
      <c r="F1375" s="86" t="s">
        <v>100</v>
      </c>
      <c r="G1375" s="86" t="s">
        <v>1703</v>
      </c>
      <c r="H1375" s="86" t="s">
        <v>4443</v>
      </c>
      <c r="I1375" s="86">
        <v>120</v>
      </c>
      <c r="J1375" s="87">
        <v>43.35</v>
      </c>
      <c r="K1375" s="88"/>
      <c r="L1375" s="86" t="s">
        <v>4444</v>
      </c>
      <c r="M1375" s="86" t="s">
        <v>349</v>
      </c>
      <c r="N1375" s="149" t="str">
        <f>IF(OR(J1375="TBA",E1375=0),"",E1375*J1375)</f>
        <v/>
      </c>
      <c r="O1375" s="138"/>
      <c r="P1375" s="139">
        <f>IF($B1375="PA",$N1375,0)</f>
        <v>0</v>
      </c>
      <c r="Q1375" s="139">
        <f>IF($B1375="PC",$N1375,0)</f>
        <v>0</v>
      </c>
      <c r="R1375" s="139">
        <f>IF($B1375="LA",$N1375,0)</f>
        <v>0</v>
      </c>
      <c r="S1375" s="139" t="str">
        <f>IF($B1375="LC",$N1375,0)</f>
        <v/>
      </c>
      <c r="T1375" s="139">
        <f>IF(P1375&lt;&gt;"",(P1375*(1-($N$2641))*(1-($O1375+$N$2646))),0)</f>
        <v>0</v>
      </c>
      <c r="U1375" s="139">
        <f>IF(Q1375&lt;&gt;"",(Q1375*(1-($N$2642))*(1-($O1375+$N$2646))),0)</f>
        <v>0</v>
      </c>
      <c r="V1375" s="139">
        <f>IF(R1375&lt;&gt;"",(R1375*(1-($N$2643))*(1-($O1375+$N$2646))),0)</f>
        <v>0</v>
      </c>
      <c r="W1375" s="139">
        <f>IF(S1375&lt;&gt;"",(S1375*(1-($N$2644))*(1-($O1375+$N$2646))),0)</f>
        <v>0</v>
      </c>
      <c r="X1375" s="150">
        <f>+SUM(T1375:W1375)</f>
        <v>0</v>
      </c>
      <c r="Y1375" s="85"/>
      <c r="Z1375" s="84"/>
      <c r="AA1375" s="85"/>
    </row>
    <row r="1376" spans="1:27" ht="14.1" customHeight="1" x14ac:dyDescent="0.3">
      <c r="A1376" s="128" t="s">
        <v>4445</v>
      </c>
      <c r="B1376" s="86" t="s">
        <v>40</v>
      </c>
      <c r="C1376" s="86">
        <v>12</v>
      </c>
      <c r="D1376" s="86">
        <v>0</v>
      </c>
      <c r="E1376" s="137"/>
      <c r="F1376" s="86" t="s">
        <v>100</v>
      </c>
      <c r="G1376" s="86" t="s">
        <v>1705</v>
      </c>
      <c r="H1376" s="86" t="s">
        <v>4443</v>
      </c>
      <c r="I1376" s="86">
        <v>120</v>
      </c>
      <c r="J1376" s="87">
        <v>43.35</v>
      </c>
      <c r="K1376" s="88"/>
      <c r="L1376" s="86" t="s">
        <v>4446</v>
      </c>
      <c r="M1376" s="86" t="s">
        <v>349</v>
      </c>
      <c r="N1376" s="149" t="str">
        <f>IF(OR(J1376="TBA",E1376=0),"",E1376*J1376)</f>
        <v/>
      </c>
      <c r="O1376" s="138"/>
      <c r="P1376" s="139">
        <f>IF($B1376="PA",$N1376,0)</f>
        <v>0</v>
      </c>
      <c r="Q1376" s="139">
        <f>IF($B1376="PC",$N1376,0)</f>
        <v>0</v>
      </c>
      <c r="R1376" s="139">
        <f>IF($B1376="LA",$N1376,0)</f>
        <v>0</v>
      </c>
      <c r="S1376" s="139" t="str">
        <f>IF($B1376="LC",$N1376,0)</f>
        <v/>
      </c>
      <c r="T1376" s="139">
        <f>IF(P1376&lt;&gt;"",(P1376*(1-($N$2641))*(1-($O1376+$N$2646))),0)</f>
        <v>0</v>
      </c>
      <c r="U1376" s="139">
        <f>IF(Q1376&lt;&gt;"",(Q1376*(1-($N$2642))*(1-($O1376+$N$2646))),0)</f>
        <v>0</v>
      </c>
      <c r="V1376" s="139">
        <f>IF(R1376&lt;&gt;"",(R1376*(1-($N$2643))*(1-($O1376+$N$2646))),0)</f>
        <v>0</v>
      </c>
      <c r="W1376" s="139">
        <f>IF(S1376&lt;&gt;"",(S1376*(1-($N$2644))*(1-($O1376+$N$2646))),0)</f>
        <v>0</v>
      </c>
      <c r="X1376" s="150">
        <f>+SUM(T1376:W1376)</f>
        <v>0</v>
      </c>
      <c r="Y1376" s="85"/>
      <c r="Z1376" s="84"/>
      <c r="AA1376" s="85"/>
    </row>
    <row r="1377" spans="1:27" ht="14.1" customHeight="1" x14ac:dyDescent="0.3">
      <c r="A1377" s="128" t="s">
        <v>4447</v>
      </c>
      <c r="B1377" s="86" t="s">
        <v>40</v>
      </c>
      <c r="C1377" s="86">
        <v>12</v>
      </c>
      <c r="D1377" s="86">
        <v>0</v>
      </c>
      <c r="E1377" s="137"/>
      <c r="F1377" s="86" t="s">
        <v>100</v>
      </c>
      <c r="G1377" s="86" t="s">
        <v>1706</v>
      </c>
      <c r="H1377" s="86" t="s">
        <v>4443</v>
      </c>
      <c r="I1377" s="86">
        <v>120</v>
      </c>
      <c r="J1377" s="87">
        <v>45.550000000000004</v>
      </c>
      <c r="K1377" s="88"/>
      <c r="L1377" s="86" t="s">
        <v>4448</v>
      </c>
      <c r="M1377" s="86" t="s">
        <v>349</v>
      </c>
      <c r="N1377" s="149" t="str">
        <f>IF(OR(J1377="TBA",E1377=0),"",E1377*J1377)</f>
        <v/>
      </c>
      <c r="O1377" s="138"/>
      <c r="P1377" s="139">
        <f>IF($B1377="PA",$N1377,0)</f>
        <v>0</v>
      </c>
      <c r="Q1377" s="139">
        <f>IF($B1377="PC",$N1377,0)</f>
        <v>0</v>
      </c>
      <c r="R1377" s="139">
        <f>IF($B1377="LA",$N1377,0)</f>
        <v>0</v>
      </c>
      <c r="S1377" s="139" t="str">
        <f>IF($B1377="LC",$N1377,0)</f>
        <v/>
      </c>
      <c r="T1377" s="139">
        <f>IF(P1377&lt;&gt;"",(P1377*(1-($N$2641))*(1-($O1377+$N$2646))),0)</f>
        <v>0</v>
      </c>
      <c r="U1377" s="139">
        <f>IF(Q1377&lt;&gt;"",(Q1377*(1-($N$2642))*(1-($O1377+$N$2646))),0)</f>
        <v>0</v>
      </c>
      <c r="V1377" s="139">
        <f>IF(R1377&lt;&gt;"",(R1377*(1-($N$2643))*(1-($O1377+$N$2646))),0)</f>
        <v>0</v>
      </c>
      <c r="W1377" s="139">
        <f>IF(S1377&lt;&gt;"",(S1377*(1-($N$2644))*(1-($O1377+$N$2646))),0)</f>
        <v>0</v>
      </c>
      <c r="X1377" s="150">
        <f>+SUM(T1377:W1377)</f>
        <v>0</v>
      </c>
      <c r="Y1377" s="85"/>
      <c r="Z1377" s="84"/>
      <c r="AA1377" s="85"/>
    </row>
    <row r="1378" spans="1:27" ht="14.1" customHeight="1" x14ac:dyDescent="0.3">
      <c r="A1378" s="128" t="s">
        <v>4449</v>
      </c>
      <c r="B1378" s="86" t="s">
        <v>40</v>
      </c>
      <c r="C1378" s="86">
        <v>12</v>
      </c>
      <c r="D1378" s="86">
        <v>0</v>
      </c>
      <c r="E1378" s="137"/>
      <c r="F1378" s="86" t="s">
        <v>100</v>
      </c>
      <c r="G1378" s="86" t="s">
        <v>1692</v>
      </c>
      <c r="H1378" s="86" t="s">
        <v>4443</v>
      </c>
      <c r="I1378" s="86">
        <v>120</v>
      </c>
      <c r="J1378" s="87">
        <v>43.35</v>
      </c>
      <c r="K1378" s="88"/>
      <c r="L1378" s="86" t="s">
        <v>4580</v>
      </c>
      <c r="M1378" s="86" t="s">
        <v>349</v>
      </c>
      <c r="N1378" s="149" t="str">
        <f>IF(OR(J1378="TBA",E1378=0),"",E1378*J1378)</f>
        <v/>
      </c>
      <c r="O1378" s="138"/>
      <c r="P1378" s="139">
        <f>IF($B1378="PA",$N1378,0)</f>
        <v>0</v>
      </c>
      <c r="Q1378" s="139">
        <f>IF($B1378="PC",$N1378,0)</f>
        <v>0</v>
      </c>
      <c r="R1378" s="139">
        <f>IF($B1378="LA",$N1378,0)</f>
        <v>0</v>
      </c>
      <c r="S1378" s="139" t="str">
        <f>IF($B1378="LC",$N1378,0)</f>
        <v/>
      </c>
      <c r="T1378" s="139">
        <f>IF(P1378&lt;&gt;"",(P1378*(1-($N$2641))*(1-($O1378+$N$2646))),0)</f>
        <v>0</v>
      </c>
      <c r="U1378" s="139">
        <f>IF(Q1378&lt;&gt;"",(Q1378*(1-($N$2642))*(1-($O1378+$N$2646))),0)</f>
        <v>0</v>
      </c>
      <c r="V1378" s="139">
        <f>IF(R1378&lt;&gt;"",(R1378*(1-($N$2643))*(1-($O1378+$N$2646))),0)</f>
        <v>0</v>
      </c>
      <c r="W1378" s="139">
        <f>IF(S1378&lt;&gt;"",(S1378*(1-($N$2644))*(1-($O1378+$N$2646))),0)</f>
        <v>0</v>
      </c>
      <c r="X1378" s="150">
        <f>+SUM(T1378:W1378)</f>
        <v>0</v>
      </c>
      <c r="Y1378" s="85"/>
      <c r="Z1378" s="84"/>
      <c r="AA1378" s="85"/>
    </row>
    <row r="1379" spans="1:27" ht="14.1" customHeight="1" x14ac:dyDescent="0.3">
      <c r="A1379" s="128" t="s">
        <v>4450</v>
      </c>
      <c r="B1379" s="86" t="s">
        <v>40</v>
      </c>
      <c r="C1379" s="86">
        <v>12</v>
      </c>
      <c r="D1379" s="86">
        <v>0</v>
      </c>
      <c r="E1379" s="137"/>
      <c r="F1379" s="86" t="s">
        <v>101</v>
      </c>
      <c r="G1379" s="86" t="s">
        <v>1690</v>
      </c>
      <c r="H1379" s="86" t="s">
        <v>4451</v>
      </c>
      <c r="I1379" s="86">
        <v>120</v>
      </c>
      <c r="J1379" s="87">
        <v>22.3</v>
      </c>
      <c r="K1379" s="88"/>
      <c r="L1379" s="86" t="s">
        <v>4452</v>
      </c>
      <c r="M1379" s="86" t="s">
        <v>349</v>
      </c>
      <c r="N1379" s="149" t="str">
        <f>IF(OR(J1379="TBA",E1379=0),"",E1379*J1379)</f>
        <v/>
      </c>
      <c r="O1379" s="138"/>
      <c r="P1379" s="139">
        <f>IF($B1379="PA",$N1379,0)</f>
        <v>0</v>
      </c>
      <c r="Q1379" s="139">
        <f>IF($B1379="PC",$N1379,0)</f>
        <v>0</v>
      </c>
      <c r="R1379" s="139">
        <f>IF($B1379="LA",$N1379,0)</f>
        <v>0</v>
      </c>
      <c r="S1379" s="139" t="str">
        <f>IF($B1379="LC",$N1379,0)</f>
        <v/>
      </c>
      <c r="T1379" s="139">
        <f>IF(P1379&lt;&gt;"",(P1379*(1-($N$2641))*(1-($O1379+$N$2646))),0)</f>
        <v>0</v>
      </c>
      <c r="U1379" s="139">
        <f>IF(Q1379&lt;&gt;"",(Q1379*(1-($N$2642))*(1-($O1379+$N$2646))),0)</f>
        <v>0</v>
      </c>
      <c r="V1379" s="139">
        <f>IF(R1379&lt;&gt;"",(R1379*(1-($N$2643))*(1-($O1379+$N$2646))),0)</f>
        <v>0</v>
      </c>
      <c r="W1379" s="139">
        <f>IF(S1379&lt;&gt;"",(S1379*(1-($N$2644))*(1-($O1379+$N$2646))),0)</f>
        <v>0</v>
      </c>
      <c r="X1379" s="150">
        <f>+SUM(T1379:W1379)</f>
        <v>0</v>
      </c>
      <c r="Y1379" s="85"/>
      <c r="Z1379" s="84"/>
      <c r="AA1379" s="85"/>
    </row>
    <row r="1380" spans="1:27" ht="14.1" customHeight="1" x14ac:dyDescent="0.3">
      <c r="A1380" s="128" t="s">
        <v>4453</v>
      </c>
      <c r="B1380" s="86" t="s">
        <v>40</v>
      </c>
      <c r="C1380" s="86">
        <v>12</v>
      </c>
      <c r="D1380" s="86">
        <v>0</v>
      </c>
      <c r="E1380" s="137"/>
      <c r="F1380" s="86" t="s">
        <v>101</v>
      </c>
      <c r="G1380" s="86" t="s">
        <v>1691</v>
      </c>
      <c r="H1380" s="86" t="s">
        <v>4451</v>
      </c>
      <c r="I1380" s="86">
        <v>120</v>
      </c>
      <c r="J1380" s="87">
        <v>22.3</v>
      </c>
      <c r="K1380" s="88"/>
      <c r="L1380" s="86" t="s">
        <v>4581</v>
      </c>
      <c r="M1380" s="86" t="s">
        <v>349</v>
      </c>
      <c r="N1380" s="149" t="str">
        <f>IF(OR(J1380="TBA",E1380=0),"",E1380*J1380)</f>
        <v/>
      </c>
      <c r="O1380" s="138"/>
      <c r="P1380" s="139">
        <f>IF($B1380="PA",$N1380,0)</f>
        <v>0</v>
      </c>
      <c r="Q1380" s="139">
        <f>IF($B1380="PC",$N1380,0)</f>
        <v>0</v>
      </c>
      <c r="R1380" s="139">
        <f>IF($B1380="LA",$N1380,0)</f>
        <v>0</v>
      </c>
      <c r="S1380" s="139" t="str">
        <f>IF($B1380="LC",$N1380,0)</f>
        <v/>
      </c>
      <c r="T1380" s="139">
        <f>IF(P1380&lt;&gt;"",(P1380*(1-($N$2641))*(1-($O1380+$N$2646))),0)</f>
        <v>0</v>
      </c>
      <c r="U1380" s="139">
        <f>IF(Q1380&lt;&gt;"",(Q1380*(1-($N$2642))*(1-($O1380+$N$2646))),0)</f>
        <v>0</v>
      </c>
      <c r="V1380" s="139">
        <f>IF(R1380&lt;&gt;"",(R1380*(1-($N$2643))*(1-($O1380+$N$2646))),0)</f>
        <v>0</v>
      </c>
      <c r="W1380" s="139">
        <f>IF(S1380&lt;&gt;"",(S1380*(1-($N$2644))*(1-($O1380+$N$2646))),0)</f>
        <v>0</v>
      </c>
      <c r="X1380" s="150">
        <f>+SUM(T1380:W1380)</f>
        <v>0</v>
      </c>
      <c r="Y1380" s="85"/>
      <c r="Z1380" s="84"/>
      <c r="AA1380" s="85"/>
    </row>
    <row r="1381" spans="1:27" ht="14.1" customHeight="1" x14ac:dyDescent="0.3">
      <c r="A1381" s="128" t="s">
        <v>4454</v>
      </c>
      <c r="B1381" s="86" t="s">
        <v>40</v>
      </c>
      <c r="C1381" s="86">
        <v>12</v>
      </c>
      <c r="D1381" s="86">
        <v>0</v>
      </c>
      <c r="E1381" s="137"/>
      <c r="F1381" s="86" t="s">
        <v>101</v>
      </c>
      <c r="G1381" s="86" t="s">
        <v>1701</v>
      </c>
      <c r="H1381" s="86" t="s">
        <v>4451</v>
      </c>
      <c r="I1381" s="86">
        <v>120</v>
      </c>
      <c r="J1381" s="87">
        <v>22.3</v>
      </c>
      <c r="K1381" s="88"/>
      <c r="L1381" s="86" t="s">
        <v>4455</v>
      </c>
      <c r="M1381" s="86" t="s">
        <v>349</v>
      </c>
      <c r="N1381" s="149" t="str">
        <f>IF(OR(J1381="TBA",E1381=0),"",E1381*J1381)</f>
        <v/>
      </c>
      <c r="O1381" s="138"/>
      <c r="P1381" s="139">
        <f>IF($B1381="PA",$N1381,0)</f>
        <v>0</v>
      </c>
      <c r="Q1381" s="139">
        <f>IF($B1381="PC",$N1381,0)</f>
        <v>0</v>
      </c>
      <c r="R1381" s="139">
        <f>IF($B1381="LA",$N1381,0)</f>
        <v>0</v>
      </c>
      <c r="S1381" s="139" t="str">
        <f>IF($B1381="LC",$N1381,0)</f>
        <v/>
      </c>
      <c r="T1381" s="139">
        <f>IF(P1381&lt;&gt;"",(P1381*(1-($N$2641))*(1-($O1381+$N$2646))),0)</f>
        <v>0</v>
      </c>
      <c r="U1381" s="139">
        <f>IF(Q1381&lt;&gt;"",(Q1381*(1-($N$2642))*(1-($O1381+$N$2646))),0)</f>
        <v>0</v>
      </c>
      <c r="V1381" s="139">
        <f>IF(R1381&lt;&gt;"",(R1381*(1-($N$2643))*(1-($O1381+$N$2646))),0)</f>
        <v>0</v>
      </c>
      <c r="W1381" s="139">
        <f>IF(S1381&lt;&gt;"",(S1381*(1-($N$2644))*(1-($O1381+$N$2646))),0)</f>
        <v>0</v>
      </c>
      <c r="X1381" s="150">
        <f>+SUM(T1381:W1381)</f>
        <v>0</v>
      </c>
      <c r="Y1381" s="85"/>
      <c r="Z1381" s="84"/>
      <c r="AA1381" s="85"/>
    </row>
    <row r="1382" spans="1:27" ht="14.1" customHeight="1" x14ac:dyDescent="0.3">
      <c r="A1382" s="128" t="s">
        <v>4456</v>
      </c>
      <c r="B1382" s="86" t="s">
        <v>40</v>
      </c>
      <c r="C1382" s="86">
        <v>12</v>
      </c>
      <c r="D1382" s="86">
        <v>0</v>
      </c>
      <c r="E1382" s="137"/>
      <c r="F1382" s="86" t="s">
        <v>100</v>
      </c>
      <c r="G1382" s="86" t="s">
        <v>1703</v>
      </c>
      <c r="H1382" s="86" t="s">
        <v>4457</v>
      </c>
      <c r="I1382" s="86">
        <v>120</v>
      </c>
      <c r="J1382" s="87">
        <v>43.35</v>
      </c>
      <c r="K1382" s="88"/>
      <c r="L1382" s="86" t="s">
        <v>4458</v>
      </c>
      <c r="M1382" s="86" t="s">
        <v>349</v>
      </c>
      <c r="N1382" s="149" t="str">
        <f>IF(OR(J1382="TBA",E1382=0),"",E1382*J1382)</f>
        <v/>
      </c>
      <c r="O1382" s="138"/>
      <c r="P1382" s="139">
        <f>IF($B1382="PA",$N1382,0)</f>
        <v>0</v>
      </c>
      <c r="Q1382" s="139">
        <f>IF($B1382="PC",$N1382,0)</f>
        <v>0</v>
      </c>
      <c r="R1382" s="139">
        <f>IF($B1382="LA",$N1382,0)</f>
        <v>0</v>
      </c>
      <c r="S1382" s="139" t="str">
        <f>IF($B1382="LC",$N1382,0)</f>
        <v/>
      </c>
      <c r="T1382" s="139">
        <f>IF(P1382&lt;&gt;"",(P1382*(1-($N$2641))*(1-($O1382+$N$2646))),0)</f>
        <v>0</v>
      </c>
      <c r="U1382" s="139">
        <f>IF(Q1382&lt;&gt;"",(Q1382*(1-($N$2642))*(1-($O1382+$N$2646))),0)</f>
        <v>0</v>
      </c>
      <c r="V1382" s="139">
        <f>IF(R1382&lt;&gt;"",(R1382*(1-($N$2643))*(1-($O1382+$N$2646))),0)</f>
        <v>0</v>
      </c>
      <c r="W1382" s="139">
        <f>IF(S1382&lt;&gt;"",(S1382*(1-($N$2644))*(1-($O1382+$N$2646))),0)</f>
        <v>0</v>
      </c>
      <c r="X1382" s="150">
        <f>+SUM(T1382:W1382)</f>
        <v>0</v>
      </c>
      <c r="Y1382" s="85"/>
      <c r="Z1382" s="84"/>
      <c r="AA1382" s="85"/>
    </row>
    <row r="1383" spans="1:27" ht="14.1" customHeight="1" x14ac:dyDescent="0.3">
      <c r="A1383" s="128" t="s">
        <v>4459</v>
      </c>
      <c r="B1383" s="86" t="s">
        <v>40</v>
      </c>
      <c r="C1383" s="86">
        <v>12</v>
      </c>
      <c r="D1383" s="86">
        <v>0</v>
      </c>
      <c r="E1383" s="137"/>
      <c r="F1383" s="86" t="s">
        <v>100</v>
      </c>
      <c r="G1383" s="86" t="s">
        <v>1705</v>
      </c>
      <c r="H1383" s="86" t="s">
        <v>4457</v>
      </c>
      <c r="I1383" s="86">
        <v>120</v>
      </c>
      <c r="J1383" s="87">
        <v>43.35</v>
      </c>
      <c r="K1383" s="88"/>
      <c r="L1383" s="86" t="s">
        <v>4582</v>
      </c>
      <c r="M1383" s="86" t="s">
        <v>349</v>
      </c>
      <c r="N1383" s="149" t="str">
        <f>IF(OR(J1383="TBA",E1383=0),"",E1383*J1383)</f>
        <v/>
      </c>
      <c r="O1383" s="138"/>
      <c r="P1383" s="139">
        <f>IF($B1383="PA",$N1383,0)</f>
        <v>0</v>
      </c>
      <c r="Q1383" s="139">
        <f>IF($B1383="PC",$N1383,0)</f>
        <v>0</v>
      </c>
      <c r="R1383" s="139">
        <f>IF($B1383="LA",$N1383,0)</f>
        <v>0</v>
      </c>
      <c r="S1383" s="139" t="str">
        <f>IF($B1383="LC",$N1383,0)</f>
        <v/>
      </c>
      <c r="T1383" s="139">
        <f>IF(P1383&lt;&gt;"",(P1383*(1-($N$2641))*(1-($O1383+$N$2646))),0)</f>
        <v>0</v>
      </c>
      <c r="U1383" s="139">
        <f>IF(Q1383&lt;&gt;"",(Q1383*(1-($N$2642))*(1-($O1383+$N$2646))),0)</f>
        <v>0</v>
      </c>
      <c r="V1383" s="139">
        <f>IF(R1383&lt;&gt;"",(R1383*(1-($N$2643))*(1-($O1383+$N$2646))),0)</f>
        <v>0</v>
      </c>
      <c r="W1383" s="139">
        <f>IF(S1383&lt;&gt;"",(S1383*(1-($N$2644))*(1-($O1383+$N$2646))),0)</f>
        <v>0</v>
      </c>
      <c r="X1383" s="150">
        <f>+SUM(T1383:W1383)</f>
        <v>0</v>
      </c>
      <c r="Y1383" s="85"/>
      <c r="Z1383" s="84"/>
      <c r="AA1383" s="85"/>
    </row>
    <row r="1384" spans="1:27" ht="14.1" customHeight="1" x14ac:dyDescent="0.3">
      <c r="A1384" s="128" t="s">
        <v>4460</v>
      </c>
      <c r="B1384" s="86" t="s">
        <v>40</v>
      </c>
      <c r="C1384" s="86">
        <v>12</v>
      </c>
      <c r="D1384" s="86">
        <v>0</v>
      </c>
      <c r="E1384" s="137"/>
      <c r="F1384" s="86" t="s">
        <v>100</v>
      </c>
      <c r="G1384" s="86" t="s">
        <v>1706</v>
      </c>
      <c r="H1384" s="86" t="s">
        <v>4457</v>
      </c>
      <c r="I1384" s="86">
        <v>120</v>
      </c>
      <c r="J1384" s="87">
        <v>45.550000000000004</v>
      </c>
      <c r="K1384" s="88"/>
      <c r="L1384" s="86" t="s">
        <v>4583</v>
      </c>
      <c r="M1384" s="86" t="s">
        <v>349</v>
      </c>
      <c r="N1384" s="149" t="str">
        <f>IF(OR(J1384="TBA",E1384=0),"",E1384*J1384)</f>
        <v/>
      </c>
      <c r="O1384" s="138"/>
      <c r="P1384" s="139">
        <f>IF($B1384="PA",$N1384,0)</f>
        <v>0</v>
      </c>
      <c r="Q1384" s="139">
        <f>IF($B1384="PC",$N1384,0)</f>
        <v>0</v>
      </c>
      <c r="R1384" s="139">
        <f>IF($B1384="LA",$N1384,0)</f>
        <v>0</v>
      </c>
      <c r="S1384" s="139" t="str">
        <f>IF($B1384="LC",$N1384,0)</f>
        <v/>
      </c>
      <c r="T1384" s="139">
        <f>IF(P1384&lt;&gt;"",(P1384*(1-($N$2641))*(1-($O1384+$N$2646))),0)</f>
        <v>0</v>
      </c>
      <c r="U1384" s="139">
        <f>IF(Q1384&lt;&gt;"",(Q1384*(1-($N$2642))*(1-($O1384+$N$2646))),0)</f>
        <v>0</v>
      </c>
      <c r="V1384" s="139">
        <f>IF(R1384&lt;&gt;"",(R1384*(1-($N$2643))*(1-($O1384+$N$2646))),0)</f>
        <v>0</v>
      </c>
      <c r="W1384" s="139">
        <f>IF(S1384&lt;&gt;"",(S1384*(1-($N$2644))*(1-($O1384+$N$2646))),0)</f>
        <v>0</v>
      </c>
      <c r="X1384" s="150">
        <f>+SUM(T1384:W1384)</f>
        <v>0</v>
      </c>
      <c r="Y1384" s="85"/>
      <c r="Z1384" s="84"/>
      <c r="AA1384" s="85"/>
    </row>
    <row r="1385" spans="1:27" ht="14.1" customHeight="1" x14ac:dyDescent="0.3">
      <c r="A1385" s="128" t="s">
        <v>4461</v>
      </c>
      <c r="B1385" s="86" t="s">
        <v>40</v>
      </c>
      <c r="C1385" s="86">
        <v>12</v>
      </c>
      <c r="D1385" s="86">
        <v>0</v>
      </c>
      <c r="E1385" s="137"/>
      <c r="F1385" s="86" t="s">
        <v>100</v>
      </c>
      <c r="G1385" s="86" t="s">
        <v>1692</v>
      </c>
      <c r="H1385" s="86" t="s">
        <v>4457</v>
      </c>
      <c r="I1385" s="86">
        <v>120</v>
      </c>
      <c r="J1385" s="87">
        <v>43.35</v>
      </c>
      <c r="K1385" s="88"/>
      <c r="L1385" s="86" t="s">
        <v>4584</v>
      </c>
      <c r="M1385" s="86" t="s">
        <v>349</v>
      </c>
      <c r="N1385" s="149" t="str">
        <f>IF(OR(J1385="TBA",E1385=0),"",E1385*J1385)</f>
        <v/>
      </c>
      <c r="O1385" s="138"/>
      <c r="P1385" s="139">
        <f>IF($B1385="PA",$N1385,0)</f>
        <v>0</v>
      </c>
      <c r="Q1385" s="139">
        <f>IF($B1385="PC",$N1385,0)</f>
        <v>0</v>
      </c>
      <c r="R1385" s="139">
        <f>IF($B1385="LA",$N1385,0)</f>
        <v>0</v>
      </c>
      <c r="S1385" s="139" t="str">
        <f>IF($B1385="LC",$N1385,0)</f>
        <v/>
      </c>
      <c r="T1385" s="139">
        <f>IF(P1385&lt;&gt;"",(P1385*(1-($N$2641))*(1-($O1385+$N$2646))),0)</f>
        <v>0</v>
      </c>
      <c r="U1385" s="139">
        <f>IF(Q1385&lt;&gt;"",(Q1385*(1-($N$2642))*(1-($O1385+$N$2646))),0)</f>
        <v>0</v>
      </c>
      <c r="V1385" s="139">
        <f>IF(R1385&lt;&gt;"",(R1385*(1-($N$2643))*(1-($O1385+$N$2646))),0)</f>
        <v>0</v>
      </c>
      <c r="W1385" s="139">
        <f>IF(S1385&lt;&gt;"",(S1385*(1-($N$2644))*(1-($O1385+$N$2646))),0)</f>
        <v>0</v>
      </c>
      <c r="X1385" s="150">
        <f>+SUM(T1385:W1385)</f>
        <v>0</v>
      </c>
      <c r="Y1385" s="85"/>
      <c r="Z1385" s="84"/>
      <c r="AA1385" s="85"/>
    </row>
    <row r="1386" spans="1:27" ht="14.1" customHeight="1" x14ac:dyDescent="0.3">
      <c r="A1386" s="128" t="s">
        <v>4462</v>
      </c>
      <c r="B1386" s="86" t="s">
        <v>40</v>
      </c>
      <c r="C1386" s="86">
        <v>8</v>
      </c>
      <c r="D1386" s="86">
        <v>0</v>
      </c>
      <c r="E1386" s="137"/>
      <c r="F1386" s="86" t="s">
        <v>100</v>
      </c>
      <c r="G1386" s="86" t="s">
        <v>1724</v>
      </c>
      <c r="H1386" s="86" t="s">
        <v>4866</v>
      </c>
      <c r="I1386" s="86">
        <v>120</v>
      </c>
      <c r="J1386" s="87">
        <v>35.950000000000003</v>
      </c>
      <c r="K1386" s="88"/>
      <c r="L1386" s="86" t="s">
        <v>4463</v>
      </c>
      <c r="M1386" s="86" t="s">
        <v>349</v>
      </c>
      <c r="N1386" s="149" t="str">
        <f>IF(OR(J1386="TBA",E1386=0),"",E1386*J1386)</f>
        <v/>
      </c>
      <c r="O1386" s="138"/>
      <c r="P1386" s="139">
        <f>IF($B1386="PA",$N1386,0)</f>
        <v>0</v>
      </c>
      <c r="Q1386" s="139">
        <f>IF($B1386="PC",$N1386,0)</f>
        <v>0</v>
      </c>
      <c r="R1386" s="139">
        <f>IF($B1386="LA",$N1386,0)</f>
        <v>0</v>
      </c>
      <c r="S1386" s="139" t="str">
        <f>IF($B1386="LC",$N1386,0)</f>
        <v/>
      </c>
      <c r="T1386" s="139">
        <f>IF(P1386&lt;&gt;"",(P1386*(1-($N$2641))*(1-($O1386+$N$2646))),0)</f>
        <v>0</v>
      </c>
      <c r="U1386" s="139">
        <f>IF(Q1386&lt;&gt;"",(Q1386*(1-($N$2642))*(1-($O1386+$N$2646))),0)</f>
        <v>0</v>
      </c>
      <c r="V1386" s="139">
        <f>IF(R1386&lt;&gt;"",(R1386*(1-($N$2643))*(1-($O1386+$N$2646))),0)</f>
        <v>0</v>
      </c>
      <c r="W1386" s="139">
        <f>IF(S1386&lt;&gt;"",(S1386*(1-($N$2644))*(1-($O1386+$N$2646))),0)</f>
        <v>0</v>
      </c>
      <c r="X1386" s="150">
        <f>+SUM(T1386:W1386)</f>
        <v>0</v>
      </c>
      <c r="Y1386" s="85"/>
      <c r="Z1386" s="84"/>
      <c r="AA1386" s="85"/>
    </row>
    <row r="1387" spans="1:27" ht="14.1" customHeight="1" x14ac:dyDescent="0.3">
      <c r="A1387" s="128" t="s">
        <v>4464</v>
      </c>
      <c r="B1387" s="86" t="s">
        <v>40</v>
      </c>
      <c r="C1387" s="86">
        <v>8</v>
      </c>
      <c r="D1387" s="86">
        <v>0</v>
      </c>
      <c r="E1387" s="137"/>
      <c r="F1387" s="86" t="s">
        <v>100</v>
      </c>
      <c r="G1387" s="86" t="s">
        <v>1719</v>
      </c>
      <c r="H1387" s="86" t="s">
        <v>4866</v>
      </c>
      <c r="I1387" s="86">
        <v>120</v>
      </c>
      <c r="J1387" s="87">
        <v>35.950000000000003</v>
      </c>
      <c r="K1387" s="88"/>
      <c r="L1387" s="86" t="s">
        <v>4585</v>
      </c>
      <c r="M1387" s="86" t="s">
        <v>349</v>
      </c>
      <c r="N1387" s="149" t="str">
        <f>IF(OR(J1387="TBA",E1387=0),"",E1387*J1387)</f>
        <v/>
      </c>
      <c r="O1387" s="138"/>
      <c r="P1387" s="139">
        <f>IF($B1387="PA",$N1387,0)</f>
        <v>0</v>
      </c>
      <c r="Q1387" s="139">
        <f>IF($B1387="PC",$N1387,0)</f>
        <v>0</v>
      </c>
      <c r="R1387" s="139">
        <f>IF($B1387="LA",$N1387,0)</f>
        <v>0</v>
      </c>
      <c r="S1387" s="139" t="str">
        <f>IF($B1387="LC",$N1387,0)</f>
        <v/>
      </c>
      <c r="T1387" s="139">
        <f>IF(P1387&lt;&gt;"",(P1387*(1-($N$2641))*(1-($O1387+$N$2646))),0)</f>
        <v>0</v>
      </c>
      <c r="U1387" s="139">
        <f>IF(Q1387&lt;&gt;"",(Q1387*(1-($N$2642))*(1-($O1387+$N$2646))),0)</f>
        <v>0</v>
      </c>
      <c r="V1387" s="139">
        <f>IF(R1387&lt;&gt;"",(R1387*(1-($N$2643))*(1-($O1387+$N$2646))),0)</f>
        <v>0</v>
      </c>
      <c r="W1387" s="139">
        <f>IF(S1387&lt;&gt;"",(S1387*(1-($N$2644))*(1-($O1387+$N$2646))),0)</f>
        <v>0</v>
      </c>
      <c r="X1387" s="150">
        <f>+SUM(T1387:W1387)</f>
        <v>0</v>
      </c>
      <c r="Y1387" s="85"/>
      <c r="Z1387" s="84"/>
      <c r="AA1387" s="85"/>
    </row>
    <row r="1388" spans="1:27" ht="14.1" customHeight="1" x14ac:dyDescent="0.3">
      <c r="A1388" s="128" t="s">
        <v>4465</v>
      </c>
      <c r="B1388" s="86" t="s">
        <v>40</v>
      </c>
      <c r="C1388" s="86">
        <v>8</v>
      </c>
      <c r="D1388" s="86">
        <v>0</v>
      </c>
      <c r="E1388" s="137"/>
      <c r="F1388" s="86" t="s">
        <v>100</v>
      </c>
      <c r="G1388" s="86" t="s">
        <v>1726</v>
      </c>
      <c r="H1388" s="86" t="s">
        <v>4866</v>
      </c>
      <c r="I1388" s="86">
        <v>120</v>
      </c>
      <c r="J1388" s="87">
        <v>35.950000000000003</v>
      </c>
      <c r="K1388" s="88"/>
      <c r="L1388" s="86" t="s">
        <v>4466</v>
      </c>
      <c r="M1388" s="86" t="s">
        <v>349</v>
      </c>
      <c r="N1388" s="149" t="str">
        <f>IF(OR(J1388="TBA",E1388=0),"",E1388*J1388)</f>
        <v/>
      </c>
      <c r="O1388" s="138"/>
      <c r="P1388" s="139">
        <f>IF($B1388="PA",$N1388,0)</f>
        <v>0</v>
      </c>
      <c r="Q1388" s="139">
        <f>IF($B1388="PC",$N1388,0)</f>
        <v>0</v>
      </c>
      <c r="R1388" s="139">
        <f>IF($B1388="LA",$N1388,0)</f>
        <v>0</v>
      </c>
      <c r="S1388" s="139" t="str">
        <f>IF($B1388="LC",$N1388,0)</f>
        <v/>
      </c>
      <c r="T1388" s="139">
        <f>IF(P1388&lt;&gt;"",(P1388*(1-($N$2641))*(1-($O1388+$N$2646))),0)</f>
        <v>0</v>
      </c>
      <c r="U1388" s="139">
        <f>IF(Q1388&lt;&gt;"",(Q1388*(1-($N$2642))*(1-($O1388+$N$2646))),0)</f>
        <v>0</v>
      </c>
      <c r="V1388" s="139">
        <f>IF(R1388&lt;&gt;"",(R1388*(1-($N$2643))*(1-($O1388+$N$2646))),0)</f>
        <v>0</v>
      </c>
      <c r="W1388" s="139">
        <f>IF(S1388&lt;&gt;"",(S1388*(1-($N$2644))*(1-($O1388+$N$2646))),0)</f>
        <v>0</v>
      </c>
      <c r="X1388" s="150">
        <f>+SUM(T1388:W1388)</f>
        <v>0</v>
      </c>
      <c r="Y1388" s="85"/>
      <c r="Z1388" s="84"/>
      <c r="AA1388" s="85"/>
    </row>
    <row r="1389" spans="1:27" ht="14.1" customHeight="1" x14ac:dyDescent="0.3">
      <c r="A1389" s="128" t="s">
        <v>4485</v>
      </c>
      <c r="B1389" s="86" t="s">
        <v>40</v>
      </c>
      <c r="C1389" s="86">
        <v>12</v>
      </c>
      <c r="D1389" s="86">
        <v>0</v>
      </c>
      <c r="E1389" s="137"/>
      <c r="F1389" s="86" t="s">
        <v>99</v>
      </c>
      <c r="G1389" s="86" t="s">
        <v>1690</v>
      </c>
      <c r="H1389" s="86" t="s">
        <v>5842</v>
      </c>
      <c r="I1389" s="86">
        <v>58</v>
      </c>
      <c r="J1389" s="87">
        <v>21.55</v>
      </c>
      <c r="K1389" s="88"/>
      <c r="L1389" s="86" t="s">
        <v>4486</v>
      </c>
      <c r="M1389" s="86" t="s">
        <v>349</v>
      </c>
      <c r="N1389" s="149" t="str">
        <f>IF(OR(J1389="TBA",E1389=0),"",E1389*J1389)</f>
        <v/>
      </c>
      <c r="O1389" s="138"/>
      <c r="P1389" s="139">
        <f>IF($B1389="PA",$N1389,0)</f>
        <v>0</v>
      </c>
      <c r="Q1389" s="139">
        <f>IF($B1389="PC",$N1389,0)</f>
        <v>0</v>
      </c>
      <c r="R1389" s="139">
        <f>IF($B1389="LA",$N1389,0)</f>
        <v>0</v>
      </c>
      <c r="S1389" s="139" t="str">
        <f>IF($B1389="LC",$N1389,0)</f>
        <v/>
      </c>
      <c r="T1389" s="139">
        <f>IF(P1389&lt;&gt;"",(P1389*(1-($N$2641))*(1-($O1389+$N$2646))),0)</f>
        <v>0</v>
      </c>
      <c r="U1389" s="139">
        <f>IF(Q1389&lt;&gt;"",(Q1389*(1-($N$2642))*(1-($O1389+$N$2646))),0)</f>
        <v>0</v>
      </c>
      <c r="V1389" s="139">
        <f>IF(R1389&lt;&gt;"",(R1389*(1-($N$2643))*(1-($O1389+$N$2646))),0)</f>
        <v>0</v>
      </c>
      <c r="W1389" s="139">
        <f>IF(S1389&lt;&gt;"",(S1389*(1-($N$2644))*(1-($O1389+$N$2646))),0)</f>
        <v>0</v>
      </c>
      <c r="X1389" s="150">
        <f>+SUM(T1389:W1389)</f>
        <v>0</v>
      </c>
      <c r="Y1389" s="85"/>
      <c r="Z1389" s="84"/>
      <c r="AA1389" s="85"/>
    </row>
    <row r="1390" spans="1:27" ht="14.1" customHeight="1" x14ac:dyDescent="0.3">
      <c r="A1390" s="128" t="s">
        <v>4487</v>
      </c>
      <c r="B1390" s="86" t="s">
        <v>40</v>
      </c>
      <c r="C1390" s="86">
        <v>12</v>
      </c>
      <c r="D1390" s="86">
        <v>0</v>
      </c>
      <c r="E1390" s="137"/>
      <c r="F1390" s="86" t="s">
        <v>99</v>
      </c>
      <c r="G1390" s="86" t="s">
        <v>1691</v>
      </c>
      <c r="H1390" s="86" t="s">
        <v>5842</v>
      </c>
      <c r="I1390" s="86">
        <v>58</v>
      </c>
      <c r="J1390" s="87">
        <v>21.55</v>
      </c>
      <c r="K1390" s="88"/>
      <c r="L1390" s="86" t="s">
        <v>4695</v>
      </c>
      <c r="M1390" s="86" t="s">
        <v>349</v>
      </c>
      <c r="N1390" s="149" t="str">
        <f>IF(OR(J1390="TBA",E1390=0),"",E1390*J1390)</f>
        <v/>
      </c>
      <c r="O1390" s="138"/>
      <c r="P1390" s="139">
        <f>IF($B1390="PA",$N1390,0)</f>
        <v>0</v>
      </c>
      <c r="Q1390" s="139">
        <f>IF($B1390="PC",$N1390,0)</f>
        <v>0</v>
      </c>
      <c r="R1390" s="139">
        <f>IF($B1390="LA",$N1390,0)</f>
        <v>0</v>
      </c>
      <c r="S1390" s="139" t="str">
        <f>IF($B1390="LC",$N1390,0)</f>
        <v/>
      </c>
      <c r="T1390" s="139">
        <f>IF(P1390&lt;&gt;"",(P1390*(1-($N$2641))*(1-($O1390+$N$2646))),0)</f>
        <v>0</v>
      </c>
      <c r="U1390" s="139">
        <f>IF(Q1390&lt;&gt;"",(Q1390*(1-($N$2642))*(1-($O1390+$N$2646))),0)</f>
        <v>0</v>
      </c>
      <c r="V1390" s="139">
        <f>IF(R1390&lt;&gt;"",(R1390*(1-($N$2643))*(1-($O1390+$N$2646))),0)</f>
        <v>0</v>
      </c>
      <c r="W1390" s="139">
        <f>IF(S1390&lt;&gt;"",(S1390*(1-($N$2644))*(1-($O1390+$N$2646))),0)</f>
        <v>0</v>
      </c>
      <c r="X1390" s="150">
        <f>+SUM(T1390:W1390)</f>
        <v>0</v>
      </c>
      <c r="Y1390" s="85"/>
      <c r="Z1390" s="84"/>
      <c r="AA1390" s="85"/>
    </row>
    <row r="1391" spans="1:27" ht="14.1" customHeight="1" x14ac:dyDescent="0.3">
      <c r="A1391" s="128" t="s">
        <v>4488</v>
      </c>
      <c r="B1391" s="86" t="s">
        <v>40</v>
      </c>
      <c r="C1391" s="86">
        <v>12</v>
      </c>
      <c r="D1391" s="86">
        <v>0</v>
      </c>
      <c r="E1391" s="137"/>
      <c r="F1391" s="86" t="s">
        <v>99</v>
      </c>
      <c r="G1391" s="86" t="s">
        <v>1692</v>
      </c>
      <c r="H1391" s="86" t="s">
        <v>5842</v>
      </c>
      <c r="I1391" s="86">
        <v>58</v>
      </c>
      <c r="J1391" s="87">
        <v>21.55</v>
      </c>
      <c r="K1391" s="88"/>
      <c r="L1391" s="86" t="s">
        <v>4489</v>
      </c>
      <c r="M1391" s="86" t="s">
        <v>349</v>
      </c>
      <c r="N1391" s="149" t="str">
        <f>IF(OR(J1391="TBA",E1391=0),"",E1391*J1391)</f>
        <v/>
      </c>
      <c r="O1391" s="138"/>
      <c r="P1391" s="139">
        <f>IF($B1391="PA",$N1391,0)</f>
        <v>0</v>
      </c>
      <c r="Q1391" s="139">
        <f>IF($B1391="PC",$N1391,0)</f>
        <v>0</v>
      </c>
      <c r="R1391" s="139">
        <f>IF($B1391="LA",$N1391,0)</f>
        <v>0</v>
      </c>
      <c r="S1391" s="139" t="str">
        <f>IF($B1391="LC",$N1391,0)</f>
        <v/>
      </c>
      <c r="T1391" s="139">
        <f>IF(P1391&lt;&gt;"",(P1391*(1-($N$2641))*(1-($O1391+$N$2646))),0)</f>
        <v>0</v>
      </c>
      <c r="U1391" s="139">
        <f>IF(Q1391&lt;&gt;"",(Q1391*(1-($N$2642))*(1-($O1391+$N$2646))),0)</f>
        <v>0</v>
      </c>
      <c r="V1391" s="139">
        <f>IF(R1391&lt;&gt;"",(R1391*(1-($N$2643))*(1-($O1391+$N$2646))),0)</f>
        <v>0</v>
      </c>
      <c r="W1391" s="139">
        <f>IF(S1391&lt;&gt;"",(S1391*(1-($N$2644))*(1-($O1391+$N$2646))),0)</f>
        <v>0</v>
      </c>
      <c r="X1391" s="150">
        <f>+SUM(T1391:W1391)</f>
        <v>0</v>
      </c>
      <c r="Y1391" s="85"/>
      <c r="Z1391" s="84"/>
      <c r="AA1391" s="85"/>
    </row>
    <row r="1392" spans="1:27" ht="14.1" customHeight="1" x14ac:dyDescent="0.3">
      <c r="A1392" s="128" t="s">
        <v>4496</v>
      </c>
      <c r="B1392" s="86" t="s">
        <v>40</v>
      </c>
      <c r="C1392" s="86">
        <v>12</v>
      </c>
      <c r="D1392" s="86">
        <v>0</v>
      </c>
      <c r="E1392" s="137"/>
      <c r="F1392" s="86" t="s">
        <v>101</v>
      </c>
      <c r="G1392" s="86" t="s">
        <v>1690</v>
      </c>
      <c r="H1392" s="86" t="s">
        <v>4719</v>
      </c>
      <c r="I1392" s="86">
        <v>121</v>
      </c>
      <c r="J1392" s="87">
        <v>33.450000000000003</v>
      </c>
      <c r="K1392" s="88"/>
      <c r="L1392" s="86" t="s">
        <v>4497</v>
      </c>
      <c r="M1392" s="86" t="s">
        <v>349</v>
      </c>
      <c r="N1392" s="149" t="str">
        <f>IF(OR(J1392="TBA",E1392=0),"",E1392*J1392)</f>
        <v/>
      </c>
      <c r="O1392" s="138"/>
      <c r="P1392" s="139">
        <f>IF($B1392="PA",$N1392,0)</f>
        <v>0</v>
      </c>
      <c r="Q1392" s="139">
        <f>IF($B1392="PC",$N1392,0)</f>
        <v>0</v>
      </c>
      <c r="R1392" s="139">
        <f>IF($B1392="LA",$N1392,0)</f>
        <v>0</v>
      </c>
      <c r="S1392" s="139" t="str">
        <f>IF($B1392="LC",$N1392,0)</f>
        <v/>
      </c>
      <c r="T1392" s="139">
        <f>IF(P1392&lt;&gt;"",(P1392*(1-($N$2641))*(1-($O1392+$N$2646))),0)</f>
        <v>0</v>
      </c>
      <c r="U1392" s="139">
        <f>IF(Q1392&lt;&gt;"",(Q1392*(1-($N$2642))*(1-($O1392+$N$2646))),0)</f>
        <v>0</v>
      </c>
      <c r="V1392" s="139">
        <f>IF(R1392&lt;&gt;"",(R1392*(1-($N$2643))*(1-($O1392+$N$2646))),0)</f>
        <v>0</v>
      </c>
      <c r="W1392" s="139">
        <f>IF(S1392&lt;&gt;"",(S1392*(1-($N$2644))*(1-($O1392+$N$2646))),0)</f>
        <v>0</v>
      </c>
      <c r="X1392" s="150">
        <f>+SUM(T1392:W1392)</f>
        <v>0</v>
      </c>
      <c r="Y1392" s="85"/>
      <c r="Z1392" s="84"/>
      <c r="AA1392" s="85"/>
    </row>
    <row r="1393" spans="1:27" ht="14.1" customHeight="1" x14ac:dyDescent="0.3">
      <c r="A1393" s="128" t="s">
        <v>4498</v>
      </c>
      <c r="B1393" s="86" t="s">
        <v>40</v>
      </c>
      <c r="C1393" s="86">
        <v>12</v>
      </c>
      <c r="D1393" s="86">
        <v>0</v>
      </c>
      <c r="E1393" s="137"/>
      <c r="F1393" s="86" t="s">
        <v>101</v>
      </c>
      <c r="G1393" s="86" t="s">
        <v>1691</v>
      </c>
      <c r="H1393" s="86" t="s">
        <v>4719</v>
      </c>
      <c r="I1393" s="86">
        <v>121</v>
      </c>
      <c r="J1393" s="87">
        <v>33.450000000000003</v>
      </c>
      <c r="K1393" s="88"/>
      <c r="L1393" s="86" t="s">
        <v>4499</v>
      </c>
      <c r="M1393" s="86" t="s">
        <v>349</v>
      </c>
      <c r="N1393" s="149" t="str">
        <f>IF(OR(J1393="TBA",E1393=0),"",E1393*J1393)</f>
        <v/>
      </c>
      <c r="O1393" s="138"/>
      <c r="P1393" s="139">
        <f>IF($B1393="PA",$N1393,0)</f>
        <v>0</v>
      </c>
      <c r="Q1393" s="139">
        <f>IF($B1393="PC",$N1393,0)</f>
        <v>0</v>
      </c>
      <c r="R1393" s="139">
        <f>IF($B1393="LA",$N1393,0)</f>
        <v>0</v>
      </c>
      <c r="S1393" s="139" t="str">
        <f>IF($B1393="LC",$N1393,0)</f>
        <v/>
      </c>
      <c r="T1393" s="139">
        <f>IF(P1393&lt;&gt;"",(P1393*(1-($N$2641))*(1-($O1393+$N$2646))),0)</f>
        <v>0</v>
      </c>
      <c r="U1393" s="139">
        <f>IF(Q1393&lt;&gt;"",(Q1393*(1-($N$2642))*(1-($O1393+$N$2646))),0)</f>
        <v>0</v>
      </c>
      <c r="V1393" s="139">
        <f>IF(R1393&lt;&gt;"",(R1393*(1-($N$2643))*(1-($O1393+$N$2646))),0)</f>
        <v>0</v>
      </c>
      <c r="W1393" s="139">
        <f>IF(S1393&lt;&gt;"",(S1393*(1-($N$2644))*(1-($O1393+$N$2646))),0)</f>
        <v>0</v>
      </c>
      <c r="X1393" s="150">
        <f>+SUM(T1393:W1393)</f>
        <v>0</v>
      </c>
      <c r="Y1393" s="85"/>
      <c r="Z1393" s="84"/>
      <c r="AA1393" s="85"/>
    </row>
    <row r="1394" spans="1:27" ht="14.1" customHeight="1" x14ac:dyDescent="0.3">
      <c r="A1394" s="128" t="s">
        <v>4500</v>
      </c>
      <c r="B1394" s="86" t="s">
        <v>40</v>
      </c>
      <c r="C1394" s="86">
        <v>12</v>
      </c>
      <c r="D1394" s="86">
        <v>0</v>
      </c>
      <c r="E1394" s="137"/>
      <c r="F1394" s="86" t="s">
        <v>101</v>
      </c>
      <c r="G1394" s="86" t="s">
        <v>1701</v>
      </c>
      <c r="H1394" s="86" t="s">
        <v>4719</v>
      </c>
      <c r="I1394" s="86">
        <v>121</v>
      </c>
      <c r="J1394" s="87">
        <v>33.450000000000003</v>
      </c>
      <c r="K1394" s="88"/>
      <c r="L1394" s="86" t="s">
        <v>4501</v>
      </c>
      <c r="M1394" s="86" t="s">
        <v>349</v>
      </c>
      <c r="N1394" s="149" t="str">
        <f>IF(OR(J1394="TBA",E1394=0),"",E1394*J1394)</f>
        <v/>
      </c>
      <c r="O1394" s="138"/>
      <c r="P1394" s="139">
        <f>IF($B1394="PA",$N1394,0)</f>
        <v>0</v>
      </c>
      <c r="Q1394" s="139">
        <f>IF($B1394="PC",$N1394,0)</f>
        <v>0</v>
      </c>
      <c r="R1394" s="139">
        <f>IF($B1394="LA",$N1394,0)</f>
        <v>0</v>
      </c>
      <c r="S1394" s="139" t="str">
        <f>IF($B1394="LC",$N1394,0)</f>
        <v/>
      </c>
      <c r="T1394" s="139">
        <f>IF(P1394&lt;&gt;"",(P1394*(1-($N$2641))*(1-($O1394+$N$2646))),0)</f>
        <v>0</v>
      </c>
      <c r="U1394" s="139">
        <f>IF(Q1394&lt;&gt;"",(Q1394*(1-($N$2642))*(1-($O1394+$N$2646))),0)</f>
        <v>0</v>
      </c>
      <c r="V1394" s="139">
        <f>IF(R1394&lt;&gt;"",(R1394*(1-($N$2643))*(1-($O1394+$N$2646))),0)</f>
        <v>0</v>
      </c>
      <c r="W1394" s="139">
        <f>IF(S1394&lt;&gt;"",(S1394*(1-($N$2644))*(1-($O1394+$N$2646))),0)</f>
        <v>0</v>
      </c>
      <c r="X1394" s="150">
        <f>+SUM(T1394:W1394)</f>
        <v>0</v>
      </c>
      <c r="Y1394" s="85"/>
      <c r="Z1394" s="84"/>
      <c r="AA1394" s="85"/>
    </row>
    <row r="1395" spans="1:27" ht="14.1" customHeight="1" x14ac:dyDescent="0.3">
      <c r="A1395" s="128" t="s">
        <v>5621</v>
      </c>
      <c r="B1395" s="86" t="s">
        <v>40</v>
      </c>
      <c r="C1395" s="86">
        <v>12</v>
      </c>
      <c r="D1395" s="86">
        <v>0</v>
      </c>
      <c r="E1395" s="137"/>
      <c r="F1395" s="86" t="s">
        <v>101</v>
      </c>
      <c r="G1395" s="86" t="s">
        <v>1709</v>
      </c>
      <c r="H1395" s="86" t="s">
        <v>4719</v>
      </c>
      <c r="I1395" s="86">
        <v>121</v>
      </c>
      <c r="J1395" s="87">
        <v>31.85</v>
      </c>
      <c r="K1395" s="88"/>
      <c r="L1395" s="86" t="s">
        <v>5622</v>
      </c>
      <c r="M1395" s="86" t="s">
        <v>349</v>
      </c>
      <c r="N1395" s="149" t="str">
        <f>IF(OR(J1395="TBA",E1395=0),"",E1395*J1395)</f>
        <v/>
      </c>
      <c r="O1395" s="138"/>
      <c r="P1395" s="139">
        <f>IF($B1395="PA",$N1395,0)</f>
        <v>0</v>
      </c>
      <c r="Q1395" s="139">
        <f>IF($B1395="PC",$N1395,0)</f>
        <v>0</v>
      </c>
      <c r="R1395" s="139">
        <f>IF($B1395="LA",$N1395,0)</f>
        <v>0</v>
      </c>
      <c r="S1395" s="139" t="str">
        <f>IF($B1395="LC",$N1395,0)</f>
        <v/>
      </c>
      <c r="T1395" s="139">
        <f>IF(P1395&lt;&gt;"",(P1395*(1-($N$2641))*(1-($O1395+$N$2646))),0)</f>
        <v>0</v>
      </c>
      <c r="U1395" s="139">
        <f>IF(Q1395&lt;&gt;"",(Q1395*(1-($N$2642))*(1-($O1395+$N$2646))),0)</f>
        <v>0</v>
      </c>
      <c r="V1395" s="139">
        <f>IF(R1395&lt;&gt;"",(R1395*(1-($N$2643))*(1-($O1395+$N$2646))),0)</f>
        <v>0</v>
      </c>
      <c r="W1395" s="139">
        <f>IF(S1395&lt;&gt;"",(S1395*(1-($N$2644))*(1-($O1395+$N$2646))),0)</f>
        <v>0</v>
      </c>
      <c r="X1395" s="150">
        <f>+SUM(T1395:W1395)</f>
        <v>0</v>
      </c>
      <c r="Y1395" s="85"/>
      <c r="Z1395" s="84"/>
      <c r="AA1395" s="85"/>
    </row>
    <row r="1396" spans="1:27" ht="14.1" customHeight="1" x14ac:dyDescent="0.3">
      <c r="A1396" s="128" t="s">
        <v>4503</v>
      </c>
      <c r="B1396" s="86" t="s">
        <v>40</v>
      </c>
      <c r="C1396" s="86">
        <v>12</v>
      </c>
      <c r="D1396" s="86">
        <v>0</v>
      </c>
      <c r="E1396" s="137"/>
      <c r="F1396" s="86" t="s">
        <v>101</v>
      </c>
      <c r="G1396" s="86" t="s">
        <v>1690</v>
      </c>
      <c r="H1396" s="86" t="s">
        <v>4504</v>
      </c>
      <c r="I1396" s="86">
        <v>121</v>
      </c>
      <c r="J1396" s="87">
        <v>33.450000000000003</v>
      </c>
      <c r="K1396" s="88"/>
      <c r="L1396" s="86" t="s">
        <v>4505</v>
      </c>
      <c r="M1396" s="86" t="s">
        <v>349</v>
      </c>
      <c r="N1396" s="149" t="str">
        <f>IF(OR(J1396="TBA",E1396=0),"",E1396*J1396)</f>
        <v/>
      </c>
      <c r="O1396" s="138"/>
      <c r="P1396" s="139">
        <f>IF($B1396="PA",$N1396,0)</f>
        <v>0</v>
      </c>
      <c r="Q1396" s="139">
        <f>IF($B1396="PC",$N1396,0)</f>
        <v>0</v>
      </c>
      <c r="R1396" s="139">
        <f>IF($B1396="LA",$N1396,0)</f>
        <v>0</v>
      </c>
      <c r="S1396" s="139" t="str">
        <f>IF($B1396="LC",$N1396,0)</f>
        <v/>
      </c>
      <c r="T1396" s="139">
        <f>IF(P1396&lt;&gt;"",(P1396*(1-($N$2641))*(1-($O1396+$N$2646))),0)</f>
        <v>0</v>
      </c>
      <c r="U1396" s="139">
        <f>IF(Q1396&lt;&gt;"",(Q1396*(1-($N$2642))*(1-($O1396+$N$2646))),0)</f>
        <v>0</v>
      </c>
      <c r="V1396" s="139">
        <f>IF(R1396&lt;&gt;"",(R1396*(1-($N$2643))*(1-($O1396+$N$2646))),0)</f>
        <v>0</v>
      </c>
      <c r="W1396" s="139">
        <f>IF(S1396&lt;&gt;"",(S1396*(1-($N$2644))*(1-($O1396+$N$2646))),0)</f>
        <v>0</v>
      </c>
      <c r="X1396" s="150">
        <f>+SUM(T1396:W1396)</f>
        <v>0</v>
      </c>
      <c r="Y1396" s="85"/>
      <c r="Z1396" s="84"/>
      <c r="AA1396" s="85"/>
    </row>
    <row r="1397" spans="1:27" ht="14.1" customHeight="1" x14ac:dyDescent="0.3">
      <c r="A1397" s="128" t="s">
        <v>4506</v>
      </c>
      <c r="B1397" s="86" t="s">
        <v>40</v>
      </c>
      <c r="C1397" s="86">
        <v>12</v>
      </c>
      <c r="D1397" s="86">
        <v>0</v>
      </c>
      <c r="E1397" s="137"/>
      <c r="F1397" s="86" t="s">
        <v>101</v>
      </c>
      <c r="G1397" s="86" t="s">
        <v>1691</v>
      </c>
      <c r="H1397" s="86" t="s">
        <v>4504</v>
      </c>
      <c r="I1397" s="86">
        <v>121</v>
      </c>
      <c r="J1397" s="87">
        <v>33.450000000000003</v>
      </c>
      <c r="K1397" s="88"/>
      <c r="L1397" s="86" t="s">
        <v>4507</v>
      </c>
      <c r="M1397" s="86" t="s">
        <v>349</v>
      </c>
      <c r="N1397" s="149" t="str">
        <f>IF(OR(J1397="TBA",E1397=0),"",E1397*J1397)</f>
        <v/>
      </c>
      <c r="O1397" s="138"/>
      <c r="P1397" s="139">
        <f>IF($B1397="PA",$N1397,0)</f>
        <v>0</v>
      </c>
      <c r="Q1397" s="139">
        <f>IF($B1397="PC",$N1397,0)</f>
        <v>0</v>
      </c>
      <c r="R1397" s="139">
        <f>IF($B1397="LA",$N1397,0)</f>
        <v>0</v>
      </c>
      <c r="S1397" s="139" t="str">
        <f>IF($B1397="LC",$N1397,0)</f>
        <v/>
      </c>
      <c r="T1397" s="139">
        <f>IF(P1397&lt;&gt;"",(P1397*(1-($N$2641))*(1-($O1397+$N$2646))),0)</f>
        <v>0</v>
      </c>
      <c r="U1397" s="139">
        <f>IF(Q1397&lt;&gt;"",(Q1397*(1-($N$2642))*(1-($O1397+$N$2646))),0)</f>
        <v>0</v>
      </c>
      <c r="V1397" s="139">
        <f>IF(R1397&lt;&gt;"",(R1397*(1-($N$2643))*(1-($O1397+$N$2646))),0)</f>
        <v>0</v>
      </c>
      <c r="W1397" s="139">
        <f>IF(S1397&lt;&gt;"",(S1397*(1-($N$2644))*(1-($O1397+$N$2646))),0)</f>
        <v>0</v>
      </c>
      <c r="X1397" s="150">
        <f>+SUM(T1397:W1397)</f>
        <v>0</v>
      </c>
      <c r="Y1397" s="85"/>
      <c r="Z1397" s="84"/>
      <c r="AA1397" s="85"/>
    </row>
    <row r="1398" spans="1:27" ht="14.1" customHeight="1" x14ac:dyDescent="0.3">
      <c r="A1398" s="128" t="s">
        <v>4508</v>
      </c>
      <c r="B1398" s="86" t="s">
        <v>40</v>
      </c>
      <c r="C1398" s="86">
        <v>12</v>
      </c>
      <c r="D1398" s="86">
        <v>0</v>
      </c>
      <c r="E1398" s="137"/>
      <c r="F1398" s="86" t="s">
        <v>101</v>
      </c>
      <c r="G1398" s="86" t="s">
        <v>1701</v>
      </c>
      <c r="H1398" s="86" t="s">
        <v>4504</v>
      </c>
      <c r="I1398" s="86">
        <v>121</v>
      </c>
      <c r="J1398" s="87">
        <v>33.450000000000003</v>
      </c>
      <c r="K1398" s="88"/>
      <c r="L1398" s="86" t="s">
        <v>4509</v>
      </c>
      <c r="M1398" s="86" t="s">
        <v>349</v>
      </c>
      <c r="N1398" s="149" t="str">
        <f>IF(OR(J1398="TBA",E1398=0),"",E1398*J1398)</f>
        <v/>
      </c>
      <c r="O1398" s="138"/>
      <c r="P1398" s="139">
        <f>IF($B1398="PA",$N1398,0)</f>
        <v>0</v>
      </c>
      <c r="Q1398" s="139">
        <f>IF($B1398="PC",$N1398,0)</f>
        <v>0</v>
      </c>
      <c r="R1398" s="139">
        <f>IF($B1398="LA",$N1398,0)</f>
        <v>0</v>
      </c>
      <c r="S1398" s="139" t="str">
        <f>IF($B1398="LC",$N1398,0)</f>
        <v/>
      </c>
      <c r="T1398" s="139">
        <f>IF(P1398&lt;&gt;"",(P1398*(1-($N$2641))*(1-($O1398+$N$2646))),0)</f>
        <v>0</v>
      </c>
      <c r="U1398" s="139">
        <f>IF(Q1398&lt;&gt;"",(Q1398*(1-($N$2642))*(1-($O1398+$N$2646))),0)</f>
        <v>0</v>
      </c>
      <c r="V1398" s="139">
        <f>IF(R1398&lt;&gt;"",(R1398*(1-($N$2643))*(1-($O1398+$N$2646))),0)</f>
        <v>0</v>
      </c>
      <c r="W1398" s="139">
        <f>IF(S1398&lt;&gt;"",(S1398*(1-($N$2644))*(1-($O1398+$N$2646))),0)</f>
        <v>0</v>
      </c>
      <c r="X1398" s="150">
        <f>+SUM(T1398:W1398)</f>
        <v>0</v>
      </c>
      <c r="Y1398" s="85"/>
      <c r="Z1398" s="84"/>
      <c r="AA1398" s="85"/>
    </row>
    <row r="1399" spans="1:27" ht="14.1" customHeight="1" x14ac:dyDescent="0.3">
      <c r="A1399" s="128" t="s">
        <v>5623</v>
      </c>
      <c r="B1399" s="86" t="s">
        <v>40</v>
      </c>
      <c r="C1399" s="86">
        <v>12</v>
      </c>
      <c r="D1399" s="86">
        <v>0</v>
      </c>
      <c r="E1399" s="137"/>
      <c r="F1399" s="86" t="s">
        <v>101</v>
      </c>
      <c r="G1399" s="86" t="s">
        <v>1709</v>
      </c>
      <c r="H1399" s="86" t="s">
        <v>4504</v>
      </c>
      <c r="I1399" s="86">
        <v>121</v>
      </c>
      <c r="J1399" s="87">
        <v>31.85</v>
      </c>
      <c r="K1399" s="88"/>
      <c r="L1399" s="86" t="s">
        <v>5624</v>
      </c>
      <c r="M1399" s="86" t="s">
        <v>349</v>
      </c>
      <c r="N1399" s="149" t="str">
        <f>IF(OR(J1399="TBA",E1399=0),"",E1399*J1399)</f>
        <v/>
      </c>
      <c r="O1399" s="138"/>
      <c r="P1399" s="139">
        <f>IF($B1399="PA",$N1399,0)</f>
        <v>0</v>
      </c>
      <c r="Q1399" s="139">
        <f>IF($B1399="PC",$N1399,0)</f>
        <v>0</v>
      </c>
      <c r="R1399" s="139">
        <f>IF($B1399="LA",$N1399,0)</f>
        <v>0</v>
      </c>
      <c r="S1399" s="139" t="str">
        <f>IF($B1399="LC",$N1399,0)</f>
        <v/>
      </c>
      <c r="T1399" s="139">
        <f>IF(P1399&lt;&gt;"",(P1399*(1-($N$2641))*(1-($O1399+$N$2646))),0)</f>
        <v>0</v>
      </c>
      <c r="U1399" s="139">
        <f>IF(Q1399&lt;&gt;"",(Q1399*(1-($N$2642))*(1-($O1399+$N$2646))),0)</f>
        <v>0</v>
      </c>
      <c r="V1399" s="139">
        <f>IF(R1399&lt;&gt;"",(R1399*(1-($N$2643))*(1-($O1399+$N$2646))),0)</f>
        <v>0</v>
      </c>
      <c r="W1399" s="139">
        <f>IF(S1399&lt;&gt;"",(S1399*(1-($N$2644))*(1-($O1399+$N$2646))),0)</f>
        <v>0</v>
      </c>
      <c r="X1399" s="150">
        <f>+SUM(T1399:W1399)</f>
        <v>0</v>
      </c>
      <c r="Y1399" s="85"/>
      <c r="Z1399" s="84"/>
      <c r="AA1399" s="85"/>
    </row>
    <row r="1400" spans="1:27" ht="14.1" customHeight="1" x14ac:dyDescent="0.3">
      <c r="A1400" s="128" t="s">
        <v>4510</v>
      </c>
      <c r="B1400" s="86" t="s">
        <v>40</v>
      </c>
      <c r="C1400" s="86">
        <v>10</v>
      </c>
      <c r="D1400" s="86">
        <v>0</v>
      </c>
      <c r="E1400" s="137"/>
      <c r="F1400" s="86" t="s">
        <v>100</v>
      </c>
      <c r="G1400" s="86" t="s">
        <v>1703</v>
      </c>
      <c r="H1400" s="86" t="s">
        <v>4511</v>
      </c>
      <c r="I1400" s="86">
        <v>122</v>
      </c>
      <c r="J1400" s="87">
        <v>42.15</v>
      </c>
      <c r="K1400" s="88"/>
      <c r="L1400" s="86" t="s">
        <v>4512</v>
      </c>
      <c r="M1400" s="86" t="s">
        <v>349</v>
      </c>
      <c r="N1400" s="149" t="str">
        <f>IF(OR(J1400="TBA",E1400=0),"",E1400*J1400)</f>
        <v/>
      </c>
      <c r="O1400" s="138"/>
      <c r="P1400" s="139">
        <f>IF($B1400="PA",$N1400,0)</f>
        <v>0</v>
      </c>
      <c r="Q1400" s="139">
        <f>IF($B1400="PC",$N1400,0)</f>
        <v>0</v>
      </c>
      <c r="R1400" s="139">
        <f>IF($B1400="LA",$N1400,0)</f>
        <v>0</v>
      </c>
      <c r="S1400" s="139" t="str">
        <f>IF($B1400="LC",$N1400,0)</f>
        <v/>
      </c>
      <c r="T1400" s="139">
        <f>IF(P1400&lt;&gt;"",(P1400*(1-($N$2641))*(1-($O1400+$N$2646))),0)</f>
        <v>0</v>
      </c>
      <c r="U1400" s="139">
        <f>IF(Q1400&lt;&gt;"",(Q1400*(1-($N$2642))*(1-($O1400+$N$2646))),0)</f>
        <v>0</v>
      </c>
      <c r="V1400" s="139">
        <f>IF(R1400&lt;&gt;"",(R1400*(1-($N$2643))*(1-($O1400+$N$2646))),0)</f>
        <v>0</v>
      </c>
      <c r="W1400" s="139">
        <f>IF(S1400&lt;&gt;"",(S1400*(1-($N$2644))*(1-($O1400+$N$2646))),0)</f>
        <v>0</v>
      </c>
      <c r="X1400" s="150">
        <f>+SUM(T1400:W1400)</f>
        <v>0</v>
      </c>
      <c r="Y1400" s="85"/>
      <c r="Z1400" s="84"/>
      <c r="AA1400" s="85"/>
    </row>
    <row r="1401" spans="1:27" ht="14.1" customHeight="1" x14ac:dyDescent="0.3">
      <c r="A1401" s="128" t="s">
        <v>4513</v>
      </c>
      <c r="B1401" s="86" t="s">
        <v>40</v>
      </c>
      <c r="C1401" s="86">
        <v>10</v>
      </c>
      <c r="D1401" s="86">
        <v>0</v>
      </c>
      <c r="E1401" s="137"/>
      <c r="F1401" s="86" t="s">
        <v>100</v>
      </c>
      <c r="G1401" s="86" t="s">
        <v>1705</v>
      </c>
      <c r="H1401" s="86" t="s">
        <v>4511</v>
      </c>
      <c r="I1401" s="86">
        <v>122</v>
      </c>
      <c r="J1401" s="87">
        <v>42.15</v>
      </c>
      <c r="K1401" s="88"/>
      <c r="L1401" s="86" t="s">
        <v>4514</v>
      </c>
      <c r="M1401" s="86" t="s">
        <v>349</v>
      </c>
      <c r="N1401" s="149" t="str">
        <f>IF(OR(J1401="TBA",E1401=0),"",E1401*J1401)</f>
        <v/>
      </c>
      <c r="O1401" s="138"/>
      <c r="P1401" s="139">
        <f>IF($B1401="PA",$N1401,0)</f>
        <v>0</v>
      </c>
      <c r="Q1401" s="139">
        <f>IF($B1401="PC",$N1401,0)</f>
        <v>0</v>
      </c>
      <c r="R1401" s="139">
        <f>IF($B1401="LA",$N1401,0)</f>
        <v>0</v>
      </c>
      <c r="S1401" s="139" t="str">
        <f>IF($B1401="LC",$N1401,0)</f>
        <v/>
      </c>
      <c r="T1401" s="139">
        <f>IF(P1401&lt;&gt;"",(P1401*(1-($N$2641))*(1-($O1401+$N$2646))),0)</f>
        <v>0</v>
      </c>
      <c r="U1401" s="139">
        <f>IF(Q1401&lt;&gt;"",(Q1401*(1-($N$2642))*(1-($O1401+$N$2646))),0)</f>
        <v>0</v>
      </c>
      <c r="V1401" s="139">
        <f>IF(R1401&lt;&gt;"",(R1401*(1-($N$2643))*(1-($O1401+$N$2646))),0)</f>
        <v>0</v>
      </c>
      <c r="W1401" s="139">
        <f>IF(S1401&lt;&gt;"",(S1401*(1-($N$2644))*(1-($O1401+$N$2646))),0)</f>
        <v>0</v>
      </c>
      <c r="X1401" s="150">
        <f>+SUM(T1401:W1401)</f>
        <v>0</v>
      </c>
      <c r="Y1401" s="85"/>
      <c r="Z1401" s="84"/>
      <c r="AA1401" s="85"/>
    </row>
    <row r="1402" spans="1:27" ht="14.1" customHeight="1" x14ac:dyDescent="0.3">
      <c r="A1402" s="128" t="s">
        <v>4515</v>
      </c>
      <c r="B1402" s="86" t="s">
        <v>40</v>
      </c>
      <c r="C1402" s="86">
        <v>10</v>
      </c>
      <c r="D1402" s="86">
        <v>0</v>
      </c>
      <c r="E1402" s="137"/>
      <c r="F1402" s="86" t="s">
        <v>100</v>
      </c>
      <c r="G1402" s="86" t="s">
        <v>1706</v>
      </c>
      <c r="H1402" s="86" t="s">
        <v>4511</v>
      </c>
      <c r="I1402" s="86">
        <v>122</v>
      </c>
      <c r="J1402" s="87">
        <v>44.25</v>
      </c>
      <c r="K1402" s="88"/>
      <c r="L1402" s="86" t="s">
        <v>4516</v>
      </c>
      <c r="M1402" s="86" t="s">
        <v>349</v>
      </c>
      <c r="N1402" s="149" t="str">
        <f>IF(OR(J1402="TBA",E1402=0),"",E1402*J1402)</f>
        <v/>
      </c>
      <c r="O1402" s="138"/>
      <c r="P1402" s="139">
        <f>IF($B1402="PA",$N1402,0)</f>
        <v>0</v>
      </c>
      <c r="Q1402" s="139">
        <f>IF($B1402="PC",$N1402,0)</f>
        <v>0</v>
      </c>
      <c r="R1402" s="139">
        <f>IF($B1402="LA",$N1402,0)</f>
        <v>0</v>
      </c>
      <c r="S1402" s="139" t="str">
        <f>IF($B1402="LC",$N1402,0)</f>
        <v/>
      </c>
      <c r="T1402" s="139">
        <f>IF(P1402&lt;&gt;"",(P1402*(1-($N$2641))*(1-($O1402+$N$2646))),0)</f>
        <v>0</v>
      </c>
      <c r="U1402" s="139">
        <f>IF(Q1402&lt;&gt;"",(Q1402*(1-($N$2642))*(1-($O1402+$N$2646))),0)</f>
        <v>0</v>
      </c>
      <c r="V1402" s="139">
        <f>IF(R1402&lt;&gt;"",(R1402*(1-($N$2643))*(1-($O1402+$N$2646))),0)</f>
        <v>0</v>
      </c>
      <c r="W1402" s="139">
        <f>IF(S1402&lt;&gt;"",(S1402*(1-($N$2644))*(1-($O1402+$N$2646))),0)</f>
        <v>0</v>
      </c>
      <c r="X1402" s="150">
        <f>+SUM(T1402:W1402)</f>
        <v>0</v>
      </c>
      <c r="Y1402" s="85"/>
      <c r="Z1402" s="84"/>
      <c r="AA1402" s="85"/>
    </row>
    <row r="1403" spans="1:27" ht="14.1" customHeight="1" x14ac:dyDescent="0.3">
      <c r="A1403" s="128" t="s">
        <v>4517</v>
      </c>
      <c r="B1403" s="86" t="s">
        <v>40</v>
      </c>
      <c r="C1403" s="86">
        <v>10</v>
      </c>
      <c r="D1403" s="86">
        <v>0</v>
      </c>
      <c r="E1403" s="137"/>
      <c r="F1403" s="86" t="s">
        <v>100</v>
      </c>
      <c r="G1403" s="86" t="s">
        <v>1692</v>
      </c>
      <c r="H1403" s="86" t="s">
        <v>4511</v>
      </c>
      <c r="I1403" s="86">
        <v>122</v>
      </c>
      <c r="J1403" s="87">
        <v>42.15</v>
      </c>
      <c r="K1403" s="88"/>
      <c r="L1403" s="86" t="s">
        <v>4518</v>
      </c>
      <c r="M1403" s="86" t="s">
        <v>349</v>
      </c>
      <c r="N1403" s="149" t="str">
        <f>IF(OR(J1403="TBA",E1403=0),"",E1403*J1403)</f>
        <v/>
      </c>
      <c r="O1403" s="138"/>
      <c r="P1403" s="139">
        <f>IF($B1403="PA",$N1403,0)</f>
        <v>0</v>
      </c>
      <c r="Q1403" s="139">
        <f>IF($B1403="PC",$N1403,0)</f>
        <v>0</v>
      </c>
      <c r="R1403" s="139">
        <f>IF($B1403="LA",$N1403,0)</f>
        <v>0</v>
      </c>
      <c r="S1403" s="139" t="str">
        <f>IF($B1403="LC",$N1403,0)</f>
        <v/>
      </c>
      <c r="T1403" s="139">
        <f>IF(P1403&lt;&gt;"",(P1403*(1-($N$2641))*(1-($O1403+$N$2646))),0)</f>
        <v>0</v>
      </c>
      <c r="U1403" s="139">
        <f>IF(Q1403&lt;&gt;"",(Q1403*(1-($N$2642))*(1-($O1403+$N$2646))),0)</f>
        <v>0</v>
      </c>
      <c r="V1403" s="139">
        <f>IF(R1403&lt;&gt;"",(R1403*(1-($N$2643))*(1-($O1403+$N$2646))),0)</f>
        <v>0</v>
      </c>
      <c r="W1403" s="139">
        <f>IF(S1403&lt;&gt;"",(S1403*(1-($N$2644))*(1-($O1403+$N$2646))),0)</f>
        <v>0</v>
      </c>
      <c r="X1403" s="150">
        <f>+SUM(T1403:W1403)</f>
        <v>0</v>
      </c>
      <c r="Y1403" s="85"/>
      <c r="Z1403" s="84"/>
      <c r="AA1403" s="85"/>
    </row>
    <row r="1404" spans="1:27" ht="14.1" customHeight="1" x14ac:dyDescent="0.3">
      <c r="A1404" s="173" t="s">
        <v>5625</v>
      </c>
      <c r="B1404" s="155" t="s">
        <v>40</v>
      </c>
      <c r="C1404" s="155">
        <v>10</v>
      </c>
      <c r="D1404" s="155">
        <v>0</v>
      </c>
      <c r="E1404" s="156"/>
      <c r="F1404" s="155" t="s">
        <v>100</v>
      </c>
      <c r="G1404" s="155" t="s">
        <v>2016</v>
      </c>
      <c r="H1404" s="155" t="s">
        <v>4511</v>
      </c>
      <c r="I1404" s="155">
        <v>122</v>
      </c>
      <c r="J1404" s="163">
        <v>35.700000000000003</v>
      </c>
      <c r="K1404" s="164"/>
      <c r="L1404" s="155" t="s">
        <v>6203</v>
      </c>
      <c r="M1404" s="155" t="s">
        <v>349</v>
      </c>
      <c r="N1404" s="165" t="str">
        <f>IF(OR(J1404="TBA",E1404=0),"",E1404*J1404)</f>
        <v/>
      </c>
      <c r="O1404" s="138"/>
      <c r="P1404" s="139">
        <f>IF($B1404="PA",$N1404,0)</f>
        <v>0</v>
      </c>
      <c r="Q1404" s="139">
        <f>IF($B1404="PC",$N1404,0)</f>
        <v>0</v>
      </c>
      <c r="R1404" s="139">
        <f>IF($B1404="LA",$N1404,0)</f>
        <v>0</v>
      </c>
      <c r="S1404" s="139" t="str">
        <f>IF($B1404="LC",$N1404,0)</f>
        <v/>
      </c>
      <c r="T1404" s="139">
        <f>IF(P1404&lt;&gt;"",(P1404*(1-($N$2641))*(1-($O1404+$N$2646))),0)</f>
        <v>0</v>
      </c>
      <c r="U1404" s="139">
        <f>IF(Q1404&lt;&gt;"",(Q1404*(1-($N$2642))*(1-($O1404+$N$2646))),0)</f>
        <v>0</v>
      </c>
      <c r="V1404" s="139">
        <f>IF(R1404&lt;&gt;"",(R1404*(1-($N$2643))*(1-($O1404+$N$2646))),0)</f>
        <v>0</v>
      </c>
      <c r="W1404" s="139">
        <f>IF(S1404&lt;&gt;"",(S1404*(1-($N$2644))*(1-($O1404+$N$2646))),0)</f>
        <v>0</v>
      </c>
      <c r="X1404" s="166">
        <f>+SUM(T1404:W1404)</f>
        <v>0</v>
      </c>
      <c r="Y1404" s="85"/>
      <c r="Z1404" s="84"/>
      <c r="AA1404" s="85"/>
    </row>
    <row r="1405" spans="1:27" ht="14.1" customHeight="1" x14ac:dyDescent="0.3">
      <c r="A1405" s="128" t="s">
        <v>4519</v>
      </c>
      <c r="B1405" s="86" t="s">
        <v>40</v>
      </c>
      <c r="C1405" s="86">
        <v>10</v>
      </c>
      <c r="D1405" s="86">
        <v>0</v>
      </c>
      <c r="E1405" s="137"/>
      <c r="F1405" s="86" t="s">
        <v>100</v>
      </c>
      <c r="G1405" s="86" t="s">
        <v>1703</v>
      </c>
      <c r="H1405" s="86" t="s">
        <v>4520</v>
      </c>
      <c r="I1405" s="86">
        <v>122</v>
      </c>
      <c r="J1405" s="87">
        <v>42.15</v>
      </c>
      <c r="K1405" s="88"/>
      <c r="L1405" s="86" t="s">
        <v>4521</v>
      </c>
      <c r="M1405" s="86" t="s">
        <v>349</v>
      </c>
      <c r="N1405" s="149" t="str">
        <f>IF(OR(J1405="TBA",E1405=0),"",E1405*J1405)</f>
        <v/>
      </c>
      <c r="O1405" s="138"/>
      <c r="P1405" s="139">
        <f>IF($B1405="PA",$N1405,0)</f>
        <v>0</v>
      </c>
      <c r="Q1405" s="139">
        <f>IF($B1405="PC",$N1405,0)</f>
        <v>0</v>
      </c>
      <c r="R1405" s="139">
        <f>IF($B1405="LA",$N1405,0)</f>
        <v>0</v>
      </c>
      <c r="S1405" s="139" t="str">
        <f>IF($B1405="LC",$N1405,0)</f>
        <v/>
      </c>
      <c r="T1405" s="139">
        <f>IF(P1405&lt;&gt;"",(P1405*(1-($N$2641))*(1-($O1405+$N$2646))),0)</f>
        <v>0</v>
      </c>
      <c r="U1405" s="139">
        <f>IF(Q1405&lt;&gt;"",(Q1405*(1-($N$2642))*(1-($O1405+$N$2646))),0)</f>
        <v>0</v>
      </c>
      <c r="V1405" s="139">
        <f>IF(R1405&lt;&gt;"",(R1405*(1-($N$2643))*(1-($O1405+$N$2646))),0)</f>
        <v>0</v>
      </c>
      <c r="W1405" s="139">
        <f>IF(S1405&lt;&gt;"",(S1405*(1-($N$2644))*(1-($O1405+$N$2646))),0)</f>
        <v>0</v>
      </c>
      <c r="X1405" s="150">
        <f>+SUM(T1405:W1405)</f>
        <v>0</v>
      </c>
      <c r="Y1405" s="85"/>
      <c r="Z1405" s="84"/>
      <c r="AA1405" s="85"/>
    </row>
    <row r="1406" spans="1:27" ht="14.1" customHeight="1" x14ac:dyDescent="0.3">
      <c r="A1406" s="128" t="s">
        <v>4522</v>
      </c>
      <c r="B1406" s="86" t="s">
        <v>40</v>
      </c>
      <c r="C1406" s="86">
        <v>10</v>
      </c>
      <c r="D1406" s="86">
        <v>0</v>
      </c>
      <c r="E1406" s="137"/>
      <c r="F1406" s="86" t="s">
        <v>100</v>
      </c>
      <c r="G1406" s="86" t="s">
        <v>1705</v>
      </c>
      <c r="H1406" s="86" t="s">
        <v>4520</v>
      </c>
      <c r="I1406" s="86">
        <v>122</v>
      </c>
      <c r="J1406" s="87">
        <v>42.15</v>
      </c>
      <c r="K1406" s="88"/>
      <c r="L1406" s="86" t="s">
        <v>4523</v>
      </c>
      <c r="M1406" s="86" t="s">
        <v>349</v>
      </c>
      <c r="N1406" s="149" t="str">
        <f>IF(OR(J1406="TBA",E1406=0),"",E1406*J1406)</f>
        <v/>
      </c>
      <c r="O1406" s="138"/>
      <c r="P1406" s="139">
        <f>IF($B1406="PA",$N1406,0)</f>
        <v>0</v>
      </c>
      <c r="Q1406" s="139">
        <f>IF($B1406="PC",$N1406,0)</f>
        <v>0</v>
      </c>
      <c r="R1406" s="139">
        <f>IF($B1406="LA",$N1406,0)</f>
        <v>0</v>
      </c>
      <c r="S1406" s="139" t="str">
        <f>IF($B1406="LC",$N1406,0)</f>
        <v/>
      </c>
      <c r="T1406" s="139">
        <f>IF(P1406&lt;&gt;"",(P1406*(1-($N$2641))*(1-($O1406+$N$2646))),0)</f>
        <v>0</v>
      </c>
      <c r="U1406" s="139">
        <f>IF(Q1406&lt;&gt;"",(Q1406*(1-($N$2642))*(1-($O1406+$N$2646))),0)</f>
        <v>0</v>
      </c>
      <c r="V1406" s="139">
        <f>IF(R1406&lt;&gt;"",(R1406*(1-($N$2643))*(1-($O1406+$N$2646))),0)</f>
        <v>0</v>
      </c>
      <c r="W1406" s="139">
        <f>IF(S1406&lt;&gt;"",(S1406*(1-($N$2644))*(1-($O1406+$N$2646))),0)</f>
        <v>0</v>
      </c>
      <c r="X1406" s="150">
        <f>+SUM(T1406:W1406)</f>
        <v>0</v>
      </c>
      <c r="Y1406" s="85"/>
      <c r="Z1406" s="84"/>
      <c r="AA1406" s="85"/>
    </row>
    <row r="1407" spans="1:27" ht="14.1" customHeight="1" x14ac:dyDescent="0.3">
      <c r="A1407" s="128" t="s">
        <v>4524</v>
      </c>
      <c r="B1407" s="86" t="s">
        <v>40</v>
      </c>
      <c r="C1407" s="86">
        <v>10</v>
      </c>
      <c r="D1407" s="86">
        <v>0</v>
      </c>
      <c r="E1407" s="137"/>
      <c r="F1407" s="86" t="s">
        <v>100</v>
      </c>
      <c r="G1407" s="86" t="s">
        <v>1706</v>
      </c>
      <c r="H1407" s="86" t="s">
        <v>4520</v>
      </c>
      <c r="I1407" s="86">
        <v>122</v>
      </c>
      <c r="J1407" s="87">
        <v>44.25</v>
      </c>
      <c r="K1407" s="88"/>
      <c r="L1407" s="86" t="s">
        <v>4525</v>
      </c>
      <c r="M1407" s="86" t="s">
        <v>349</v>
      </c>
      <c r="N1407" s="149" t="str">
        <f>IF(OR(J1407="TBA",E1407=0),"",E1407*J1407)</f>
        <v/>
      </c>
      <c r="O1407" s="138"/>
      <c r="P1407" s="139">
        <f>IF($B1407="PA",$N1407,0)</f>
        <v>0</v>
      </c>
      <c r="Q1407" s="139">
        <f>IF($B1407="PC",$N1407,0)</f>
        <v>0</v>
      </c>
      <c r="R1407" s="139">
        <f>IF($B1407="LA",$N1407,0)</f>
        <v>0</v>
      </c>
      <c r="S1407" s="139" t="str">
        <f>IF($B1407="LC",$N1407,0)</f>
        <v/>
      </c>
      <c r="T1407" s="139">
        <f>IF(P1407&lt;&gt;"",(P1407*(1-($N$2641))*(1-($O1407+$N$2646))),0)</f>
        <v>0</v>
      </c>
      <c r="U1407" s="139">
        <f>IF(Q1407&lt;&gt;"",(Q1407*(1-($N$2642))*(1-($O1407+$N$2646))),0)</f>
        <v>0</v>
      </c>
      <c r="V1407" s="139">
        <f>IF(R1407&lt;&gt;"",(R1407*(1-($N$2643))*(1-($O1407+$N$2646))),0)</f>
        <v>0</v>
      </c>
      <c r="W1407" s="139">
        <f>IF(S1407&lt;&gt;"",(S1407*(1-($N$2644))*(1-($O1407+$N$2646))),0)</f>
        <v>0</v>
      </c>
      <c r="X1407" s="150">
        <f>+SUM(T1407:W1407)</f>
        <v>0</v>
      </c>
      <c r="Y1407" s="85"/>
      <c r="Z1407" s="84"/>
      <c r="AA1407" s="85"/>
    </row>
    <row r="1408" spans="1:27" ht="14.1" customHeight="1" x14ac:dyDescent="0.3">
      <c r="A1408" s="128" t="s">
        <v>4526</v>
      </c>
      <c r="B1408" s="86" t="s">
        <v>40</v>
      </c>
      <c r="C1408" s="86">
        <v>10</v>
      </c>
      <c r="D1408" s="86">
        <v>0</v>
      </c>
      <c r="E1408" s="137"/>
      <c r="F1408" s="86" t="s">
        <v>100</v>
      </c>
      <c r="G1408" s="86" t="s">
        <v>1692</v>
      </c>
      <c r="H1408" s="86" t="s">
        <v>4520</v>
      </c>
      <c r="I1408" s="86">
        <v>122</v>
      </c>
      <c r="J1408" s="87">
        <v>42.15</v>
      </c>
      <c r="K1408" s="88"/>
      <c r="L1408" s="86" t="s">
        <v>4527</v>
      </c>
      <c r="M1408" s="86" t="s">
        <v>349</v>
      </c>
      <c r="N1408" s="149" t="str">
        <f>IF(OR(J1408="TBA",E1408=0),"",E1408*J1408)</f>
        <v/>
      </c>
      <c r="O1408" s="138"/>
      <c r="P1408" s="139">
        <f>IF($B1408="PA",$N1408,0)</f>
        <v>0</v>
      </c>
      <c r="Q1408" s="139">
        <f>IF($B1408="PC",$N1408,0)</f>
        <v>0</v>
      </c>
      <c r="R1408" s="139">
        <f>IF($B1408="LA",$N1408,0)</f>
        <v>0</v>
      </c>
      <c r="S1408" s="139" t="str">
        <f>IF($B1408="LC",$N1408,0)</f>
        <v/>
      </c>
      <c r="T1408" s="139">
        <f>IF(P1408&lt;&gt;"",(P1408*(1-($N$2641))*(1-($O1408+$N$2646))),0)</f>
        <v>0</v>
      </c>
      <c r="U1408" s="139">
        <f>IF(Q1408&lt;&gt;"",(Q1408*(1-($N$2642))*(1-($O1408+$N$2646))),0)</f>
        <v>0</v>
      </c>
      <c r="V1408" s="139">
        <f>IF(R1408&lt;&gt;"",(R1408*(1-($N$2643))*(1-($O1408+$N$2646))),0)</f>
        <v>0</v>
      </c>
      <c r="W1408" s="139">
        <f>IF(S1408&lt;&gt;"",(S1408*(1-($N$2644))*(1-($O1408+$N$2646))),0)</f>
        <v>0</v>
      </c>
      <c r="X1408" s="150">
        <f>+SUM(T1408:W1408)</f>
        <v>0</v>
      </c>
      <c r="Y1408" s="85"/>
      <c r="Z1408" s="84"/>
      <c r="AA1408" s="85"/>
    </row>
    <row r="1409" spans="1:27" ht="14.1" customHeight="1" x14ac:dyDescent="0.3">
      <c r="A1409" s="173" t="s">
        <v>5626</v>
      </c>
      <c r="B1409" s="155" t="s">
        <v>40</v>
      </c>
      <c r="C1409" s="155">
        <v>10</v>
      </c>
      <c r="D1409" s="155">
        <v>0</v>
      </c>
      <c r="E1409" s="156"/>
      <c r="F1409" s="155" t="s">
        <v>100</v>
      </c>
      <c r="G1409" s="155" t="s">
        <v>2016</v>
      </c>
      <c r="H1409" s="155" t="s">
        <v>4520</v>
      </c>
      <c r="I1409" s="155">
        <v>122</v>
      </c>
      <c r="J1409" s="163">
        <v>37.5</v>
      </c>
      <c r="K1409" s="164"/>
      <c r="L1409" s="155" t="s">
        <v>6204</v>
      </c>
      <c r="M1409" s="155" t="s">
        <v>349</v>
      </c>
      <c r="N1409" s="165" t="str">
        <f>IF(OR(J1409="TBA",E1409=0),"",E1409*J1409)</f>
        <v/>
      </c>
      <c r="O1409" s="138"/>
      <c r="P1409" s="139">
        <f>IF($B1409="PA",$N1409,0)</f>
        <v>0</v>
      </c>
      <c r="Q1409" s="139">
        <f>IF($B1409="PC",$N1409,0)</f>
        <v>0</v>
      </c>
      <c r="R1409" s="139">
        <f>IF($B1409="LA",$N1409,0)</f>
        <v>0</v>
      </c>
      <c r="S1409" s="139" t="str">
        <f>IF($B1409="LC",$N1409,0)</f>
        <v/>
      </c>
      <c r="T1409" s="139">
        <f>IF(P1409&lt;&gt;"",(P1409*(1-($N$2641))*(1-($O1409+$N$2646))),0)</f>
        <v>0</v>
      </c>
      <c r="U1409" s="139">
        <f>IF(Q1409&lt;&gt;"",(Q1409*(1-($N$2642))*(1-($O1409+$N$2646))),0)</f>
        <v>0</v>
      </c>
      <c r="V1409" s="139">
        <f>IF(R1409&lt;&gt;"",(R1409*(1-($N$2643))*(1-($O1409+$N$2646))),0)</f>
        <v>0</v>
      </c>
      <c r="W1409" s="139">
        <f>IF(S1409&lt;&gt;"",(S1409*(1-($N$2644))*(1-($O1409+$N$2646))),0)</f>
        <v>0</v>
      </c>
      <c r="X1409" s="166">
        <f>+SUM(T1409:W1409)</f>
        <v>0</v>
      </c>
      <c r="Y1409" s="85"/>
      <c r="Z1409" s="84"/>
      <c r="AA1409" s="85"/>
    </row>
    <row r="1410" spans="1:27" ht="14.1" customHeight="1" x14ac:dyDescent="0.3">
      <c r="A1410" s="172" t="s">
        <v>4385</v>
      </c>
      <c r="B1410" s="168" t="s">
        <v>40</v>
      </c>
      <c r="C1410" s="168">
        <v>12</v>
      </c>
      <c r="D1410" s="168">
        <v>0</v>
      </c>
      <c r="E1410" s="169"/>
      <c r="F1410" s="168" t="s">
        <v>100</v>
      </c>
      <c r="G1410" s="168" t="s">
        <v>1703</v>
      </c>
      <c r="H1410" s="168" t="s">
        <v>4386</v>
      </c>
      <c r="I1410" s="168">
        <v>125</v>
      </c>
      <c r="J1410" s="170">
        <v>29.150000000000002</v>
      </c>
      <c r="K1410" s="171"/>
      <c r="L1410" s="168" t="s">
        <v>4387</v>
      </c>
      <c r="M1410" s="168" t="s">
        <v>349</v>
      </c>
      <c r="N1410" s="151" t="str">
        <f>IF(OR(J1410="TBA",E1410=0),"",E1410*J1410)</f>
        <v/>
      </c>
      <c r="O1410" s="138"/>
      <c r="P1410" s="139">
        <f>IF($B1410="PA",$N1410,0)</f>
        <v>0</v>
      </c>
      <c r="Q1410" s="139">
        <f>IF($B1410="PC",$N1410,0)</f>
        <v>0</v>
      </c>
      <c r="R1410" s="139">
        <f>IF($B1410="LA",$N1410,0)</f>
        <v>0</v>
      </c>
      <c r="S1410" s="139" t="str">
        <f>IF($B1410="LC",$N1410,0)</f>
        <v/>
      </c>
      <c r="T1410" s="139">
        <f>IF(P1410&lt;&gt;"",(P1410*(1-($N$2641))*(1-($O1410+$N$2646))),0)</f>
        <v>0</v>
      </c>
      <c r="U1410" s="139">
        <f>IF(Q1410&lt;&gt;"",(Q1410*(1-($N$2642))*(1-($O1410+$N$2646))),0)</f>
        <v>0</v>
      </c>
      <c r="V1410" s="139">
        <f>IF(R1410&lt;&gt;"",(R1410*(1-($N$2643))*(1-($O1410+$N$2646))),0)</f>
        <v>0</v>
      </c>
      <c r="W1410" s="139">
        <f>IF(S1410&lt;&gt;"",(S1410*(1-($N$2644))*(1-($O1410+$N$2646))),0)</f>
        <v>0</v>
      </c>
      <c r="X1410" s="152">
        <f>+SUM(T1410:W1410)</f>
        <v>0</v>
      </c>
      <c r="Y1410" s="85"/>
      <c r="Z1410" s="84"/>
      <c r="AA1410" s="85"/>
    </row>
    <row r="1411" spans="1:27" ht="14.1" customHeight="1" x14ac:dyDescent="0.3">
      <c r="A1411" s="172" t="s">
        <v>4388</v>
      </c>
      <c r="B1411" s="168" t="s">
        <v>40</v>
      </c>
      <c r="C1411" s="168">
        <v>12</v>
      </c>
      <c r="D1411" s="168">
        <v>0</v>
      </c>
      <c r="E1411" s="169"/>
      <c r="F1411" s="168" t="s">
        <v>100</v>
      </c>
      <c r="G1411" s="168" t="s">
        <v>1705</v>
      </c>
      <c r="H1411" s="168" t="s">
        <v>4386</v>
      </c>
      <c r="I1411" s="168">
        <v>125</v>
      </c>
      <c r="J1411" s="170">
        <v>29.150000000000002</v>
      </c>
      <c r="K1411" s="171"/>
      <c r="L1411" s="168" t="s">
        <v>4389</v>
      </c>
      <c r="M1411" s="168" t="s">
        <v>349</v>
      </c>
      <c r="N1411" s="151" t="str">
        <f>IF(OR(J1411="TBA",E1411=0),"",E1411*J1411)</f>
        <v/>
      </c>
      <c r="O1411" s="138"/>
      <c r="P1411" s="139">
        <f>IF($B1411="PA",$N1411,0)</f>
        <v>0</v>
      </c>
      <c r="Q1411" s="139">
        <f>IF($B1411="PC",$N1411,0)</f>
        <v>0</v>
      </c>
      <c r="R1411" s="139">
        <f>IF($B1411="LA",$N1411,0)</f>
        <v>0</v>
      </c>
      <c r="S1411" s="139" t="str">
        <f>IF($B1411="LC",$N1411,0)</f>
        <v/>
      </c>
      <c r="T1411" s="139">
        <f>IF(P1411&lt;&gt;"",(P1411*(1-($N$2641))*(1-($O1411+$N$2646))),0)</f>
        <v>0</v>
      </c>
      <c r="U1411" s="139">
        <f>IF(Q1411&lt;&gt;"",(Q1411*(1-($N$2642))*(1-($O1411+$N$2646))),0)</f>
        <v>0</v>
      </c>
      <c r="V1411" s="139">
        <f>IF(R1411&lt;&gt;"",(R1411*(1-($N$2643))*(1-($O1411+$N$2646))),0)</f>
        <v>0</v>
      </c>
      <c r="W1411" s="139">
        <f>IF(S1411&lt;&gt;"",(S1411*(1-($N$2644))*(1-($O1411+$N$2646))),0)</f>
        <v>0</v>
      </c>
      <c r="X1411" s="152">
        <f>+SUM(T1411:W1411)</f>
        <v>0</v>
      </c>
      <c r="Y1411" s="85"/>
      <c r="Z1411" s="84"/>
      <c r="AA1411" s="85"/>
    </row>
    <row r="1412" spans="1:27" ht="14.1" customHeight="1" x14ac:dyDescent="0.3">
      <c r="A1412" s="172" t="s">
        <v>4390</v>
      </c>
      <c r="B1412" s="168" t="s">
        <v>40</v>
      </c>
      <c r="C1412" s="168">
        <v>12</v>
      </c>
      <c r="D1412" s="168">
        <v>0</v>
      </c>
      <c r="E1412" s="169"/>
      <c r="F1412" s="168" t="s">
        <v>100</v>
      </c>
      <c r="G1412" s="168" t="s">
        <v>1706</v>
      </c>
      <c r="H1412" s="168" t="s">
        <v>4386</v>
      </c>
      <c r="I1412" s="168">
        <v>125</v>
      </c>
      <c r="J1412" s="170">
        <v>30.6</v>
      </c>
      <c r="K1412" s="171"/>
      <c r="L1412" s="168" t="s">
        <v>4391</v>
      </c>
      <c r="M1412" s="168" t="s">
        <v>349</v>
      </c>
      <c r="N1412" s="151" t="str">
        <f>IF(OR(J1412="TBA",E1412=0),"",E1412*J1412)</f>
        <v/>
      </c>
      <c r="O1412" s="138"/>
      <c r="P1412" s="139">
        <f>IF($B1412="PA",$N1412,0)</f>
        <v>0</v>
      </c>
      <c r="Q1412" s="139">
        <f>IF($B1412="PC",$N1412,0)</f>
        <v>0</v>
      </c>
      <c r="R1412" s="139">
        <f>IF($B1412="LA",$N1412,0)</f>
        <v>0</v>
      </c>
      <c r="S1412" s="139" t="str">
        <f>IF($B1412="LC",$N1412,0)</f>
        <v/>
      </c>
      <c r="T1412" s="139">
        <f>IF(P1412&lt;&gt;"",(P1412*(1-($N$2641))*(1-($O1412+$N$2646))),0)</f>
        <v>0</v>
      </c>
      <c r="U1412" s="139">
        <f>IF(Q1412&lt;&gt;"",(Q1412*(1-($N$2642))*(1-($O1412+$N$2646))),0)</f>
        <v>0</v>
      </c>
      <c r="V1412" s="139">
        <f>IF(R1412&lt;&gt;"",(R1412*(1-($N$2643))*(1-($O1412+$N$2646))),0)</f>
        <v>0</v>
      </c>
      <c r="W1412" s="139">
        <f>IF(S1412&lt;&gt;"",(S1412*(1-($N$2644))*(1-($O1412+$N$2646))),0)</f>
        <v>0</v>
      </c>
      <c r="X1412" s="152">
        <f>+SUM(T1412:W1412)</f>
        <v>0</v>
      </c>
      <c r="Y1412" s="85"/>
      <c r="Z1412" s="84"/>
      <c r="AA1412" s="85"/>
    </row>
    <row r="1413" spans="1:27" ht="14.1" customHeight="1" x14ac:dyDescent="0.3">
      <c r="A1413" s="172" t="s">
        <v>4392</v>
      </c>
      <c r="B1413" s="168" t="s">
        <v>40</v>
      </c>
      <c r="C1413" s="168">
        <v>12</v>
      </c>
      <c r="D1413" s="168">
        <v>0</v>
      </c>
      <c r="E1413" s="169"/>
      <c r="F1413" s="168" t="s">
        <v>100</v>
      </c>
      <c r="G1413" s="168" t="s">
        <v>1692</v>
      </c>
      <c r="H1413" s="168" t="s">
        <v>4386</v>
      </c>
      <c r="I1413" s="168">
        <v>125</v>
      </c>
      <c r="J1413" s="170">
        <v>29.150000000000002</v>
      </c>
      <c r="K1413" s="171"/>
      <c r="L1413" s="168" t="s">
        <v>4548</v>
      </c>
      <c r="M1413" s="168" t="s">
        <v>349</v>
      </c>
      <c r="N1413" s="151" t="str">
        <f>IF(OR(J1413="TBA",E1413=0),"",E1413*J1413)</f>
        <v/>
      </c>
      <c r="O1413" s="138"/>
      <c r="P1413" s="139">
        <f>IF($B1413="PA",$N1413,0)</f>
        <v>0</v>
      </c>
      <c r="Q1413" s="139">
        <f>IF($B1413="PC",$N1413,0)</f>
        <v>0</v>
      </c>
      <c r="R1413" s="139">
        <f>IF($B1413="LA",$N1413,0)</f>
        <v>0</v>
      </c>
      <c r="S1413" s="139" t="str">
        <f>IF($B1413="LC",$N1413,0)</f>
        <v/>
      </c>
      <c r="T1413" s="139">
        <f>IF(P1413&lt;&gt;"",(P1413*(1-($N$2641))*(1-($O1413+$N$2646))),0)</f>
        <v>0</v>
      </c>
      <c r="U1413" s="139">
        <f>IF(Q1413&lt;&gt;"",(Q1413*(1-($N$2642))*(1-($O1413+$N$2646))),0)</f>
        <v>0</v>
      </c>
      <c r="V1413" s="139">
        <f>IF(R1413&lt;&gt;"",(R1413*(1-($N$2643))*(1-($O1413+$N$2646))),0)</f>
        <v>0</v>
      </c>
      <c r="W1413" s="139">
        <f>IF(S1413&lt;&gt;"",(S1413*(1-($N$2644))*(1-($O1413+$N$2646))),0)</f>
        <v>0</v>
      </c>
      <c r="X1413" s="152">
        <f>+SUM(T1413:W1413)</f>
        <v>0</v>
      </c>
      <c r="Y1413" s="85"/>
      <c r="Z1413" s="84"/>
      <c r="AA1413" s="85"/>
    </row>
    <row r="1414" spans="1:27" ht="14.1" customHeight="1" x14ac:dyDescent="0.3">
      <c r="A1414" s="172" t="s">
        <v>4393</v>
      </c>
      <c r="B1414" s="168" t="s">
        <v>40</v>
      </c>
      <c r="C1414" s="168">
        <v>12</v>
      </c>
      <c r="D1414" s="168">
        <v>0</v>
      </c>
      <c r="E1414" s="169"/>
      <c r="F1414" s="168" t="s">
        <v>100</v>
      </c>
      <c r="G1414" s="168" t="s">
        <v>1703</v>
      </c>
      <c r="H1414" s="168" t="s">
        <v>4394</v>
      </c>
      <c r="I1414" s="168">
        <v>125</v>
      </c>
      <c r="J1414" s="170">
        <v>49.550000000000004</v>
      </c>
      <c r="K1414" s="171"/>
      <c r="L1414" s="168" t="s">
        <v>4395</v>
      </c>
      <c r="M1414" s="168" t="s">
        <v>349</v>
      </c>
      <c r="N1414" s="151" t="str">
        <f>IF(OR(J1414="TBA",E1414=0),"",E1414*J1414)</f>
        <v/>
      </c>
      <c r="O1414" s="138"/>
      <c r="P1414" s="139">
        <f>IF($B1414="PA",$N1414,0)</f>
        <v>0</v>
      </c>
      <c r="Q1414" s="139">
        <f>IF($B1414="PC",$N1414,0)</f>
        <v>0</v>
      </c>
      <c r="R1414" s="139">
        <f>IF($B1414="LA",$N1414,0)</f>
        <v>0</v>
      </c>
      <c r="S1414" s="139" t="str">
        <f>IF($B1414="LC",$N1414,0)</f>
        <v/>
      </c>
      <c r="T1414" s="139">
        <f>IF(P1414&lt;&gt;"",(P1414*(1-($N$2641))*(1-($O1414+$N$2646))),0)</f>
        <v>0</v>
      </c>
      <c r="U1414" s="139">
        <f>IF(Q1414&lt;&gt;"",(Q1414*(1-($N$2642))*(1-($O1414+$N$2646))),0)</f>
        <v>0</v>
      </c>
      <c r="V1414" s="139">
        <f>IF(R1414&lt;&gt;"",(R1414*(1-($N$2643))*(1-($O1414+$N$2646))),0)</f>
        <v>0</v>
      </c>
      <c r="W1414" s="139">
        <f>IF(S1414&lt;&gt;"",(S1414*(1-($N$2644))*(1-($O1414+$N$2646))),0)</f>
        <v>0</v>
      </c>
      <c r="X1414" s="152">
        <f>+SUM(T1414:W1414)</f>
        <v>0</v>
      </c>
      <c r="Y1414" s="85"/>
      <c r="Z1414" s="84"/>
      <c r="AA1414" s="85"/>
    </row>
    <row r="1415" spans="1:27" ht="14.1" customHeight="1" x14ac:dyDescent="0.3">
      <c r="A1415" s="172" t="s">
        <v>4396</v>
      </c>
      <c r="B1415" s="168" t="s">
        <v>40</v>
      </c>
      <c r="C1415" s="168">
        <v>12</v>
      </c>
      <c r="D1415" s="168">
        <v>0</v>
      </c>
      <c r="E1415" s="169"/>
      <c r="F1415" s="168" t="s">
        <v>100</v>
      </c>
      <c r="G1415" s="168" t="s">
        <v>1705</v>
      </c>
      <c r="H1415" s="168" t="s">
        <v>4394</v>
      </c>
      <c r="I1415" s="168">
        <v>125</v>
      </c>
      <c r="J1415" s="170">
        <v>49.550000000000004</v>
      </c>
      <c r="K1415" s="171"/>
      <c r="L1415" s="168" t="s">
        <v>4397</v>
      </c>
      <c r="M1415" s="168" t="s">
        <v>349</v>
      </c>
      <c r="N1415" s="151" t="str">
        <f>IF(OR(J1415="TBA",E1415=0),"",E1415*J1415)</f>
        <v/>
      </c>
      <c r="O1415" s="138"/>
      <c r="P1415" s="139">
        <f>IF($B1415="PA",$N1415,0)</f>
        <v>0</v>
      </c>
      <c r="Q1415" s="139">
        <f>IF($B1415="PC",$N1415,0)</f>
        <v>0</v>
      </c>
      <c r="R1415" s="139">
        <f>IF($B1415="LA",$N1415,0)</f>
        <v>0</v>
      </c>
      <c r="S1415" s="139" t="str">
        <f>IF($B1415="LC",$N1415,0)</f>
        <v/>
      </c>
      <c r="T1415" s="139">
        <f>IF(P1415&lt;&gt;"",(P1415*(1-($N$2641))*(1-($O1415+$N$2646))),0)</f>
        <v>0</v>
      </c>
      <c r="U1415" s="139">
        <f>IF(Q1415&lt;&gt;"",(Q1415*(1-($N$2642))*(1-($O1415+$N$2646))),0)</f>
        <v>0</v>
      </c>
      <c r="V1415" s="139">
        <f>IF(R1415&lt;&gt;"",(R1415*(1-($N$2643))*(1-($O1415+$N$2646))),0)</f>
        <v>0</v>
      </c>
      <c r="W1415" s="139">
        <f>IF(S1415&lt;&gt;"",(S1415*(1-($N$2644))*(1-($O1415+$N$2646))),0)</f>
        <v>0</v>
      </c>
      <c r="X1415" s="152">
        <f>+SUM(T1415:W1415)</f>
        <v>0</v>
      </c>
      <c r="Y1415" s="85"/>
      <c r="Z1415" s="84"/>
      <c r="AA1415" s="85"/>
    </row>
    <row r="1416" spans="1:27" ht="14.1" customHeight="1" x14ac:dyDescent="0.3">
      <c r="A1416" s="172" t="s">
        <v>4398</v>
      </c>
      <c r="B1416" s="168" t="s">
        <v>40</v>
      </c>
      <c r="C1416" s="168">
        <v>12</v>
      </c>
      <c r="D1416" s="168">
        <v>0</v>
      </c>
      <c r="E1416" s="169"/>
      <c r="F1416" s="168" t="s">
        <v>100</v>
      </c>
      <c r="G1416" s="168" t="s">
        <v>1706</v>
      </c>
      <c r="H1416" s="168" t="s">
        <v>4394</v>
      </c>
      <c r="I1416" s="168">
        <v>125</v>
      </c>
      <c r="J1416" s="170">
        <v>52.050000000000004</v>
      </c>
      <c r="K1416" s="171"/>
      <c r="L1416" s="168" t="s">
        <v>4399</v>
      </c>
      <c r="M1416" s="168" t="s">
        <v>349</v>
      </c>
      <c r="N1416" s="151" t="str">
        <f>IF(OR(J1416="TBA",E1416=0),"",E1416*J1416)</f>
        <v/>
      </c>
      <c r="O1416" s="138"/>
      <c r="P1416" s="139">
        <f>IF($B1416="PA",$N1416,0)</f>
        <v>0</v>
      </c>
      <c r="Q1416" s="139">
        <f>IF($B1416="PC",$N1416,0)</f>
        <v>0</v>
      </c>
      <c r="R1416" s="139">
        <f>IF($B1416="LA",$N1416,0)</f>
        <v>0</v>
      </c>
      <c r="S1416" s="139" t="str">
        <f>IF($B1416="LC",$N1416,0)</f>
        <v/>
      </c>
      <c r="T1416" s="139">
        <f>IF(P1416&lt;&gt;"",(P1416*(1-($N$2641))*(1-($O1416+$N$2646))),0)</f>
        <v>0</v>
      </c>
      <c r="U1416" s="139">
        <f>IF(Q1416&lt;&gt;"",(Q1416*(1-($N$2642))*(1-($O1416+$N$2646))),0)</f>
        <v>0</v>
      </c>
      <c r="V1416" s="139">
        <f>IF(R1416&lt;&gt;"",(R1416*(1-($N$2643))*(1-($O1416+$N$2646))),0)</f>
        <v>0</v>
      </c>
      <c r="W1416" s="139">
        <f>IF(S1416&lt;&gt;"",(S1416*(1-($N$2644))*(1-($O1416+$N$2646))),0)</f>
        <v>0</v>
      </c>
      <c r="X1416" s="152">
        <f>+SUM(T1416:W1416)</f>
        <v>0</v>
      </c>
      <c r="Y1416" s="85"/>
      <c r="Z1416" s="84"/>
      <c r="AA1416" s="85"/>
    </row>
    <row r="1417" spans="1:27" ht="14.1" customHeight="1" x14ac:dyDescent="0.3">
      <c r="A1417" s="172" t="s">
        <v>4400</v>
      </c>
      <c r="B1417" s="168" t="s">
        <v>40</v>
      </c>
      <c r="C1417" s="168">
        <v>12</v>
      </c>
      <c r="D1417" s="168">
        <v>0</v>
      </c>
      <c r="E1417" s="169"/>
      <c r="F1417" s="168" t="s">
        <v>100</v>
      </c>
      <c r="G1417" s="168" t="s">
        <v>1692</v>
      </c>
      <c r="H1417" s="168" t="s">
        <v>4394</v>
      </c>
      <c r="I1417" s="168">
        <v>125</v>
      </c>
      <c r="J1417" s="170">
        <v>49.550000000000004</v>
      </c>
      <c r="K1417" s="171"/>
      <c r="L1417" s="168" t="s">
        <v>4549</v>
      </c>
      <c r="M1417" s="168" t="s">
        <v>349</v>
      </c>
      <c r="N1417" s="151" t="str">
        <f>IF(OR(J1417="TBA",E1417=0),"",E1417*J1417)</f>
        <v/>
      </c>
      <c r="O1417" s="138"/>
      <c r="P1417" s="139">
        <f>IF($B1417="PA",$N1417,0)</f>
        <v>0</v>
      </c>
      <c r="Q1417" s="139">
        <f>IF($B1417="PC",$N1417,0)</f>
        <v>0</v>
      </c>
      <c r="R1417" s="139">
        <f>IF($B1417="LA",$N1417,0)</f>
        <v>0</v>
      </c>
      <c r="S1417" s="139" t="str">
        <f>IF($B1417="LC",$N1417,0)</f>
        <v/>
      </c>
      <c r="T1417" s="139">
        <f>IF(P1417&lt;&gt;"",(P1417*(1-($N$2641))*(1-($O1417+$N$2646))),0)</f>
        <v>0</v>
      </c>
      <c r="U1417" s="139">
        <f>IF(Q1417&lt;&gt;"",(Q1417*(1-($N$2642))*(1-($O1417+$N$2646))),0)</f>
        <v>0</v>
      </c>
      <c r="V1417" s="139">
        <f>IF(R1417&lt;&gt;"",(R1417*(1-($N$2643))*(1-($O1417+$N$2646))),0)</f>
        <v>0</v>
      </c>
      <c r="W1417" s="139">
        <f>IF(S1417&lt;&gt;"",(S1417*(1-($N$2644))*(1-($O1417+$N$2646))),0)</f>
        <v>0</v>
      </c>
      <c r="X1417" s="152">
        <f>+SUM(T1417:W1417)</f>
        <v>0</v>
      </c>
      <c r="Y1417" s="85"/>
      <c r="Z1417" s="84"/>
      <c r="AA1417" s="85"/>
    </row>
    <row r="1418" spans="1:27" ht="14.1" customHeight="1" x14ac:dyDescent="0.3">
      <c r="A1418" s="172" t="s">
        <v>4401</v>
      </c>
      <c r="B1418" s="168" t="s">
        <v>40</v>
      </c>
      <c r="C1418" s="168">
        <v>12</v>
      </c>
      <c r="D1418" s="168">
        <v>0</v>
      </c>
      <c r="E1418" s="169"/>
      <c r="F1418" s="168" t="s">
        <v>100</v>
      </c>
      <c r="G1418" s="168" t="s">
        <v>1724</v>
      </c>
      <c r="H1418" s="168" t="s">
        <v>4402</v>
      </c>
      <c r="I1418" s="168">
        <v>125</v>
      </c>
      <c r="J1418" s="170">
        <v>27.25</v>
      </c>
      <c r="K1418" s="171"/>
      <c r="L1418" s="168" t="s">
        <v>4403</v>
      </c>
      <c r="M1418" s="168" t="s">
        <v>349</v>
      </c>
      <c r="N1418" s="151" t="str">
        <f>IF(OR(J1418="TBA",E1418=0),"",E1418*J1418)</f>
        <v/>
      </c>
      <c r="O1418" s="138"/>
      <c r="P1418" s="139">
        <f>IF($B1418="PA",$N1418,0)</f>
        <v>0</v>
      </c>
      <c r="Q1418" s="139">
        <f>IF($B1418="PC",$N1418,0)</f>
        <v>0</v>
      </c>
      <c r="R1418" s="139">
        <f>IF($B1418="LA",$N1418,0)</f>
        <v>0</v>
      </c>
      <c r="S1418" s="139" t="str">
        <f>IF($B1418="LC",$N1418,0)</f>
        <v/>
      </c>
      <c r="T1418" s="139">
        <f>IF(P1418&lt;&gt;"",(P1418*(1-($N$2641))*(1-($O1418+$N$2646))),0)</f>
        <v>0</v>
      </c>
      <c r="U1418" s="139">
        <f>IF(Q1418&lt;&gt;"",(Q1418*(1-($N$2642))*(1-($O1418+$N$2646))),0)</f>
        <v>0</v>
      </c>
      <c r="V1418" s="139">
        <f>IF(R1418&lt;&gt;"",(R1418*(1-($N$2643))*(1-($O1418+$N$2646))),0)</f>
        <v>0</v>
      </c>
      <c r="W1418" s="139">
        <f>IF(S1418&lt;&gt;"",(S1418*(1-($N$2644))*(1-($O1418+$N$2646))),0)</f>
        <v>0</v>
      </c>
      <c r="X1418" s="152">
        <f>+SUM(T1418:W1418)</f>
        <v>0</v>
      </c>
      <c r="Y1418" s="85"/>
      <c r="Z1418" s="84"/>
      <c r="AA1418" s="85"/>
    </row>
    <row r="1419" spans="1:27" ht="14.1" customHeight="1" x14ac:dyDescent="0.3">
      <c r="A1419" s="172" t="s">
        <v>4404</v>
      </c>
      <c r="B1419" s="168" t="s">
        <v>40</v>
      </c>
      <c r="C1419" s="168">
        <v>12</v>
      </c>
      <c r="D1419" s="168">
        <v>0</v>
      </c>
      <c r="E1419" s="169"/>
      <c r="F1419" s="168" t="s">
        <v>100</v>
      </c>
      <c r="G1419" s="168" t="s">
        <v>1719</v>
      </c>
      <c r="H1419" s="168" t="s">
        <v>4402</v>
      </c>
      <c r="I1419" s="168">
        <v>125</v>
      </c>
      <c r="J1419" s="170">
        <v>27.25</v>
      </c>
      <c r="K1419" s="171"/>
      <c r="L1419" s="168" t="s">
        <v>4405</v>
      </c>
      <c r="M1419" s="168" t="s">
        <v>349</v>
      </c>
      <c r="N1419" s="151" t="str">
        <f>IF(OR(J1419="TBA",E1419=0),"",E1419*J1419)</f>
        <v/>
      </c>
      <c r="O1419" s="138"/>
      <c r="P1419" s="139">
        <f>IF($B1419="PA",$N1419,0)</f>
        <v>0</v>
      </c>
      <c r="Q1419" s="139">
        <f>IF($B1419="PC",$N1419,0)</f>
        <v>0</v>
      </c>
      <c r="R1419" s="139">
        <f>IF($B1419="LA",$N1419,0)</f>
        <v>0</v>
      </c>
      <c r="S1419" s="139" t="str">
        <f>IF($B1419="LC",$N1419,0)</f>
        <v/>
      </c>
      <c r="T1419" s="139">
        <f>IF(P1419&lt;&gt;"",(P1419*(1-($N$2641))*(1-($O1419+$N$2646))),0)</f>
        <v>0</v>
      </c>
      <c r="U1419" s="139">
        <f>IF(Q1419&lt;&gt;"",(Q1419*(1-($N$2642))*(1-($O1419+$N$2646))),0)</f>
        <v>0</v>
      </c>
      <c r="V1419" s="139">
        <f>IF(R1419&lt;&gt;"",(R1419*(1-($N$2643))*(1-($O1419+$N$2646))),0)</f>
        <v>0</v>
      </c>
      <c r="W1419" s="139">
        <f>IF(S1419&lt;&gt;"",(S1419*(1-($N$2644))*(1-($O1419+$N$2646))),0)</f>
        <v>0</v>
      </c>
      <c r="X1419" s="152">
        <f>+SUM(T1419:W1419)</f>
        <v>0</v>
      </c>
      <c r="Y1419" s="85"/>
      <c r="Z1419" s="84"/>
      <c r="AA1419" s="85"/>
    </row>
    <row r="1420" spans="1:27" ht="14.1" customHeight="1" x14ac:dyDescent="0.3">
      <c r="A1420" s="172" t="s">
        <v>4406</v>
      </c>
      <c r="B1420" s="168" t="s">
        <v>40</v>
      </c>
      <c r="C1420" s="168">
        <v>12</v>
      </c>
      <c r="D1420" s="168">
        <v>0</v>
      </c>
      <c r="E1420" s="169"/>
      <c r="F1420" s="168" t="s">
        <v>100</v>
      </c>
      <c r="G1420" s="168" t="s">
        <v>1726</v>
      </c>
      <c r="H1420" s="168" t="s">
        <v>4402</v>
      </c>
      <c r="I1420" s="168">
        <v>125</v>
      </c>
      <c r="J1420" s="170">
        <v>27.25</v>
      </c>
      <c r="K1420" s="171"/>
      <c r="L1420" s="168" t="s">
        <v>4407</v>
      </c>
      <c r="M1420" s="168" t="s">
        <v>349</v>
      </c>
      <c r="N1420" s="151" t="str">
        <f>IF(OR(J1420="TBA",E1420=0),"",E1420*J1420)</f>
        <v/>
      </c>
      <c r="O1420" s="138"/>
      <c r="P1420" s="139">
        <f>IF($B1420="PA",$N1420,0)</f>
        <v>0</v>
      </c>
      <c r="Q1420" s="139">
        <f>IF($B1420="PC",$N1420,0)</f>
        <v>0</v>
      </c>
      <c r="R1420" s="139">
        <f>IF($B1420="LA",$N1420,0)</f>
        <v>0</v>
      </c>
      <c r="S1420" s="139" t="str">
        <f>IF($B1420="LC",$N1420,0)</f>
        <v/>
      </c>
      <c r="T1420" s="139">
        <f>IF(P1420&lt;&gt;"",(P1420*(1-($N$2641))*(1-($O1420+$N$2646))),0)</f>
        <v>0</v>
      </c>
      <c r="U1420" s="139">
        <f>IF(Q1420&lt;&gt;"",(Q1420*(1-($N$2642))*(1-($O1420+$N$2646))),0)</f>
        <v>0</v>
      </c>
      <c r="V1420" s="139">
        <f>IF(R1420&lt;&gt;"",(R1420*(1-($N$2643))*(1-($O1420+$N$2646))),0)</f>
        <v>0</v>
      </c>
      <c r="W1420" s="139">
        <f>IF(S1420&lt;&gt;"",(S1420*(1-($N$2644))*(1-($O1420+$N$2646))),0)</f>
        <v>0</v>
      </c>
      <c r="X1420" s="152">
        <f>+SUM(T1420:W1420)</f>
        <v>0</v>
      </c>
      <c r="Y1420" s="85"/>
      <c r="Z1420" s="84"/>
      <c r="AA1420" s="85"/>
    </row>
    <row r="1421" spans="1:27" ht="14.1" customHeight="1" x14ac:dyDescent="0.3">
      <c r="A1421" s="128" t="s">
        <v>4568</v>
      </c>
      <c r="B1421" s="86" t="s">
        <v>40</v>
      </c>
      <c r="C1421" s="86">
        <v>24</v>
      </c>
      <c r="D1421" s="86">
        <v>12</v>
      </c>
      <c r="E1421" s="137"/>
      <c r="F1421" s="86" t="s">
        <v>4805</v>
      </c>
      <c r="G1421" s="86" t="s">
        <v>1686</v>
      </c>
      <c r="H1421" s="86" t="s">
        <v>4569</v>
      </c>
      <c r="I1421" s="86">
        <v>102</v>
      </c>
      <c r="J1421" s="87">
        <v>21.7</v>
      </c>
      <c r="K1421" s="88"/>
      <c r="L1421" s="86" t="s">
        <v>4570</v>
      </c>
      <c r="M1421" s="86" t="s">
        <v>349</v>
      </c>
      <c r="N1421" s="149" t="str">
        <f>IF(OR(J1421="TBA",E1421=0),"",E1421*J1421)</f>
        <v/>
      </c>
      <c r="O1421" s="138"/>
      <c r="P1421" s="139">
        <f>IF($B1421="PA",$N1421,0)</f>
        <v>0</v>
      </c>
      <c r="Q1421" s="139">
        <f>IF($B1421="PC",$N1421,0)</f>
        <v>0</v>
      </c>
      <c r="R1421" s="139">
        <f>IF($B1421="LA",$N1421,0)</f>
        <v>0</v>
      </c>
      <c r="S1421" s="139" t="str">
        <f>IF($B1421="LC",$N1421,0)</f>
        <v/>
      </c>
      <c r="T1421" s="139">
        <f>IF(P1421&lt;&gt;"",(P1421*(1-($N$2641))*(1-($O1421+$N$2646))),0)</f>
        <v>0</v>
      </c>
      <c r="U1421" s="139">
        <f>IF(Q1421&lt;&gt;"",(Q1421*(1-($N$2642))*(1-($O1421+$N$2646))),0)</f>
        <v>0</v>
      </c>
      <c r="V1421" s="139">
        <f>IF(R1421&lt;&gt;"",(R1421*(1-($N$2643))*(1-($O1421+$N$2646))),0)</f>
        <v>0</v>
      </c>
      <c r="W1421" s="139">
        <f>IF(S1421&lt;&gt;"",(S1421*(1-($N$2644))*(1-($O1421+$N$2646))),0)</f>
        <v>0</v>
      </c>
      <c r="X1421" s="150">
        <f>+SUM(T1421:W1421)</f>
        <v>0</v>
      </c>
      <c r="Y1421" s="85"/>
      <c r="Z1421" s="84"/>
      <c r="AA1421" s="85"/>
    </row>
    <row r="1422" spans="1:27" ht="14.1" customHeight="1" x14ac:dyDescent="0.3">
      <c r="A1422" s="128" t="s">
        <v>4571</v>
      </c>
      <c r="B1422" s="86" t="s">
        <v>40</v>
      </c>
      <c r="C1422" s="86">
        <v>24</v>
      </c>
      <c r="D1422" s="86">
        <v>12</v>
      </c>
      <c r="E1422" s="137"/>
      <c r="F1422" s="86" t="s">
        <v>4805</v>
      </c>
      <c r="G1422" s="86" t="s">
        <v>1687</v>
      </c>
      <c r="H1422" s="86" t="s">
        <v>4569</v>
      </c>
      <c r="I1422" s="86">
        <v>102</v>
      </c>
      <c r="J1422" s="87">
        <v>21.7</v>
      </c>
      <c r="K1422" s="88"/>
      <c r="L1422" s="86" t="s">
        <v>4572</v>
      </c>
      <c r="M1422" s="86" t="s">
        <v>349</v>
      </c>
      <c r="N1422" s="149" t="str">
        <f>IF(OR(J1422="TBA",E1422=0),"",E1422*J1422)</f>
        <v/>
      </c>
      <c r="O1422" s="138"/>
      <c r="P1422" s="139">
        <f>IF($B1422="PA",$N1422,0)</f>
        <v>0</v>
      </c>
      <c r="Q1422" s="139">
        <f>IF($B1422="PC",$N1422,0)</f>
        <v>0</v>
      </c>
      <c r="R1422" s="139">
        <f>IF($B1422="LA",$N1422,0)</f>
        <v>0</v>
      </c>
      <c r="S1422" s="139" t="str">
        <f>IF($B1422="LC",$N1422,0)</f>
        <v/>
      </c>
      <c r="T1422" s="139">
        <f>IF(P1422&lt;&gt;"",(P1422*(1-($N$2641))*(1-($O1422+$N$2646))),0)</f>
        <v>0</v>
      </c>
      <c r="U1422" s="139">
        <f>IF(Q1422&lt;&gt;"",(Q1422*(1-($N$2642))*(1-($O1422+$N$2646))),0)</f>
        <v>0</v>
      </c>
      <c r="V1422" s="139">
        <f>IF(R1422&lt;&gt;"",(R1422*(1-($N$2643))*(1-($O1422+$N$2646))),0)</f>
        <v>0</v>
      </c>
      <c r="W1422" s="139">
        <f>IF(S1422&lt;&gt;"",(S1422*(1-($N$2644))*(1-($O1422+$N$2646))),0)</f>
        <v>0</v>
      </c>
      <c r="X1422" s="150">
        <f>+SUM(T1422:W1422)</f>
        <v>0</v>
      </c>
      <c r="Y1422" s="85"/>
      <c r="Z1422" s="84"/>
      <c r="AA1422" s="85"/>
    </row>
    <row r="1423" spans="1:27" ht="14.1" customHeight="1" x14ac:dyDescent="0.3">
      <c r="A1423" s="128" t="s">
        <v>4528</v>
      </c>
      <c r="B1423" s="86" t="s">
        <v>40</v>
      </c>
      <c r="C1423" s="86">
        <v>24</v>
      </c>
      <c r="D1423" s="86">
        <v>12</v>
      </c>
      <c r="E1423" s="137"/>
      <c r="F1423" s="86" t="s">
        <v>1698</v>
      </c>
      <c r="G1423" s="86" t="s">
        <v>1699</v>
      </c>
      <c r="H1423" s="86" t="s">
        <v>4529</v>
      </c>
      <c r="I1423" s="86">
        <v>3</v>
      </c>
      <c r="J1423" s="87">
        <v>21.7</v>
      </c>
      <c r="K1423" s="88"/>
      <c r="L1423" s="86" t="s">
        <v>4530</v>
      </c>
      <c r="M1423" s="86" t="s">
        <v>349</v>
      </c>
      <c r="N1423" s="149" t="str">
        <f>IF(OR(J1423="TBA",E1423=0),"",E1423*J1423)</f>
        <v/>
      </c>
      <c r="O1423" s="138"/>
      <c r="P1423" s="139">
        <f>IF($B1423="PA",$N1423,0)</f>
        <v>0</v>
      </c>
      <c r="Q1423" s="139">
        <f>IF($B1423="PC",$N1423,0)</f>
        <v>0</v>
      </c>
      <c r="R1423" s="139">
        <f>IF($B1423="LA",$N1423,0)</f>
        <v>0</v>
      </c>
      <c r="S1423" s="139" t="str">
        <f>IF($B1423="LC",$N1423,0)</f>
        <v/>
      </c>
      <c r="T1423" s="139">
        <f>IF(P1423&lt;&gt;"",(P1423*(1-($N$2641))*(1-($O1423+$N$2646))),0)</f>
        <v>0</v>
      </c>
      <c r="U1423" s="139">
        <f>IF(Q1423&lt;&gt;"",(Q1423*(1-($N$2642))*(1-($O1423+$N$2646))),0)</f>
        <v>0</v>
      </c>
      <c r="V1423" s="139">
        <f>IF(R1423&lt;&gt;"",(R1423*(1-($N$2643))*(1-($O1423+$N$2646))),0)</f>
        <v>0</v>
      </c>
      <c r="W1423" s="139">
        <f>IF(S1423&lt;&gt;"",(S1423*(1-($N$2644))*(1-($O1423+$N$2646))),0)</f>
        <v>0</v>
      </c>
      <c r="X1423" s="150">
        <f>+SUM(T1423:W1423)</f>
        <v>0</v>
      </c>
      <c r="Y1423" s="85"/>
      <c r="Z1423" s="84"/>
      <c r="AA1423" s="85"/>
    </row>
    <row r="1424" spans="1:27" ht="14.1" customHeight="1" x14ac:dyDescent="0.3">
      <c r="A1424" s="128" t="s">
        <v>4531</v>
      </c>
      <c r="B1424" s="86" t="s">
        <v>40</v>
      </c>
      <c r="C1424" s="86">
        <v>24</v>
      </c>
      <c r="D1424" s="86">
        <v>12</v>
      </c>
      <c r="E1424" s="137"/>
      <c r="F1424" s="86" t="s">
        <v>1698</v>
      </c>
      <c r="G1424" s="86" t="s">
        <v>1700</v>
      </c>
      <c r="H1424" s="86" t="s">
        <v>4529</v>
      </c>
      <c r="I1424" s="86">
        <v>3</v>
      </c>
      <c r="J1424" s="87">
        <v>21.7</v>
      </c>
      <c r="K1424" s="88"/>
      <c r="L1424" s="86" t="s">
        <v>4532</v>
      </c>
      <c r="M1424" s="86" t="s">
        <v>349</v>
      </c>
      <c r="N1424" s="149" t="str">
        <f>IF(OR(J1424="TBA",E1424=0),"",E1424*J1424)</f>
        <v/>
      </c>
      <c r="O1424" s="138"/>
      <c r="P1424" s="139">
        <f>IF($B1424="PA",$N1424,0)</f>
        <v>0</v>
      </c>
      <c r="Q1424" s="139">
        <f>IF($B1424="PC",$N1424,0)</f>
        <v>0</v>
      </c>
      <c r="R1424" s="139">
        <f>IF($B1424="LA",$N1424,0)</f>
        <v>0</v>
      </c>
      <c r="S1424" s="139" t="str">
        <f>IF($B1424="LC",$N1424,0)</f>
        <v/>
      </c>
      <c r="T1424" s="139">
        <f>IF(P1424&lt;&gt;"",(P1424*(1-($N$2641))*(1-($O1424+$N$2646))),0)</f>
        <v>0</v>
      </c>
      <c r="U1424" s="139">
        <f>IF(Q1424&lt;&gt;"",(Q1424*(1-($N$2642))*(1-($O1424+$N$2646))),0)</f>
        <v>0</v>
      </c>
      <c r="V1424" s="139">
        <f>IF(R1424&lt;&gt;"",(R1424*(1-($N$2643))*(1-($O1424+$N$2646))),0)</f>
        <v>0</v>
      </c>
      <c r="W1424" s="139">
        <f>IF(S1424&lt;&gt;"",(S1424*(1-($N$2644))*(1-($O1424+$N$2646))),0)</f>
        <v>0</v>
      </c>
      <c r="X1424" s="150">
        <f>+SUM(T1424:W1424)</f>
        <v>0</v>
      </c>
      <c r="Y1424" s="85"/>
      <c r="Z1424" s="84"/>
      <c r="AA1424" s="85"/>
    </row>
    <row r="1425" spans="1:27" ht="14.1" customHeight="1" x14ac:dyDescent="0.3">
      <c r="A1425" s="128" t="s">
        <v>4962</v>
      </c>
      <c r="B1425" s="86" t="s">
        <v>40</v>
      </c>
      <c r="C1425" s="86">
        <v>12</v>
      </c>
      <c r="D1425" s="86">
        <v>0</v>
      </c>
      <c r="E1425" s="137"/>
      <c r="F1425" s="86" t="s">
        <v>4805</v>
      </c>
      <c r="G1425" s="86" t="s">
        <v>1686</v>
      </c>
      <c r="H1425" s="86" t="s">
        <v>5131</v>
      </c>
      <c r="I1425" s="86">
        <v>14</v>
      </c>
      <c r="J1425" s="87">
        <v>20.95</v>
      </c>
      <c r="K1425" s="88"/>
      <c r="L1425" s="86" t="s">
        <v>4639</v>
      </c>
      <c r="M1425" s="86" t="s">
        <v>349</v>
      </c>
      <c r="N1425" s="149" t="str">
        <f>IF(OR(J1425="TBA",E1425=0),"",E1425*J1425)</f>
        <v/>
      </c>
      <c r="O1425" s="138"/>
      <c r="P1425" s="139">
        <f>IF($B1425="PA",$N1425,0)</f>
        <v>0</v>
      </c>
      <c r="Q1425" s="139">
        <f>IF($B1425="PC",$N1425,0)</f>
        <v>0</v>
      </c>
      <c r="R1425" s="139">
        <f>IF($B1425="LA",$N1425,0)</f>
        <v>0</v>
      </c>
      <c r="S1425" s="139" t="str">
        <f>IF($B1425="LC",$N1425,0)</f>
        <v/>
      </c>
      <c r="T1425" s="139">
        <f>IF(P1425&lt;&gt;"",(P1425*(1-($N$2641))*(1-($O1425+$N$2646))),0)</f>
        <v>0</v>
      </c>
      <c r="U1425" s="139">
        <f>IF(Q1425&lt;&gt;"",(Q1425*(1-($N$2642))*(1-($O1425+$N$2646))),0)</f>
        <v>0</v>
      </c>
      <c r="V1425" s="139">
        <f>IF(R1425&lt;&gt;"",(R1425*(1-($N$2643))*(1-($O1425+$N$2646))),0)</f>
        <v>0</v>
      </c>
      <c r="W1425" s="139">
        <f>IF(S1425&lt;&gt;"",(S1425*(1-($N$2644))*(1-($O1425+$N$2646))),0)</f>
        <v>0</v>
      </c>
      <c r="X1425" s="150">
        <f>+SUM(T1425:W1425)</f>
        <v>0</v>
      </c>
      <c r="Y1425" s="85"/>
      <c r="Z1425" s="84"/>
      <c r="AA1425" s="85"/>
    </row>
    <row r="1426" spans="1:27" ht="14.1" customHeight="1" x14ac:dyDescent="0.3">
      <c r="A1426" s="128" t="s">
        <v>4963</v>
      </c>
      <c r="B1426" s="86" t="s">
        <v>40</v>
      </c>
      <c r="C1426" s="86">
        <v>12</v>
      </c>
      <c r="D1426" s="86">
        <v>0</v>
      </c>
      <c r="E1426" s="137"/>
      <c r="F1426" s="86" t="s">
        <v>4805</v>
      </c>
      <c r="G1426" s="86" t="s">
        <v>1687</v>
      </c>
      <c r="H1426" s="86" t="s">
        <v>5131</v>
      </c>
      <c r="I1426" s="86">
        <v>14</v>
      </c>
      <c r="J1426" s="87">
        <v>20.95</v>
      </c>
      <c r="K1426" s="88"/>
      <c r="L1426" s="86" t="s">
        <v>4640</v>
      </c>
      <c r="M1426" s="86" t="s">
        <v>349</v>
      </c>
      <c r="N1426" s="149" t="str">
        <f>IF(OR(J1426="TBA",E1426=0),"",E1426*J1426)</f>
        <v/>
      </c>
      <c r="O1426" s="138"/>
      <c r="P1426" s="139">
        <f>IF($B1426="PA",$N1426,0)</f>
        <v>0</v>
      </c>
      <c r="Q1426" s="139">
        <f>IF($B1426="PC",$N1426,0)</f>
        <v>0</v>
      </c>
      <c r="R1426" s="139">
        <f>IF($B1426="LA",$N1426,0)</f>
        <v>0</v>
      </c>
      <c r="S1426" s="139" t="str">
        <f>IF($B1426="LC",$N1426,0)</f>
        <v/>
      </c>
      <c r="T1426" s="139">
        <f>IF(P1426&lt;&gt;"",(P1426*(1-($N$2641))*(1-($O1426+$N$2646))),0)</f>
        <v>0</v>
      </c>
      <c r="U1426" s="139">
        <f>IF(Q1426&lt;&gt;"",(Q1426*(1-($N$2642))*(1-($O1426+$N$2646))),0)</f>
        <v>0</v>
      </c>
      <c r="V1426" s="139">
        <f>IF(R1426&lt;&gt;"",(R1426*(1-($N$2643))*(1-($O1426+$N$2646))),0)</f>
        <v>0</v>
      </c>
      <c r="W1426" s="139">
        <f>IF(S1426&lt;&gt;"",(S1426*(1-($N$2644))*(1-($O1426+$N$2646))),0)</f>
        <v>0</v>
      </c>
      <c r="X1426" s="150">
        <f>+SUM(T1426:W1426)</f>
        <v>0</v>
      </c>
      <c r="Y1426" s="85"/>
      <c r="Z1426" s="84"/>
      <c r="AA1426" s="85"/>
    </row>
    <row r="1427" spans="1:27" ht="14.1" customHeight="1" x14ac:dyDescent="0.3">
      <c r="A1427" s="128" t="s">
        <v>4806</v>
      </c>
      <c r="B1427" s="86" t="s">
        <v>40</v>
      </c>
      <c r="C1427" s="86">
        <v>12</v>
      </c>
      <c r="D1427" s="86">
        <v>0</v>
      </c>
      <c r="E1427" s="137"/>
      <c r="F1427" s="86" t="s">
        <v>101</v>
      </c>
      <c r="G1427" s="86" t="s">
        <v>1690</v>
      </c>
      <c r="H1427" s="86" t="s">
        <v>1989</v>
      </c>
      <c r="I1427" s="86">
        <v>55</v>
      </c>
      <c r="J1427" s="87">
        <v>21.25</v>
      </c>
      <c r="K1427" s="88"/>
      <c r="L1427" s="86" t="s">
        <v>4538</v>
      </c>
      <c r="M1427" s="86" t="s">
        <v>349</v>
      </c>
      <c r="N1427" s="149" t="str">
        <f>IF(OR(J1427="TBA",E1427=0),"",E1427*J1427)</f>
        <v/>
      </c>
      <c r="O1427" s="138"/>
      <c r="P1427" s="139">
        <f>IF($B1427="PA",$N1427,0)</f>
        <v>0</v>
      </c>
      <c r="Q1427" s="139">
        <f>IF($B1427="PC",$N1427,0)</f>
        <v>0</v>
      </c>
      <c r="R1427" s="139">
        <f>IF($B1427="LA",$N1427,0)</f>
        <v>0</v>
      </c>
      <c r="S1427" s="139" t="str">
        <f>IF($B1427="LC",$N1427,0)</f>
        <v/>
      </c>
      <c r="T1427" s="139">
        <f>IF(P1427&lt;&gt;"",(P1427*(1-($N$2641))*(1-($O1427+$N$2646))),0)</f>
        <v>0</v>
      </c>
      <c r="U1427" s="139">
        <f>IF(Q1427&lt;&gt;"",(Q1427*(1-($N$2642))*(1-($O1427+$N$2646))),0)</f>
        <v>0</v>
      </c>
      <c r="V1427" s="139">
        <f>IF(R1427&lt;&gt;"",(R1427*(1-($N$2643))*(1-($O1427+$N$2646))),0)</f>
        <v>0</v>
      </c>
      <c r="W1427" s="139">
        <f>IF(S1427&lt;&gt;"",(S1427*(1-($N$2644))*(1-($O1427+$N$2646))),0)</f>
        <v>0</v>
      </c>
      <c r="X1427" s="150">
        <f>+SUM(T1427:W1427)</f>
        <v>0</v>
      </c>
      <c r="Y1427" s="85"/>
      <c r="Z1427" s="84"/>
      <c r="AA1427" s="85"/>
    </row>
    <row r="1428" spans="1:27" ht="14.1" customHeight="1" x14ac:dyDescent="0.3">
      <c r="A1428" s="128" t="s">
        <v>4807</v>
      </c>
      <c r="B1428" s="86" t="s">
        <v>40</v>
      </c>
      <c r="C1428" s="86">
        <v>12</v>
      </c>
      <c r="D1428" s="86">
        <v>0</v>
      </c>
      <c r="E1428" s="137"/>
      <c r="F1428" s="86" t="s">
        <v>101</v>
      </c>
      <c r="G1428" s="86" t="s">
        <v>1711</v>
      </c>
      <c r="H1428" s="86" t="s">
        <v>1989</v>
      </c>
      <c r="I1428" s="86">
        <v>55</v>
      </c>
      <c r="J1428" s="87">
        <v>21.25</v>
      </c>
      <c r="K1428" s="88"/>
      <c r="L1428" s="86" t="s">
        <v>4539</v>
      </c>
      <c r="M1428" s="86" t="s">
        <v>349</v>
      </c>
      <c r="N1428" s="149" t="str">
        <f>IF(OR(J1428="TBA",E1428=0),"",E1428*J1428)</f>
        <v/>
      </c>
      <c r="O1428" s="138"/>
      <c r="P1428" s="139">
        <f>IF($B1428="PA",$N1428,0)</f>
        <v>0</v>
      </c>
      <c r="Q1428" s="139">
        <f>IF($B1428="PC",$N1428,0)</f>
        <v>0</v>
      </c>
      <c r="R1428" s="139">
        <f>IF($B1428="LA",$N1428,0)</f>
        <v>0</v>
      </c>
      <c r="S1428" s="139" t="str">
        <f>IF($B1428="LC",$N1428,0)</f>
        <v/>
      </c>
      <c r="T1428" s="139">
        <f>IF(P1428&lt;&gt;"",(P1428*(1-($N$2641))*(1-($O1428+$N$2646))),0)</f>
        <v>0</v>
      </c>
      <c r="U1428" s="139">
        <f>IF(Q1428&lt;&gt;"",(Q1428*(1-($N$2642))*(1-($O1428+$N$2646))),0)</f>
        <v>0</v>
      </c>
      <c r="V1428" s="139">
        <f>IF(R1428&lt;&gt;"",(R1428*(1-($N$2643))*(1-($O1428+$N$2646))),0)</f>
        <v>0</v>
      </c>
      <c r="W1428" s="139">
        <f>IF(S1428&lt;&gt;"",(S1428*(1-($N$2644))*(1-($O1428+$N$2646))),0)</f>
        <v>0</v>
      </c>
      <c r="X1428" s="150">
        <f>+SUM(T1428:W1428)</f>
        <v>0</v>
      </c>
      <c r="Y1428" s="85"/>
      <c r="Z1428" s="84"/>
      <c r="AA1428" s="85"/>
    </row>
    <row r="1429" spans="1:27" ht="14.1" customHeight="1" x14ac:dyDescent="0.3">
      <c r="A1429" s="128" t="s">
        <v>4808</v>
      </c>
      <c r="B1429" s="86" t="s">
        <v>40</v>
      </c>
      <c r="C1429" s="86">
        <v>12</v>
      </c>
      <c r="D1429" s="86">
        <v>0</v>
      </c>
      <c r="E1429" s="137"/>
      <c r="F1429" s="86" t="s">
        <v>101</v>
      </c>
      <c r="G1429" s="86" t="s">
        <v>1691</v>
      </c>
      <c r="H1429" s="86" t="s">
        <v>1989</v>
      </c>
      <c r="I1429" s="86">
        <v>55</v>
      </c>
      <c r="J1429" s="87">
        <v>21.25</v>
      </c>
      <c r="K1429" s="88"/>
      <c r="L1429" s="86" t="s">
        <v>4540</v>
      </c>
      <c r="M1429" s="86" t="s">
        <v>349</v>
      </c>
      <c r="N1429" s="149" t="str">
        <f>IF(OR(J1429="TBA",E1429=0),"",E1429*J1429)</f>
        <v/>
      </c>
      <c r="O1429" s="138"/>
      <c r="P1429" s="139">
        <f>IF($B1429="PA",$N1429,0)</f>
        <v>0</v>
      </c>
      <c r="Q1429" s="139">
        <f>IF($B1429="PC",$N1429,0)</f>
        <v>0</v>
      </c>
      <c r="R1429" s="139">
        <f>IF($B1429="LA",$N1429,0)</f>
        <v>0</v>
      </c>
      <c r="S1429" s="139" t="str">
        <f>IF($B1429="LC",$N1429,0)</f>
        <v/>
      </c>
      <c r="T1429" s="139">
        <f>IF(P1429&lt;&gt;"",(P1429*(1-($N$2641))*(1-($O1429+$N$2646))),0)</f>
        <v>0</v>
      </c>
      <c r="U1429" s="139">
        <f>IF(Q1429&lt;&gt;"",(Q1429*(1-($N$2642))*(1-($O1429+$N$2646))),0)</f>
        <v>0</v>
      </c>
      <c r="V1429" s="139">
        <f>IF(R1429&lt;&gt;"",(R1429*(1-($N$2643))*(1-($O1429+$N$2646))),0)</f>
        <v>0</v>
      </c>
      <c r="W1429" s="139">
        <f>IF(S1429&lt;&gt;"",(S1429*(1-($N$2644))*(1-($O1429+$N$2646))),0)</f>
        <v>0</v>
      </c>
      <c r="X1429" s="150">
        <f>+SUM(T1429:W1429)</f>
        <v>0</v>
      </c>
      <c r="Y1429" s="85"/>
      <c r="Z1429" s="84"/>
      <c r="AA1429" s="85"/>
    </row>
    <row r="1430" spans="1:27" ht="14.1" customHeight="1" x14ac:dyDescent="0.3">
      <c r="A1430" s="128" t="s">
        <v>4855</v>
      </c>
      <c r="B1430" s="86" t="s">
        <v>40</v>
      </c>
      <c r="C1430" s="86">
        <v>24</v>
      </c>
      <c r="D1430" s="86">
        <v>12</v>
      </c>
      <c r="E1430" s="137"/>
      <c r="F1430" s="86" t="s">
        <v>4805</v>
      </c>
      <c r="G1430" s="86" t="s">
        <v>1688</v>
      </c>
      <c r="H1430" s="86" t="s">
        <v>4856</v>
      </c>
      <c r="I1430" s="86">
        <v>17</v>
      </c>
      <c r="J1430" s="87">
        <v>18.900000000000002</v>
      </c>
      <c r="K1430" s="88"/>
      <c r="L1430" s="86" t="s">
        <v>4857</v>
      </c>
      <c r="M1430" s="86" t="s">
        <v>349</v>
      </c>
      <c r="N1430" s="149" t="str">
        <f>IF(OR(J1430="TBA",E1430=0),"",E1430*J1430)</f>
        <v/>
      </c>
      <c r="O1430" s="138"/>
      <c r="P1430" s="139">
        <f>IF($B1430="PA",$N1430,0)</f>
        <v>0</v>
      </c>
      <c r="Q1430" s="139">
        <f>IF($B1430="PC",$N1430,0)</f>
        <v>0</v>
      </c>
      <c r="R1430" s="139">
        <f>IF($B1430="LA",$N1430,0)</f>
        <v>0</v>
      </c>
      <c r="S1430" s="139" t="str">
        <f>IF($B1430="LC",$N1430,0)</f>
        <v/>
      </c>
      <c r="T1430" s="139">
        <f>IF(P1430&lt;&gt;"",(P1430*(1-($N$2641))*(1-($O1430+$N$2646))),0)</f>
        <v>0</v>
      </c>
      <c r="U1430" s="139">
        <f>IF(Q1430&lt;&gt;"",(Q1430*(1-($N$2642))*(1-($O1430+$N$2646))),0)</f>
        <v>0</v>
      </c>
      <c r="V1430" s="139">
        <f>IF(R1430&lt;&gt;"",(R1430*(1-($N$2643))*(1-($O1430+$N$2646))),0)</f>
        <v>0</v>
      </c>
      <c r="W1430" s="139">
        <f>IF(S1430&lt;&gt;"",(S1430*(1-($N$2644))*(1-($O1430+$N$2646))),0)</f>
        <v>0</v>
      </c>
      <c r="X1430" s="150">
        <f>+SUM(T1430:W1430)</f>
        <v>0</v>
      </c>
      <c r="Y1430" s="85"/>
      <c r="Z1430" s="84"/>
      <c r="AA1430" s="85"/>
    </row>
    <row r="1431" spans="1:27" ht="14.1" customHeight="1" x14ac:dyDescent="0.3">
      <c r="A1431" s="128" t="s">
        <v>4858</v>
      </c>
      <c r="B1431" s="86" t="s">
        <v>40</v>
      </c>
      <c r="C1431" s="86">
        <v>24</v>
      </c>
      <c r="D1431" s="86">
        <v>12</v>
      </c>
      <c r="E1431" s="137"/>
      <c r="F1431" s="86" t="s">
        <v>4805</v>
      </c>
      <c r="G1431" s="86" t="s">
        <v>1686</v>
      </c>
      <c r="H1431" s="86" t="s">
        <v>4856</v>
      </c>
      <c r="I1431" s="86">
        <v>17</v>
      </c>
      <c r="J1431" s="87">
        <v>18.900000000000002</v>
      </c>
      <c r="K1431" s="88"/>
      <c r="L1431" s="86" t="s">
        <v>4573</v>
      </c>
      <c r="M1431" s="86" t="s">
        <v>349</v>
      </c>
      <c r="N1431" s="149" t="str">
        <f>IF(OR(J1431="TBA",E1431=0),"",E1431*J1431)</f>
        <v/>
      </c>
      <c r="O1431" s="138"/>
      <c r="P1431" s="139">
        <f>IF($B1431="PA",$N1431,0)</f>
        <v>0</v>
      </c>
      <c r="Q1431" s="139">
        <f>IF($B1431="PC",$N1431,0)</f>
        <v>0</v>
      </c>
      <c r="R1431" s="139">
        <f>IF($B1431="LA",$N1431,0)</f>
        <v>0</v>
      </c>
      <c r="S1431" s="139" t="str">
        <f>IF($B1431="LC",$N1431,0)</f>
        <v/>
      </c>
      <c r="T1431" s="139">
        <f>IF(P1431&lt;&gt;"",(P1431*(1-($N$2641))*(1-($O1431+$N$2646))),0)</f>
        <v>0</v>
      </c>
      <c r="U1431" s="139">
        <f>IF(Q1431&lt;&gt;"",(Q1431*(1-($N$2642))*(1-($O1431+$N$2646))),0)</f>
        <v>0</v>
      </c>
      <c r="V1431" s="139">
        <f>IF(R1431&lt;&gt;"",(R1431*(1-($N$2643))*(1-($O1431+$N$2646))),0)</f>
        <v>0</v>
      </c>
      <c r="W1431" s="139">
        <f>IF(S1431&lt;&gt;"",(S1431*(1-($N$2644))*(1-($O1431+$N$2646))),0)</f>
        <v>0</v>
      </c>
      <c r="X1431" s="150">
        <f>+SUM(T1431:W1431)</f>
        <v>0</v>
      </c>
      <c r="Y1431" s="85"/>
      <c r="Z1431" s="84"/>
      <c r="AA1431" s="85"/>
    </row>
    <row r="1432" spans="1:27" ht="14.1" customHeight="1" x14ac:dyDescent="0.3">
      <c r="A1432" s="128" t="s">
        <v>4859</v>
      </c>
      <c r="B1432" s="86" t="s">
        <v>40</v>
      </c>
      <c r="C1432" s="86">
        <v>24</v>
      </c>
      <c r="D1432" s="86">
        <v>12</v>
      </c>
      <c r="E1432" s="137"/>
      <c r="F1432" s="86" t="s">
        <v>4805</v>
      </c>
      <c r="G1432" s="86" t="s">
        <v>1687</v>
      </c>
      <c r="H1432" s="86" t="s">
        <v>4856</v>
      </c>
      <c r="I1432" s="86">
        <v>17</v>
      </c>
      <c r="J1432" s="87">
        <v>18.900000000000002</v>
      </c>
      <c r="K1432" s="88"/>
      <c r="L1432" s="86" t="s">
        <v>4574</v>
      </c>
      <c r="M1432" s="86" t="s">
        <v>349</v>
      </c>
      <c r="N1432" s="149" t="str">
        <f>IF(OR(J1432="TBA",E1432=0),"",E1432*J1432)</f>
        <v/>
      </c>
      <c r="O1432" s="138"/>
      <c r="P1432" s="139">
        <f>IF($B1432="PA",$N1432,0)</f>
        <v>0</v>
      </c>
      <c r="Q1432" s="139">
        <f>IF($B1432="PC",$N1432,0)</f>
        <v>0</v>
      </c>
      <c r="R1432" s="139">
        <f>IF($B1432="LA",$N1432,0)</f>
        <v>0</v>
      </c>
      <c r="S1432" s="139" t="str">
        <f>IF($B1432="LC",$N1432,0)</f>
        <v/>
      </c>
      <c r="T1432" s="139">
        <f>IF(P1432&lt;&gt;"",(P1432*(1-($N$2641))*(1-($O1432+$N$2646))),0)</f>
        <v>0</v>
      </c>
      <c r="U1432" s="139">
        <f>IF(Q1432&lt;&gt;"",(Q1432*(1-($N$2642))*(1-($O1432+$N$2646))),0)</f>
        <v>0</v>
      </c>
      <c r="V1432" s="139">
        <f>IF(R1432&lt;&gt;"",(R1432*(1-($N$2643))*(1-($O1432+$N$2646))),0)</f>
        <v>0</v>
      </c>
      <c r="W1432" s="139">
        <f>IF(S1432&lt;&gt;"",(S1432*(1-($N$2644))*(1-($O1432+$N$2646))),0)</f>
        <v>0</v>
      </c>
      <c r="X1432" s="150">
        <f>+SUM(T1432:W1432)</f>
        <v>0</v>
      </c>
      <c r="Y1432" s="85"/>
      <c r="Z1432" s="84"/>
      <c r="AA1432" s="85"/>
    </row>
    <row r="1433" spans="1:27" ht="14.1" customHeight="1" x14ac:dyDescent="0.3">
      <c r="A1433" s="128" t="s">
        <v>4860</v>
      </c>
      <c r="B1433" s="86" t="s">
        <v>40</v>
      </c>
      <c r="C1433" s="86">
        <v>24</v>
      </c>
      <c r="D1433" s="86">
        <v>12</v>
      </c>
      <c r="E1433" s="137"/>
      <c r="F1433" s="86" t="s">
        <v>4805</v>
      </c>
      <c r="G1433" s="86" t="s">
        <v>1688</v>
      </c>
      <c r="H1433" s="86" t="s">
        <v>4861</v>
      </c>
      <c r="I1433" s="86">
        <v>17</v>
      </c>
      <c r="J1433" s="87">
        <v>18.900000000000002</v>
      </c>
      <c r="K1433" s="88"/>
      <c r="L1433" s="86" t="s">
        <v>5291</v>
      </c>
      <c r="M1433" s="86" t="s">
        <v>349</v>
      </c>
      <c r="N1433" s="149" t="str">
        <f>IF(OR(J1433="TBA",E1433=0),"",E1433*J1433)</f>
        <v/>
      </c>
      <c r="O1433" s="138"/>
      <c r="P1433" s="139">
        <f>IF($B1433="PA",$N1433,0)</f>
        <v>0</v>
      </c>
      <c r="Q1433" s="139">
        <f>IF($B1433="PC",$N1433,0)</f>
        <v>0</v>
      </c>
      <c r="R1433" s="139">
        <f>IF($B1433="LA",$N1433,0)</f>
        <v>0</v>
      </c>
      <c r="S1433" s="139" t="str">
        <f>IF($B1433="LC",$N1433,0)</f>
        <v/>
      </c>
      <c r="T1433" s="139">
        <f>IF(P1433&lt;&gt;"",(P1433*(1-($N$2641))*(1-($O1433+$N$2646))),0)</f>
        <v>0</v>
      </c>
      <c r="U1433" s="139">
        <f>IF(Q1433&lt;&gt;"",(Q1433*(1-($N$2642))*(1-($O1433+$N$2646))),0)</f>
        <v>0</v>
      </c>
      <c r="V1433" s="139">
        <f>IF(R1433&lt;&gt;"",(R1433*(1-($N$2643))*(1-($O1433+$N$2646))),0)</f>
        <v>0</v>
      </c>
      <c r="W1433" s="139">
        <f>IF(S1433&lt;&gt;"",(S1433*(1-($N$2644))*(1-($O1433+$N$2646))),0)</f>
        <v>0</v>
      </c>
      <c r="X1433" s="150">
        <f>+SUM(T1433:W1433)</f>
        <v>0</v>
      </c>
      <c r="Y1433" s="85"/>
      <c r="Z1433" s="84"/>
      <c r="AA1433" s="85"/>
    </row>
    <row r="1434" spans="1:27" ht="14.1" customHeight="1" x14ac:dyDescent="0.3">
      <c r="A1434" s="128" t="s">
        <v>4862</v>
      </c>
      <c r="B1434" s="86" t="s">
        <v>40</v>
      </c>
      <c r="C1434" s="86">
        <v>24</v>
      </c>
      <c r="D1434" s="86">
        <v>12</v>
      </c>
      <c r="E1434" s="137"/>
      <c r="F1434" s="86" t="s">
        <v>4805</v>
      </c>
      <c r="G1434" s="86" t="s">
        <v>1686</v>
      </c>
      <c r="H1434" s="86" t="s">
        <v>4861</v>
      </c>
      <c r="I1434" s="86">
        <v>17</v>
      </c>
      <c r="J1434" s="87">
        <v>18.900000000000002</v>
      </c>
      <c r="K1434" s="88"/>
      <c r="L1434" s="86" t="s">
        <v>5292</v>
      </c>
      <c r="M1434" s="86" t="s">
        <v>349</v>
      </c>
      <c r="N1434" s="149" t="str">
        <f>IF(OR(J1434="TBA",E1434=0),"",E1434*J1434)</f>
        <v/>
      </c>
      <c r="O1434" s="138"/>
      <c r="P1434" s="139">
        <f>IF($B1434="PA",$N1434,0)</f>
        <v>0</v>
      </c>
      <c r="Q1434" s="139">
        <f>IF($B1434="PC",$N1434,0)</f>
        <v>0</v>
      </c>
      <c r="R1434" s="139">
        <f>IF($B1434="LA",$N1434,0)</f>
        <v>0</v>
      </c>
      <c r="S1434" s="139" t="str">
        <f>IF($B1434="LC",$N1434,0)</f>
        <v/>
      </c>
      <c r="T1434" s="139">
        <f>IF(P1434&lt;&gt;"",(P1434*(1-($N$2641))*(1-($O1434+$N$2646))),0)</f>
        <v>0</v>
      </c>
      <c r="U1434" s="139">
        <f>IF(Q1434&lt;&gt;"",(Q1434*(1-($N$2642))*(1-($O1434+$N$2646))),0)</f>
        <v>0</v>
      </c>
      <c r="V1434" s="139">
        <f>IF(R1434&lt;&gt;"",(R1434*(1-($N$2643))*(1-($O1434+$N$2646))),0)</f>
        <v>0</v>
      </c>
      <c r="W1434" s="139">
        <f>IF(S1434&lt;&gt;"",(S1434*(1-($N$2644))*(1-($O1434+$N$2646))),0)</f>
        <v>0</v>
      </c>
      <c r="X1434" s="150">
        <f>+SUM(T1434:W1434)</f>
        <v>0</v>
      </c>
      <c r="Y1434" s="85"/>
      <c r="Z1434" s="84"/>
      <c r="AA1434" s="85"/>
    </row>
    <row r="1435" spans="1:27" ht="14.1" customHeight="1" x14ac:dyDescent="0.3">
      <c r="A1435" s="128" t="s">
        <v>4863</v>
      </c>
      <c r="B1435" s="86" t="s">
        <v>40</v>
      </c>
      <c r="C1435" s="86">
        <v>24</v>
      </c>
      <c r="D1435" s="86">
        <v>12</v>
      </c>
      <c r="E1435" s="137"/>
      <c r="F1435" s="86" t="s">
        <v>4805</v>
      </c>
      <c r="G1435" s="86" t="s">
        <v>1687</v>
      </c>
      <c r="H1435" s="86" t="s">
        <v>4861</v>
      </c>
      <c r="I1435" s="86">
        <v>17</v>
      </c>
      <c r="J1435" s="87">
        <v>18.900000000000002</v>
      </c>
      <c r="K1435" s="88"/>
      <c r="L1435" s="86" t="s">
        <v>4575</v>
      </c>
      <c r="M1435" s="86" t="s">
        <v>349</v>
      </c>
      <c r="N1435" s="149" t="str">
        <f>IF(OR(J1435="TBA",E1435=0),"",E1435*J1435)</f>
        <v/>
      </c>
      <c r="O1435" s="138"/>
      <c r="P1435" s="139">
        <f>IF($B1435="PA",$N1435,0)</f>
        <v>0</v>
      </c>
      <c r="Q1435" s="139">
        <f>IF($B1435="PC",$N1435,0)</f>
        <v>0</v>
      </c>
      <c r="R1435" s="139">
        <f>IF($B1435="LA",$N1435,0)</f>
        <v>0</v>
      </c>
      <c r="S1435" s="139" t="str">
        <f>IF($B1435="LC",$N1435,0)</f>
        <v/>
      </c>
      <c r="T1435" s="139">
        <f>IF(P1435&lt;&gt;"",(P1435*(1-($N$2641))*(1-($O1435+$N$2646))),0)</f>
        <v>0</v>
      </c>
      <c r="U1435" s="139">
        <f>IF(Q1435&lt;&gt;"",(Q1435*(1-($N$2642))*(1-($O1435+$N$2646))),0)</f>
        <v>0</v>
      </c>
      <c r="V1435" s="139">
        <f>IF(R1435&lt;&gt;"",(R1435*(1-($N$2643))*(1-($O1435+$N$2646))),0)</f>
        <v>0</v>
      </c>
      <c r="W1435" s="139">
        <f>IF(S1435&lt;&gt;"",(S1435*(1-($N$2644))*(1-($O1435+$N$2646))),0)</f>
        <v>0</v>
      </c>
      <c r="X1435" s="150">
        <f>+SUM(T1435:W1435)</f>
        <v>0</v>
      </c>
      <c r="Y1435" s="85"/>
      <c r="Z1435" s="84"/>
      <c r="AA1435" s="85"/>
    </row>
    <row r="1436" spans="1:27" ht="14.1" customHeight="1" x14ac:dyDescent="0.3">
      <c r="A1436" s="128" t="s">
        <v>4656</v>
      </c>
      <c r="B1436" s="86" t="s">
        <v>40</v>
      </c>
      <c r="C1436" s="86">
        <v>8</v>
      </c>
      <c r="D1436" s="86">
        <v>0</v>
      </c>
      <c r="E1436" s="137"/>
      <c r="F1436" s="86" t="s">
        <v>99</v>
      </c>
      <c r="G1436" s="86" t="s">
        <v>1691</v>
      </c>
      <c r="H1436" s="86" t="s">
        <v>4655</v>
      </c>
      <c r="I1436" s="86">
        <v>52</v>
      </c>
      <c r="J1436" s="87">
        <v>25.8</v>
      </c>
      <c r="K1436" s="88"/>
      <c r="L1436" s="86" t="s">
        <v>4657</v>
      </c>
      <c r="M1436" s="86" t="s">
        <v>349</v>
      </c>
      <c r="N1436" s="149" t="str">
        <f>IF(OR(J1436="TBA",E1436=0),"",E1436*J1436)</f>
        <v/>
      </c>
      <c r="O1436" s="138"/>
      <c r="P1436" s="139">
        <f>IF($B1436="PA",$N1436,0)</f>
        <v>0</v>
      </c>
      <c r="Q1436" s="139">
        <f>IF($B1436="PC",$N1436,0)</f>
        <v>0</v>
      </c>
      <c r="R1436" s="139">
        <f>IF($B1436="LA",$N1436,0)</f>
        <v>0</v>
      </c>
      <c r="S1436" s="139" t="str">
        <f>IF($B1436="LC",$N1436,0)</f>
        <v/>
      </c>
      <c r="T1436" s="139">
        <f>IF(P1436&lt;&gt;"",(P1436*(1-($N$2641))*(1-($O1436+$N$2646))),0)</f>
        <v>0</v>
      </c>
      <c r="U1436" s="139">
        <f>IF(Q1436&lt;&gt;"",(Q1436*(1-($N$2642))*(1-($O1436+$N$2646))),0)</f>
        <v>0</v>
      </c>
      <c r="V1436" s="139">
        <f>IF(R1436&lt;&gt;"",(R1436*(1-($N$2643))*(1-($O1436+$N$2646))),0)</f>
        <v>0</v>
      </c>
      <c r="W1436" s="139">
        <f>IF(S1436&lt;&gt;"",(S1436*(1-($N$2644))*(1-($O1436+$N$2646))),0)</f>
        <v>0</v>
      </c>
      <c r="X1436" s="150">
        <f>+SUM(T1436:W1436)</f>
        <v>0</v>
      </c>
      <c r="Y1436" s="85"/>
      <c r="Z1436" s="84"/>
      <c r="AA1436" s="85"/>
    </row>
    <row r="1437" spans="1:27" ht="14.1" customHeight="1" x14ac:dyDescent="0.3">
      <c r="A1437" s="128" t="s">
        <v>4658</v>
      </c>
      <c r="B1437" s="86" t="s">
        <v>40</v>
      </c>
      <c r="C1437" s="86">
        <v>8</v>
      </c>
      <c r="D1437" s="86">
        <v>0</v>
      </c>
      <c r="E1437" s="137"/>
      <c r="F1437" s="86" t="s">
        <v>99</v>
      </c>
      <c r="G1437" s="86" t="s">
        <v>1692</v>
      </c>
      <c r="H1437" s="86" t="s">
        <v>4655</v>
      </c>
      <c r="I1437" s="86">
        <v>52</v>
      </c>
      <c r="J1437" s="87">
        <v>25.8</v>
      </c>
      <c r="K1437" s="88"/>
      <c r="L1437" s="86" t="s">
        <v>4659</v>
      </c>
      <c r="M1437" s="86" t="s">
        <v>349</v>
      </c>
      <c r="N1437" s="149" t="str">
        <f>IF(OR(J1437="TBA",E1437=0),"",E1437*J1437)</f>
        <v/>
      </c>
      <c r="O1437" s="138"/>
      <c r="P1437" s="139">
        <f>IF($B1437="PA",$N1437,0)</f>
        <v>0</v>
      </c>
      <c r="Q1437" s="139">
        <f>IF($B1437="PC",$N1437,0)</f>
        <v>0</v>
      </c>
      <c r="R1437" s="139">
        <f>IF($B1437="LA",$N1437,0)</f>
        <v>0</v>
      </c>
      <c r="S1437" s="139" t="str">
        <f>IF($B1437="LC",$N1437,0)</f>
        <v/>
      </c>
      <c r="T1437" s="139">
        <f>IF(P1437&lt;&gt;"",(P1437*(1-($N$2641))*(1-($O1437+$N$2646))),0)</f>
        <v>0</v>
      </c>
      <c r="U1437" s="139">
        <f>IF(Q1437&lt;&gt;"",(Q1437*(1-($N$2642))*(1-($O1437+$N$2646))),0)</f>
        <v>0</v>
      </c>
      <c r="V1437" s="139">
        <f>IF(R1437&lt;&gt;"",(R1437*(1-($N$2643))*(1-($O1437+$N$2646))),0)</f>
        <v>0</v>
      </c>
      <c r="W1437" s="139">
        <f>IF(S1437&lt;&gt;"",(S1437*(1-($N$2644))*(1-($O1437+$N$2646))),0)</f>
        <v>0</v>
      </c>
      <c r="X1437" s="150">
        <f>+SUM(T1437:W1437)</f>
        <v>0</v>
      </c>
      <c r="Y1437" s="85"/>
      <c r="Z1437" s="84"/>
      <c r="AA1437" s="85"/>
    </row>
    <row r="1438" spans="1:27" ht="14.1" customHeight="1" x14ac:dyDescent="0.3">
      <c r="A1438" s="128" t="s">
        <v>4664</v>
      </c>
      <c r="B1438" s="86" t="s">
        <v>40</v>
      </c>
      <c r="C1438" s="86">
        <v>12</v>
      </c>
      <c r="D1438" s="86">
        <v>0</v>
      </c>
      <c r="E1438" s="137"/>
      <c r="F1438" s="86" t="s">
        <v>4805</v>
      </c>
      <c r="G1438" s="86" t="s">
        <v>1686</v>
      </c>
      <c r="H1438" s="86" t="s">
        <v>4665</v>
      </c>
      <c r="I1438" s="86">
        <v>50</v>
      </c>
      <c r="J1438" s="87">
        <v>19.7</v>
      </c>
      <c r="K1438" s="88"/>
      <c r="L1438" s="86" t="s">
        <v>4666</v>
      </c>
      <c r="M1438" s="86" t="s">
        <v>349</v>
      </c>
      <c r="N1438" s="149" t="str">
        <f>IF(OR(J1438="TBA",E1438=0),"",E1438*J1438)</f>
        <v/>
      </c>
      <c r="O1438" s="138"/>
      <c r="P1438" s="139">
        <f>IF($B1438="PA",$N1438,0)</f>
        <v>0</v>
      </c>
      <c r="Q1438" s="139">
        <f>IF($B1438="PC",$N1438,0)</f>
        <v>0</v>
      </c>
      <c r="R1438" s="139">
        <f>IF($B1438="LA",$N1438,0)</f>
        <v>0</v>
      </c>
      <c r="S1438" s="139" t="str">
        <f>IF($B1438="LC",$N1438,0)</f>
        <v/>
      </c>
      <c r="T1438" s="139">
        <f>IF(P1438&lt;&gt;"",(P1438*(1-($N$2641))*(1-($O1438+$N$2646))),0)</f>
        <v>0</v>
      </c>
      <c r="U1438" s="139">
        <f>IF(Q1438&lt;&gt;"",(Q1438*(1-($N$2642))*(1-($O1438+$N$2646))),0)</f>
        <v>0</v>
      </c>
      <c r="V1438" s="139">
        <f>IF(R1438&lt;&gt;"",(R1438*(1-($N$2643))*(1-($O1438+$N$2646))),0)</f>
        <v>0</v>
      </c>
      <c r="W1438" s="139">
        <f>IF(S1438&lt;&gt;"",(S1438*(1-($N$2644))*(1-($O1438+$N$2646))),0)</f>
        <v>0</v>
      </c>
      <c r="X1438" s="150">
        <f>+SUM(T1438:W1438)</f>
        <v>0</v>
      </c>
      <c r="Y1438" s="85"/>
      <c r="Z1438" s="84"/>
      <c r="AA1438" s="85"/>
    </row>
    <row r="1439" spans="1:27" ht="14.1" customHeight="1" x14ac:dyDescent="0.3">
      <c r="A1439" s="128" t="s">
        <v>4667</v>
      </c>
      <c r="B1439" s="86" t="s">
        <v>40</v>
      </c>
      <c r="C1439" s="86">
        <v>12</v>
      </c>
      <c r="D1439" s="86">
        <v>0</v>
      </c>
      <c r="E1439" s="137"/>
      <c r="F1439" s="86" t="s">
        <v>4805</v>
      </c>
      <c r="G1439" s="86" t="s">
        <v>1687</v>
      </c>
      <c r="H1439" s="86" t="s">
        <v>4665</v>
      </c>
      <c r="I1439" s="86">
        <v>50</v>
      </c>
      <c r="J1439" s="87">
        <v>19.7</v>
      </c>
      <c r="K1439" s="88"/>
      <c r="L1439" s="86" t="s">
        <v>4668</v>
      </c>
      <c r="M1439" s="86" t="s">
        <v>349</v>
      </c>
      <c r="N1439" s="149" t="str">
        <f>IF(OR(J1439="TBA",E1439=0),"",E1439*J1439)</f>
        <v/>
      </c>
      <c r="O1439" s="138"/>
      <c r="P1439" s="139">
        <f>IF($B1439="PA",$N1439,0)</f>
        <v>0</v>
      </c>
      <c r="Q1439" s="139">
        <f>IF($B1439="PC",$N1439,0)</f>
        <v>0</v>
      </c>
      <c r="R1439" s="139">
        <f>IF($B1439="LA",$N1439,0)</f>
        <v>0</v>
      </c>
      <c r="S1439" s="139" t="str">
        <f>IF($B1439="LC",$N1439,0)</f>
        <v/>
      </c>
      <c r="T1439" s="139">
        <f>IF(P1439&lt;&gt;"",(P1439*(1-($N$2641))*(1-($O1439+$N$2646))),0)</f>
        <v>0</v>
      </c>
      <c r="U1439" s="139">
        <f>IF(Q1439&lt;&gt;"",(Q1439*(1-($N$2642))*(1-($O1439+$N$2646))),0)</f>
        <v>0</v>
      </c>
      <c r="V1439" s="139">
        <f>IF(R1439&lt;&gt;"",(R1439*(1-($N$2643))*(1-($O1439+$N$2646))),0)</f>
        <v>0</v>
      </c>
      <c r="W1439" s="139">
        <f>IF(S1439&lt;&gt;"",(S1439*(1-($N$2644))*(1-($O1439+$N$2646))),0)</f>
        <v>0</v>
      </c>
      <c r="X1439" s="150">
        <f>+SUM(T1439:W1439)</f>
        <v>0</v>
      </c>
      <c r="Y1439" s="85"/>
      <c r="Z1439" s="84"/>
      <c r="AA1439" s="85"/>
    </row>
    <row r="1440" spans="1:27" ht="14.1" customHeight="1" x14ac:dyDescent="0.3">
      <c r="A1440" s="128" t="s">
        <v>5130</v>
      </c>
      <c r="B1440" s="86" t="s">
        <v>40</v>
      </c>
      <c r="C1440" s="86">
        <v>24</v>
      </c>
      <c r="D1440" s="86">
        <v>12</v>
      </c>
      <c r="E1440" s="137"/>
      <c r="F1440" s="86" t="s">
        <v>1698</v>
      </c>
      <c r="G1440" s="86" t="s">
        <v>1699</v>
      </c>
      <c r="H1440" s="86" t="s">
        <v>4951</v>
      </c>
      <c r="I1440" s="86">
        <v>61</v>
      </c>
      <c r="J1440" s="87">
        <v>24.55</v>
      </c>
      <c r="K1440" s="88"/>
      <c r="L1440" s="86" t="s">
        <v>4633</v>
      </c>
      <c r="M1440" s="86" t="s">
        <v>349</v>
      </c>
      <c r="N1440" s="149" t="str">
        <f>IF(OR(J1440="TBA",E1440=0),"",E1440*J1440)</f>
        <v/>
      </c>
      <c r="O1440" s="138"/>
      <c r="P1440" s="139">
        <f>IF($B1440="PA",$N1440,0)</f>
        <v>0</v>
      </c>
      <c r="Q1440" s="139">
        <f>IF($B1440="PC",$N1440,0)</f>
        <v>0</v>
      </c>
      <c r="R1440" s="139">
        <f>IF($B1440="LA",$N1440,0)</f>
        <v>0</v>
      </c>
      <c r="S1440" s="139" t="str">
        <f>IF($B1440="LC",$N1440,0)</f>
        <v/>
      </c>
      <c r="T1440" s="139">
        <f>IF(P1440&lt;&gt;"",(P1440*(1-($N$2641))*(1-($O1440+$N$2646))),0)</f>
        <v>0</v>
      </c>
      <c r="U1440" s="139">
        <f>IF(Q1440&lt;&gt;"",(Q1440*(1-($N$2642))*(1-($O1440+$N$2646))),0)</f>
        <v>0</v>
      </c>
      <c r="V1440" s="139">
        <f>IF(R1440&lt;&gt;"",(R1440*(1-($N$2643))*(1-($O1440+$N$2646))),0)</f>
        <v>0</v>
      </c>
      <c r="W1440" s="139">
        <f>IF(S1440&lt;&gt;"",(S1440*(1-($N$2644))*(1-($O1440+$N$2646))),0)</f>
        <v>0</v>
      </c>
      <c r="X1440" s="150">
        <f>+SUM(T1440:W1440)</f>
        <v>0</v>
      </c>
      <c r="Y1440" s="85"/>
      <c r="Z1440" s="84"/>
      <c r="AA1440" s="85"/>
    </row>
    <row r="1441" spans="1:27" ht="14.1" customHeight="1" x14ac:dyDescent="0.3">
      <c r="A1441" s="128" t="s">
        <v>4950</v>
      </c>
      <c r="B1441" s="86" t="s">
        <v>40</v>
      </c>
      <c r="C1441" s="86">
        <v>24</v>
      </c>
      <c r="D1441" s="86">
        <v>12</v>
      </c>
      <c r="E1441" s="137"/>
      <c r="F1441" s="86" t="s">
        <v>1698</v>
      </c>
      <c r="G1441" s="86" t="s">
        <v>1700</v>
      </c>
      <c r="H1441" s="86" t="s">
        <v>4951</v>
      </c>
      <c r="I1441" s="86">
        <v>61</v>
      </c>
      <c r="J1441" s="87">
        <v>24.55</v>
      </c>
      <c r="K1441" s="88"/>
      <c r="L1441" s="86" t="s">
        <v>4634</v>
      </c>
      <c r="M1441" s="86" t="s">
        <v>349</v>
      </c>
      <c r="N1441" s="149" t="str">
        <f>IF(OR(J1441="TBA",E1441=0),"",E1441*J1441)</f>
        <v/>
      </c>
      <c r="O1441" s="138"/>
      <c r="P1441" s="139">
        <f>IF($B1441="PA",$N1441,0)</f>
        <v>0</v>
      </c>
      <c r="Q1441" s="139">
        <f>IF($B1441="PC",$N1441,0)</f>
        <v>0</v>
      </c>
      <c r="R1441" s="139">
        <f>IF($B1441="LA",$N1441,0)</f>
        <v>0</v>
      </c>
      <c r="S1441" s="139" t="str">
        <f>IF($B1441="LC",$N1441,0)</f>
        <v/>
      </c>
      <c r="T1441" s="139">
        <f>IF(P1441&lt;&gt;"",(P1441*(1-($N$2641))*(1-($O1441+$N$2646))),0)</f>
        <v>0</v>
      </c>
      <c r="U1441" s="139">
        <f>IF(Q1441&lt;&gt;"",(Q1441*(1-($N$2642))*(1-($O1441+$N$2646))),0)</f>
        <v>0</v>
      </c>
      <c r="V1441" s="139">
        <f>IF(R1441&lt;&gt;"",(R1441*(1-($N$2643))*(1-($O1441+$N$2646))),0)</f>
        <v>0</v>
      </c>
      <c r="W1441" s="139">
        <f>IF(S1441&lt;&gt;"",(S1441*(1-($N$2644))*(1-($O1441+$N$2646))),0)</f>
        <v>0</v>
      </c>
      <c r="X1441" s="150">
        <f>+SUM(T1441:W1441)</f>
        <v>0</v>
      </c>
      <c r="Y1441" s="85"/>
      <c r="Z1441" s="84"/>
      <c r="AA1441" s="85"/>
    </row>
    <row r="1442" spans="1:27" ht="14.1" customHeight="1" x14ac:dyDescent="0.3">
      <c r="A1442" s="128" t="s">
        <v>172</v>
      </c>
      <c r="B1442" s="86" t="s">
        <v>40</v>
      </c>
      <c r="C1442" s="86">
        <v>4</v>
      </c>
      <c r="D1442" s="86">
        <v>0</v>
      </c>
      <c r="E1442" s="137"/>
      <c r="F1442" s="86" t="s">
        <v>100</v>
      </c>
      <c r="G1442" s="86" t="s">
        <v>1719</v>
      </c>
      <c r="H1442" s="86" t="s">
        <v>1966</v>
      </c>
      <c r="I1442" s="86">
        <v>134</v>
      </c>
      <c r="J1442" s="87">
        <v>35.800000000000004</v>
      </c>
      <c r="K1442" s="88"/>
      <c r="L1442" s="86" t="s">
        <v>3162</v>
      </c>
      <c r="M1442" s="86" t="s">
        <v>349</v>
      </c>
      <c r="N1442" s="149" t="str">
        <f>IF(OR(J1442="TBA",E1442=0),"",E1442*J1442)</f>
        <v/>
      </c>
      <c r="O1442" s="138"/>
      <c r="P1442" s="139">
        <f>IF($B1442="PA",$N1442,0)</f>
        <v>0</v>
      </c>
      <c r="Q1442" s="139">
        <f>IF($B1442="PC",$N1442,0)</f>
        <v>0</v>
      </c>
      <c r="R1442" s="139">
        <f>IF($B1442="LA",$N1442,0)</f>
        <v>0</v>
      </c>
      <c r="S1442" s="139" t="str">
        <f>IF($B1442="LC",$N1442,0)</f>
        <v/>
      </c>
      <c r="T1442" s="139">
        <f>IF(P1442&lt;&gt;"",(P1442*(1-($N$2641))*(1-($O1442+$N$2646))),0)</f>
        <v>0</v>
      </c>
      <c r="U1442" s="139">
        <f>IF(Q1442&lt;&gt;"",(Q1442*(1-($N$2642))*(1-($O1442+$N$2646))),0)</f>
        <v>0</v>
      </c>
      <c r="V1442" s="139">
        <f>IF(R1442&lt;&gt;"",(R1442*(1-($N$2643))*(1-($O1442+$N$2646))),0)</f>
        <v>0</v>
      </c>
      <c r="W1442" s="139">
        <f>IF(S1442&lt;&gt;"",(S1442*(1-($N$2644))*(1-($O1442+$N$2646))),0)</f>
        <v>0</v>
      </c>
      <c r="X1442" s="150">
        <f>+SUM(T1442:W1442)</f>
        <v>0</v>
      </c>
      <c r="Y1442" s="85"/>
      <c r="Z1442" s="84"/>
      <c r="AA1442" s="85"/>
    </row>
    <row r="1443" spans="1:27" ht="14.1" customHeight="1" x14ac:dyDescent="0.3">
      <c r="A1443" s="128" t="s">
        <v>4952</v>
      </c>
      <c r="B1443" s="86" t="s">
        <v>40</v>
      </c>
      <c r="C1443" s="86">
        <v>6</v>
      </c>
      <c r="D1443" s="86">
        <v>0</v>
      </c>
      <c r="E1443" s="137"/>
      <c r="F1443" s="86" t="s">
        <v>100</v>
      </c>
      <c r="G1443" s="86" t="s">
        <v>1865</v>
      </c>
      <c r="H1443" s="86" t="s">
        <v>4953</v>
      </c>
      <c r="I1443" s="86">
        <v>65</v>
      </c>
      <c r="J1443" s="87">
        <v>44.85</v>
      </c>
      <c r="K1443" s="88"/>
      <c r="L1443" s="86" t="s">
        <v>4635</v>
      </c>
      <c r="M1443" s="86" t="s">
        <v>349</v>
      </c>
      <c r="N1443" s="149" t="str">
        <f>IF(OR(J1443="TBA",E1443=0),"",E1443*J1443)</f>
        <v/>
      </c>
      <c r="O1443" s="138"/>
      <c r="P1443" s="139">
        <f>IF($B1443="PA",$N1443,0)</f>
        <v>0</v>
      </c>
      <c r="Q1443" s="139">
        <f>IF($B1443="PC",$N1443,0)</f>
        <v>0</v>
      </c>
      <c r="R1443" s="139">
        <f>IF($B1443="LA",$N1443,0)</f>
        <v>0</v>
      </c>
      <c r="S1443" s="139" t="str">
        <f>IF($B1443="LC",$N1443,0)</f>
        <v/>
      </c>
      <c r="T1443" s="139">
        <f>IF(P1443&lt;&gt;"",(P1443*(1-($N$2641))*(1-($O1443+$N$2646))),0)</f>
        <v>0</v>
      </c>
      <c r="U1443" s="139">
        <f>IF(Q1443&lt;&gt;"",(Q1443*(1-($N$2642))*(1-($O1443+$N$2646))),0)</f>
        <v>0</v>
      </c>
      <c r="V1443" s="139">
        <f>IF(R1443&lt;&gt;"",(R1443*(1-($N$2643))*(1-($O1443+$N$2646))),0)</f>
        <v>0</v>
      </c>
      <c r="W1443" s="139">
        <f>IF(S1443&lt;&gt;"",(S1443*(1-($N$2644))*(1-($O1443+$N$2646))),0)</f>
        <v>0</v>
      </c>
      <c r="X1443" s="150">
        <f>+SUM(T1443:W1443)</f>
        <v>0</v>
      </c>
      <c r="Y1443" s="85"/>
      <c r="Z1443" s="84"/>
      <c r="AA1443" s="85"/>
    </row>
    <row r="1444" spans="1:27" ht="14.1" customHeight="1" x14ac:dyDescent="0.3">
      <c r="A1444" s="128" t="s">
        <v>4954</v>
      </c>
      <c r="B1444" s="86" t="s">
        <v>40</v>
      </c>
      <c r="C1444" s="86">
        <v>6</v>
      </c>
      <c r="D1444" s="86">
        <v>0</v>
      </c>
      <c r="E1444" s="137"/>
      <c r="F1444" s="86" t="s">
        <v>100</v>
      </c>
      <c r="G1444" s="86" t="s">
        <v>4552</v>
      </c>
      <c r="H1444" s="86" t="s">
        <v>4953</v>
      </c>
      <c r="I1444" s="86">
        <v>65</v>
      </c>
      <c r="J1444" s="87">
        <v>44.85</v>
      </c>
      <c r="K1444" s="88"/>
      <c r="L1444" s="86" t="s">
        <v>4636</v>
      </c>
      <c r="M1444" s="86" t="s">
        <v>349</v>
      </c>
      <c r="N1444" s="149" t="str">
        <f>IF(OR(J1444="TBA",E1444=0),"",E1444*J1444)</f>
        <v/>
      </c>
      <c r="O1444" s="138"/>
      <c r="P1444" s="139">
        <f>IF($B1444="PA",$N1444,0)</f>
        <v>0</v>
      </c>
      <c r="Q1444" s="139">
        <f>IF($B1444="PC",$N1444,0)</f>
        <v>0</v>
      </c>
      <c r="R1444" s="139">
        <f>IF($B1444="LA",$N1444,0)</f>
        <v>0</v>
      </c>
      <c r="S1444" s="139" t="str">
        <f>IF($B1444="LC",$N1444,0)</f>
        <v/>
      </c>
      <c r="T1444" s="139">
        <f>IF(P1444&lt;&gt;"",(P1444*(1-($N$2641))*(1-($O1444+$N$2646))),0)</f>
        <v>0</v>
      </c>
      <c r="U1444" s="139">
        <f>IF(Q1444&lt;&gt;"",(Q1444*(1-($N$2642))*(1-($O1444+$N$2646))),0)</f>
        <v>0</v>
      </c>
      <c r="V1444" s="139">
        <f>IF(R1444&lt;&gt;"",(R1444*(1-($N$2643))*(1-($O1444+$N$2646))),0)</f>
        <v>0</v>
      </c>
      <c r="W1444" s="139">
        <f>IF(S1444&lt;&gt;"",(S1444*(1-($N$2644))*(1-($O1444+$N$2646))),0)</f>
        <v>0</v>
      </c>
      <c r="X1444" s="150">
        <f>+SUM(T1444:W1444)</f>
        <v>0</v>
      </c>
      <c r="Y1444" s="85"/>
      <c r="Z1444" s="84"/>
      <c r="AA1444" s="85"/>
    </row>
    <row r="1445" spans="1:27" ht="14.1" customHeight="1" x14ac:dyDescent="0.3">
      <c r="A1445" s="128" t="s">
        <v>4955</v>
      </c>
      <c r="B1445" s="86" t="s">
        <v>40</v>
      </c>
      <c r="C1445" s="86">
        <v>6</v>
      </c>
      <c r="D1445" s="86">
        <v>0</v>
      </c>
      <c r="E1445" s="137"/>
      <c r="F1445" s="86" t="s">
        <v>100</v>
      </c>
      <c r="G1445" s="86" t="s">
        <v>1865</v>
      </c>
      <c r="H1445" s="86" t="s">
        <v>4956</v>
      </c>
      <c r="I1445" s="86">
        <v>65</v>
      </c>
      <c r="J1445" s="87">
        <v>53.1</v>
      </c>
      <c r="K1445" s="88"/>
      <c r="L1445" s="86" t="s">
        <v>4637</v>
      </c>
      <c r="M1445" s="86" t="s">
        <v>349</v>
      </c>
      <c r="N1445" s="149" t="str">
        <f>IF(OR(J1445="TBA",E1445=0),"",E1445*J1445)</f>
        <v/>
      </c>
      <c r="O1445" s="138"/>
      <c r="P1445" s="139">
        <f>IF($B1445="PA",$N1445,0)</f>
        <v>0</v>
      </c>
      <c r="Q1445" s="139">
        <f>IF($B1445="PC",$N1445,0)</f>
        <v>0</v>
      </c>
      <c r="R1445" s="139">
        <f>IF($B1445="LA",$N1445,0)</f>
        <v>0</v>
      </c>
      <c r="S1445" s="139" t="str">
        <f>IF($B1445="LC",$N1445,0)</f>
        <v/>
      </c>
      <c r="T1445" s="139">
        <f>IF(P1445&lt;&gt;"",(P1445*(1-($N$2641))*(1-($O1445+$N$2646))),0)</f>
        <v>0</v>
      </c>
      <c r="U1445" s="139">
        <f>IF(Q1445&lt;&gt;"",(Q1445*(1-($N$2642))*(1-($O1445+$N$2646))),0)</f>
        <v>0</v>
      </c>
      <c r="V1445" s="139">
        <f>IF(R1445&lt;&gt;"",(R1445*(1-($N$2643))*(1-($O1445+$N$2646))),0)</f>
        <v>0</v>
      </c>
      <c r="W1445" s="139">
        <f>IF(S1445&lt;&gt;"",(S1445*(1-($N$2644))*(1-($O1445+$N$2646))),0)</f>
        <v>0</v>
      </c>
      <c r="X1445" s="150">
        <f>+SUM(T1445:W1445)</f>
        <v>0</v>
      </c>
      <c r="Y1445" s="85"/>
      <c r="Z1445" s="84"/>
      <c r="AA1445" s="85"/>
    </row>
    <row r="1446" spans="1:27" ht="14.1" customHeight="1" x14ac:dyDescent="0.3">
      <c r="A1446" s="128" t="s">
        <v>4957</v>
      </c>
      <c r="B1446" s="86" t="s">
        <v>40</v>
      </c>
      <c r="C1446" s="86">
        <v>6</v>
      </c>
      <c r="D1446" s="86">
        <v>0</v>
      </c>
      <c r="E1446" s="137"/>
      <c r="F1446" s="86" t="s">
        <v>100</v>
      </c>
      <c r="G1446" s="86" t="s">
        <v>4552</v>
      </c>
      <c r="H1446" s="86" t="s">
        <v>4956</v>
      </c>
      <c r="I1446" s="86">
        <v>65</v>
      </c>
      <c r="J1446" s="87">
        <v>53.1</v>
      </c>
      <c r="K1446" s="88"/>
      <c r="L1446" s="86" t="s">
        <v>4638</v>
      </c>
      <c r="M1446" s="86" t="s">
        <v>349</v>
      </c>
      <c r="N1446" s="149" t="str">
        <f>IF(OR(J1446="TBA",E1446=0),"",E1446*J1446)</f>
        <v/>
      </c>
      <c r="O1446" s="138"/>
      <c r="P1446" s="139">
        <f>IF($B1446="PA",$N1446,0)</f>
        <v>0</v>
      </c>
      <c r="Q1446" s="139">
        <f>IF($B1446="PC",$N1446,0)</f>
        <v>0</v>
      </c>
      <c r="R1446" s="139">
        <f>IF($B1446="LA",$N1446,0)</f>
        <v>0</v>
      </c>
      <c r="S1446" s="139" t="str">
        <f>IF($B1446="LC",$N1446,0)</f>
        <v/>
      </c>
      <c r="T1446" s="139">
        <f>IF(P1446&lt;&gt;"",(P1446*(1-($N$2641))*(1-($O1446+$N$2646))),0)</f>
        <v>0</v>
      </c>
      <c r="U1446" s="139">
        <f>IF(Q1446&lt;&gt;"",(Q1446*(1-($N$2642))*(1-($O1446+$N$2646))),0)</f>
        <v>0</v>
      </c>
      <c r="V1446" s="139">
        <f>IF(R1446&lt;&gt;"",(R1446*(1-($N$2643))*(1-($O1446+$N$2646))),0)</f>
        <v>0</v>
      </c>
      <c r="W1446" s="139">
        <f>IF(S1446&lt;&gt;"",(S1446*(1-($N$2644))*(1-($O1446+$N$2646))),0)</f>
        <v>0</v>
      </c>
      <c r="X1446" s="150">
        <f>+SUM(T1446:W1446)</f>
        <v>0</v>
      </c>
      <c r="Y1446" s="85"/>
      <c r="Z1446" s="84"/>
      <c r="AA1446" s="85"/>
    </row>
    <row r="1447" spans="1:27" s="167" customFormat="1" ht="14.1" customHeight="1" x14ac:dyDescent="0.3">
      <c r="A1447" s="128" t="s">
        <v>4724</v>
      </c>
      <c r="B1447" s="86" t="s">
        <v>40</v>
      </c>
      <c r="C1447" s="86">
        <v>36</v>
      </c>
      <c r="D1447" s="86">
        <v>12</v>
      </c>
      <c r="E1447" s="137"/>
      <c r="F1447" s="86" t="s">
        <v>4805</v>
      </c>
      <c r="G1447" s="86" t="s">
        <v>1686</v>
      </c>
      <c r="H1447" s="86" t="s">
        <v>4725</v>
      </c>
      <c r="I1447" s="86">
        <v>92</v>
      </c>
      <c r="J1447" s="87">
        <v>21.05</v>
      </c>
      <c r="K1447" s="88"/>
      <c r="L1447" s="86" t="s">
        <v>4726</v>
      </c>
      <c r="M1447" s="86" t="s">
        <v>349</v>
      </c>
      <c r="N1447" s="149" t="str">
        <f>IF(OR(J1447="TBA",E1447=0),"",E1447*J1447)</f>
        <v/>
      </c>
      <c r="O1447" s="138"/>
      <c r="P1447" s="139">
        <f>IF($B1447="PA",$N1447,0)</f>
        <v>0</v>
      </c>
      <c r="Q1447" s="139">
        <f>IF($B1447="PC",$N1447,0)</f>
        <v>0</v>
      </c>
      <c r="R1447" s="139">
        <f>IF($B1447="LA",$N1447,0)</f>
        <v>0</v>
      </c>
      <c r="S1447" s="139" t="str">
        <f>IF($B1447="LC",$N1447,0)</f>
        <v/>
      </c>
      <c r="T1447" s="139">
        <f>IF(P1447&lt;&gt;"",(P1447*(1-($N$2641))*(1-($O1447+$N$2646))),0)</f>
        <v>0</v>
      </c>
      <c r="U1447" s="139">
        <f>IF(Q1447&lt;&gt;"",(Q1447*(1-($N$2642))*(1-($O1447+$N$2646))),0)</f>
        <v>0</v>
      </c>
      <c r="V1447" s="139">
        <f>IF(R1447&lt;&gt;"",(R1447*(1-($N$2643))*(1-($O1447+$N$2646))),0)</f>
        <v>0</v>
      </c>
      <c r="W1447" s="139">
        <f>IF(S1447&lt;&gt;"",(S1447*(1-($N$2644))*(1-($O1447+$N$2646))),0)</f>
        <v>0</v>
      </c>
      <c r="X1447" s="150">
        <f>+SUM(T1447:W1447)</f>
        <v>0</v>
      </c>
      <c r="Y1447" s="154"/>
      <c r="Z1447" s="153"/>
      <c r="AA1447" s="154"/>
    </row>
    <row r="1448" spans="1:27" ht="14.1" customHeight="1" x14ac:dyDescent="0.3">
      <c r="A1448" s="128" t="s">
        <v>4727</v>
      </c>
      <c r="B1448" s="86" t="s">
        <v>40</v>
      </c>
      <c r="C1448" s="86">
        <v>36</v>
      </c>
      <c r="D1448" s="86">
        <v>12</v>
      </c>
      <c r="E1448" s="137"/>
      <c r="F1448" s="86" t="s">
        <v>4805</v>
      </c>
      <c r="G1448" s="86" t="s">
        <v>1687</v>
      </c>
      <c r="H1448" s="86" t="s">
        <v>4725</v>
      </c>
      <c r="I1448" s="86">
        <v>92</v>
      </c>
      <c r="J1448" s="87">
        <v>21.05</v>
      </c>
      <c r="K1448" s="88"/>
      <c r="L1448" s="86" t="s">
        <v>4728</v>
      </c>
      <c r="M1448" s="86" t="s">
        <v>349</v>
      </c>
      <c r="N1448" s="149" t="str">
        <f>IF(OR(J1448="TBA",E1448=0),"",E1448*J1448)</f>
        <v/>
      </c>
      <c r="O1448" s="138"/>
      <c r="P1448" s="139">
        <f>IF($B1448="PA",$N1448,0)</f>
        <v>0</v>
      </c>
      <c r="Q1448" s="139">
        <f>IF($B1448="PC",$N1448,0)</f>
        <v>0</v>
      </c>
      <c r="R1448" s="139">
        <f>IF($B1448="LA",$N1448,0)</f>
        <v>0</v>
      </c>
      <c r="S1448" s="139" t="str">
        <f>IF($B1448="LC",$N1448,0)</f>
        <v/>
      </c>
      <c r="T1448" s="139">
        <f>IF(P1448&lt;&gt;"",(P1448*(1-($N$2641))*(1-($O1448+$N$2646))),0)</f>
        <v>0</v>
      </c>
      <c r="U1448" s="139">
        <f>IF(Q1448&lt;&gt;"",(Q1448*(1-($N$2642))*(1-($O1448+$N$2646))),0)</f>
        <v>0</v>
      </c>
      <c r="V1448" s="139">
        <f>IF(R1448&lt;&gt;"",(R1448*(1-($N$2643))*(1-($O1448+$N$2646))),0)</f>
        <v>0</v>
      </c>
      <c r="W1448" s="139">
        <f>IF(S1448&lt;&gt;"",(S1448*(1-($N$2644))*(1-($O1448+$N$2646))),0)</f>
        <v>0</v>
      </c>
      <c r="X1448" s="150">
        <f>+SUM(T1448:W1448)</f>
        <v>0</v>
      </c>
      <c r="Y1448" s="85"/>
      <c r="Z1448" s="84"/>
      <c r="AA1448" s="85"/>
    </row>
    <row r="1449" spans="1:27" ht="14.1" customHeight="1" x14ac:dyDescent="0.3">
      <c r="A1449" s="128" t="s">
        <v>4729</v>
      </c>
      <c r="B1449" s="86" t="s">
        <v>40</v>
      </c>
      <c r="C1449" s="86">
        <v>24</v>
      </c>
      <c r="D1449" s="86">
        <v>0</v>
      </c>
      <c r="E1449" s="137"/>
      <c r="F1449" s="86" t="s">
        <v>101</v>
      </c>
      <c r="G1449" s="86" t="s">
        <v>1691</v>
      </c>
      <c r="H1449" s="86" t="s">
        <v>2237</v>
      </c>
      <c r="I1449" s="86">
        <v>92</v>
      </c>
      <c r="J1449" s="87">
        <v>23.2</v>
      </c>
      <c r="K1449" s="88"/>
      <c r="L1449" s="86" t="s">
        <v>4730</v>
      </c>
      <c r="M1449" s="86" t="s">
        <v>349</v>
      </c>
      <c r="N1449" s="149" t="str">
        <f>IF(OR(J1449="TBA",E1449=0),"",E1449*J1449)</f>
        <v/>
      </c>
      <c r="O1449" s="138"/>
      <c r="P1449" s="139">
        <f>IF($B1449="PA",$N1449,0)</f>
        <v>0</v>
      </c>
      <c r="Q1449" s="139">
        <f>IF($B1449="PC",$N1449,0)</f>
        <v>0</v>
      </c>
      <c r="R1449" s="139">
        <f>IF($B1449="LA",$N1449,0)</f>
        <v>0</v>
      </c>
      <c r="S1449" s="139" t="str">
        <f>IF($B1449="LC",$N1449,0)</f>
        <v/>
      </c>
      <c r="T1449" s="139">
        <f>IF(P1449&lt;&gt;"",(P1449*(1-($N$2641))*(1-($O1449+$N$2646))),0)</f>
        <v>0</v>
      </c>
      <c r="U1449" s="139">
        <f>IF(Q1449&lt;&gt;"",(Q1449*(1-($N$2642))*(1-($O1449+$N$2646))),0)</f>
        <v>0</v>
      </c>
      <c r="V1449" s="139">
        <f>IF(R1449&lt;&gt;"",(R1449*(1-($N$2643))*(1-($O1449+$N$2646))),0)</f>
        <v>0</v>
      </c>
      <c r="W1449" s="139">
        <f>IF(S1449&lt;&gt;"",(S1449*(1-($N$2644))*(1-($O1449+$N$2646))),0)</f>
        <v>0</v>
      </c>
      <c r="X1449" s="150">
        <f>+SUM(T1449:W1449)</f>
        <v>0</v>
      </c>
      <c r="Y1449" s="85"/>
      <c r="Z1449" s="84"/>
      <c r="AA1449" s="85"/>
    </row>
    <row r="1450" spans="1:27" ht="14.1" customHeight="1" x14ac:dyDescent="0.3">
      <c r="A1450" s="128" t="s">
        <v>4731</v>
      </c>
      <c r="B1450" s="86" t="s">
        <v>40</v>
      </c>
      <c r="C1450" s="86">
        <v>24</v>
      </c>
      <c r="D1450" s="86">
        <v>0</v>
      </c>
      <c r="E1450" s="137"/>
      <c r="F1450" s="86" t="s">
        <v>101</v>
      </c>
      <c r="G1450" s="86" t="s">
        <v>1701</v>
      </c>
      <c r="H1450" s="86" t="s">
        <v>2237</v>
      </c>
      <c r="I1450" s="86">
        <v>92</v>
      </c>
      <c r="J1450" s="87">
        <v>23.2</v>
      </c>
      <c r="K1450" s="88"/>
      <c r="L1450" s="86" t="s">
        <v>4732</v>
      </c>
      <c r="M1450" s="86" t="s">
        <v>349</v>
      </c>
      <c r="N1450" s="149" t="str">
        <f>IF(OR(J1450="TBA",E1450=0),"",E1450*J1450)</f>
        <v/>
      </c>
      <c r="O1450" s="138"/>
      <c r="P1450" s="139">
        <f>IF($B1450="PA",$N1450,0)</f>
        <v>0</v>
      </c>
      <c r="Q1450" s="139">
        <f>IF($B1450="PC",$N1450,0)</f>
        <v>0</v>
      </c>
      <c r="R1450" s="139">
        <f>IF($B1450="LA",$N1450,0)</f>
        <v>0</v>
      </c>
      <c r="S1450" s="139" t="str">
        <f>IF($B1450="LC",$N1450,0)</f>
        <v/>
      </c>
      <c r="T1450" s="139">
        <f>IF(P1450&lt;&gt;"",(P1450*(1-($N$2641))*(1-($O1450+$N$2646))),0)</f>
        <v>0</v>
      </c>
      <c r="U1450" s="139">
        <f>IF(Q1450&lt;&gt;"",(Q1450*(1-($N$2642))*(1-($O1450+$N$2646))),0)</f>
        <v>0</v>
      </c>
      <c r="V1450" s="139">
        <f>IF(R1450&lt;&gt;"",(R1450*(1-($N$2643))*(1-($O1450+$N$2646))),0)</f>
        <v>0</v>
      </c>
      <c r="W1450" s="139">
        <f>IF(S1450&lt;&gt;"",(S1450*(1-($N$2644))*(1-($O1450+$N$2646))),0)</f>
        <v>0</v>
      </c>
      <c r="X1450" s="150">
        <f>+SUM(T1450:W1450)</f>
        <v>0</v>
      </c>
      <c r="Y1450" s="85"/>
      <c r="Z1450" s="84"/>
      <c r="AA1450" s="85"/>
    </row>
    <row r="1451" spans="1:27" ht="14.1" customHeight="1" x14ac:dyDescent="0.3">
      <c r="A1451" s="128" t="s">
        <v>4733</v>
      </c>
      <c r="B1451" s="86" t="s">
        <v>40</v>
      </c>
      <c r="C1451" s="86">
        <v>24</v>
      </c>
      <c r="D1451" s="86">
        <v>0</v>
      </c>
      <c r="E1451" s="137"/>
      <c r="F1451" s="86" t="s">
        <v>101</v>
      </c>
      <c r="G1451" s="86" t="s">
        <v>1709</v>
      </c>
      <c r="H1451" s="86" t="s">
        <v>2237</v>
      </c>
      <c r="I1451" s="86">
        <v>92</v>
      </c>
      <c r="J1451" s="87">
        <v>23.2</v>
      </c>
      <c r="K1451" s="88"/>
      <c r="L1451" s="86" t="s">
        <v>4734</v>
      </c>
      <c r="M1451" s="86" t="s">
        <v>349</v>
      </c>
      <c r="N1451" s="149" t="str">
        <f>IF(OR(J1451="TBA",E1451=0),"",E1451*J1451)</f>
        <v/>
      </c>
      <c r="O1451" s="138"/>
      <c r="P1451" s="139">
        <f>IF($B1451="PA",$N1451,0)</f>
        <v>0</v>
      </c>
      <c r="Q1451" s="139">
        <f>IF($B1451="PC",$N1451,0)</f>
        <v>0</v>
      </c>
      <c r="R1451" s="139">
        <f>IF($B1451="LA",$N1451,0)</f>
        <v>0</v>
      </c>
      <c r="S1451" s="139" t="str">
        <f>IF($B1451="LC",$N1451,0)</f>
        <v/>
      </c>
      <c r="T1451" s="139">
        <f>IF(P1451&lt;&gt;"",(P1451*(1-($N$2641))*(1-($O1451+$N$2646))),0)</f>
        <v>0</v>
      </c>
      <c r="U1451" s="139">
        <f>IF(Q1451&lt;&gt;"",(Q1451*(1-($N$2642))*(1-($O1451+$N$2646))),0)</f>
        <v>0</v>
      </c>
      <c r="V1451" s="139">
        <f>IF(R1451&lt;&gt;"",(R1451*(1-($N$2643))*(1-($O1451+$N$2646))),0)</f>
        <v>0</v>
      </c>
      <c r="W1451" s="139">
        <f>IF(S1451&lt;&gt;"",(S1451*(1-($N$2644))*(1-($O1451+$N$2646))),0)</f>
        <v>0</v>
      </c>
      <c r="X1451" s="150">
        <f>+SUM(T1451:W1451)</f>
        <v>0</v>
      </c>
      <c r="Y1451" s="85"/>
      <c r="Z1451" s="84"/>
      <c r="AA1451" s="85"/>
    </row>
    <row r="1452" spans="1:27" ht="14.1" customHeight="1" x14ac:dyDescent="0.3">
      <c r="A1452" s="128" t="s">
        <v>4749</v>
      </c>
      <c r="B1452" s="86" t="s">
        <v>40</v>
      </c>
      <c r="C1452" s="86">
        <v>24</v>
      </c>
      <c r="D1452" s="86">
        <v>12</v>
      </c>
      <c r="E1452" s="137"/>
      <c r="F1452" s="86" t="s">
        <v>101</v>
      </c>
      <c r="G1452" s="86" t="s">
        <v>1690</v>
      </c>
      <c r="H1452" s="86" t="s">
        <v>5757</v>
      </c>
      <c r="I1452" s="86">
        <v>37</v>
      </c>
      <c r="J1452" s="87">
        <v>19.45</v>
      </c>
      <c r="K1452" s="88"/>
      <c r="L1452" s="86" t="s">
        <v>5359</v>
      </c>
      <c r="M1452" s="86" t="s">
        <v>349</v>
      </c>
      <c r="N1452" s="149" t="str">
        <f>IF(OR(J1452="TBA",E1452=0),"",E1452*J1452)</f>
        <v/>
      </c>
      <c r="O1452" s="138"/>
      <c r="P1452" s="139">
        <f>IF($B1452="PA",$N1452,0)</f>
        <v>0</v>
      </c>
      <c r="Q1452" s="139">
        <f>IF($B1452="PC",$N1452,0)</f>
        <v>0</v>
      </c>
      <c r="R1452" s="139">
        <f>IF($B1452="LA",$N1452,0)</f>
        <v>0</v>
      </c>
      <c r="S1452" s="139" t="str">
        <f>IF($B1452="LC",$N1452,0)</f>
        <v/>
      </c>
      <c r="T1452" s="139">
        <f>IF(P1452&lt;&gt;"",(P1452*(1-($N$2641))*(1-($O1452+$N$2646))),0)</f>
        <v>0</v>
      </c>
      <c r="U1452" s="139">
        <f>IF(Q1452&lt;&gt;"",(Q1452*(1-($N$2642))*(1-($O1452+$N$2646))),0)</f>
        <v>0</v>
      </c>
      <c r="V1452" s="139">
        <f>IF(R1452&lt;&gt;"",(R1452*(1-($N$2643))*(1-($O1452+$N$2646))),0)</f>
        <v>0</v>
      </c>
      <c r="W1452" s="139">
        <f>IF(S1452&lt;&gt;"",(S1452*(1-($N$2644))*(1-($O1452+$N$2646))),0)</f>
        <v>0</v>
      </c>
      <c r="X1452" s="150">
        <f>+SUM(T1452:W1452)</f>
        <v>0</v>
      </c>
      <c r="Y1452" s="85"/>
      <c r="Z1452" s="84"/>
      <c r="AA1452" s="85"/>
    </row>
    <row r="1453" spans="1:27" ht="14.1" customHeight="1" x14ac:dyDescent="0.3">
      <c r="A1453" s="128" t="s">
        <v>4750</v>
      </c>
      <c r="B1453" s="86" t="s">
        <v>40</v>
      </c>
      <c r="C1453" s="86">
        <v>24</v>
      </c>
      <c r="D1453" s="86">
        <v>12</v>
      </c>
      <c r="E1453" s="137"/>
      <c r="F1453" s="86" t="s">
        <v>101</v>
      </c>
      <c r="G1453" s="86" t="s">
        <v>1691</v>
      </c>
      <c r="H1453" s="86" t="s">
        <v>5757</v>
      </c>
      <c r="I1453" s="86">
        <v>37</v>
      </c>
      <c r="J1453" s="87">
        <v>19.45</v>
      </c>
      <c r="K1453" s="88"/>
      <c r="L1453" s="86" t="s">
        <v>4751</v>
      </c>
      <c r="M1453" s="86" t="s">
        <v>349</v>
      </c>
      <c r="N1453" s="149" t="str">
        <f>IF(OR(J1453="TBA",E1453=0),"",E1453*J1453)</f>
        <v/>
      </c>
      <c r="O1453" s="138"/>
      <c r="P1453" s="139">
        <f>IF($B1453="PA",$N1453,0)</f>
        <v>0</v>
      </c>
      <c r="Q1453" s="139">
        <f>IF($B1453="PC",$N1453,0)</f>
        <v>0</v>
      </c>
      <c r="R1453" s="139">
        <f>IF($B1453="LA",$N1453,0)</f>
        <v>0</v>
      </c>
      <c r="S1453" s="139" t="str">
        <f>IF($B1453="LC",$N1453,0)</f>
        <v/>
      </c>
      <c r="T1453" s="139">
        <f>IF(P1453&lt;&gt;"",(P1453*(1-($N$2641))*(1-($O1453+$N$2646))),0)</f>
        <v>0</v>
      </c>
      <c r="U1453" s="139">
        <f>IF(Q1453&lt;&gt;"",(Q1453*(1-($N$2642))*(1-($O1453+$N$2646))),0)</f>
        <v>0</v>
      </c>
      <c r="V1453" s="139">
        <f>IF(R1453&lt;&gt;"",(R1453*(1-($N$2643))*(1-($O1453+$N$2646))),0)</f>
        <v>0</v>
      </c>
      <c r="W1453" s="139">
        <f>IF(S1453&lt;&gt;"",(S1453*(1-($N$2644))*(1-($O1453+$N$2646))),0)</f>
        <v>0</v>
      </c>
      <c r="X1453" s="150">
        <f>+SUM(T1453:W1453)</f>
        <v>0</v>
      </c>
      <c r="Y1453" s="85"/>
      <c r="Z1453" s="84"/>
      <c r="AA1453" s="85"/>
    </row>
    <row r="1454" spans="1:27" ht="14.1" customHeight="1" x14ac:dyDescent="0.3">
      <c r="A1454" s="128" t="s">
        <v>4752</v>
      </c>
      <c r="B1454" s="86" t="s">
        <v>40</v>
      </c>
      <c r="C1454" s="86">
        <v>24</v>
      </c>
      <c r="D1454" s="86">
        <v>12</v>
      </c>
      <c r="E1454" s="137"/>
      <c r="F1454" s="86" t="s">
        <v>101</v>
      </c>
      <c r="G1454" s="86" t="s">
        <v>1701</v>
      </c>
      <c r="H1454" s="86" t="s">
        <v>5757</v>
      </c>
      <c r="I1454" s="86">
        <v>37</v>
      </c>
      <c r="J1454" s="87">
        <v>19.45</v>
      </c>
      <c r="K1454" s="88"/>
      <c r="L1454" s="86" t="s">
        <v>5360</v>
      </c>
      <c r="M1454" s="86" t="s">
        <v>349</v>
      </c>
      <c r="N1454" s="149" t="str">
        <f>IF(OR(J1454="TBA",E1454=0),"",E1454*J1454)</f>
        <v/>
      </c>
      <c r="O1454" s="138"/>
      <c r="P1454" s="139">
        <f>IF($B1454="PA",$N1454,0)</f>
        <v>0</v>
      </c>
      <c r="Q1454" s="139">
        <f>IF($B1454="PC",$N1454,0)</f>
        <v>0</v>
      </c>
      <c r="R1454" s="139">
        <f>IF($B1454="LA",$N1454,0)</f>
        <v>0</v>
      </c>
      <c r="S1454" s="139" t="str">
        <f>IF($B1454="LC",$N1454,0)</f>
        <v/>
      </c>
      <c r="T1454" s="139">
        <f>IF(P1454&lt;&gt;"",(P1454*(1-($N$2641))*(1-($O1454+$N$2646))),0)</f>
        <v>0</v>
      </c>
      <c r="U1454" s="139">
        <f>IF(Q1454&lt;&gt;"",(Q1454*(1-($N$2642))*(1-($O1454+$N$2646))),0)</f>
        <v>0</v>
      </c>
      <c r="V1454" s="139">
        <f>IF(R1454&lt;&gt;"",(R1454*(1-($N$2643))*(1-($O1454+$N$2646))),0)</f>
        <v>0</v>
      </c>
      <c r="W1454" s="139">
        <f>IF(S1454&lt;&gt;"",(S1454*(1-($N$2644))*(1-($O1454+$N$2646))),0)</f>
        <v>0</v>
      </c>
      <c r="X1454" s="150">
        <f>+SUM(T1454:W1454)</f>
        <v>0</v>
      </c>
      <c r="Y1454" s="85"/>
      <c r="Z1454" s="84"/>
      <c r="AA1454" s="85"/>
    </row>
    <row r="1455" spans="1:27" ht="14.1" customHeight="1" x14ac:dyDescent="0.3">
      <c r="A1455" s="128" t="s">
        <v>351</v>
      </c>
      <c r="B1455" s="86" t="s">
        <v>40</v>
      </c>
      <c r="C1455" s="86">
        <v>20</v>
      </c>
      <c r="D1455" s="86">
        <v>10</v>
      </c>
      <c r="E1455" s="137"/>
      <c r="F1455" s="86" t="s">
        <v>4805</v>
      </c>
      <c r="G1455" s="86" t="s">
        <v>1685</v>
      </c>
      <c r="H1455" s="86" t="s">
        <v>1967</v>
      </c>
      <c r="I1455" s="86">
        <v>13</v>
      </c>
      <c r="J1455" s="87">
        <v>21.55</v>
      </c>
      <c r="K1455" s="88"/>
      <c r="L1455" s="86" t="s">
        <v>3163</v>
      </c>
      <c r="M1455" s="86" t="s">
        <v>349</v>
      </c>
      <c r="N1455" s="149" t="str">
        <f>IF(OR(J1455="TBA",E1455=0),"",E1455*J1455)</f>
        <v/>
      </c>
      <c r="O1455" s="138"/>
      <c r="P1455" s="139">
        <f>IF($B1455="PA",$N1455,0)</f>
        <v>0</v>
      </c>
      <c r="Q1455" s="139">
        <f>IF($B1455="PC",$N1455,0)</f>
        <v>0</v>
      </c>
      <c r="R1455" s="139">
        <f>IF($B1455="LA",$N1455,0)</f>
        <v>0</v>
      </c>
      <c r="S1455" s="139" t="str">
        <f>IF($B1455="LC",$N1455,0)</f>
        <v/>
      </c>
      <c r="T1455" s="139">
        <f>IF(P1455&lt;&gt;"",(P1455*(1-($N$2641))*(1-($O1455+$N$2646))),0)</f>
        <v>0</v>
      </c>
      <c r="U1455" s="139">
        <f>IF(Q1455&lt;&gt;"",(Q1455*(1-($N$2642))*(1-($O1455+$N$2646))),0)</f>
        <v>0</v>
      </c>
      <c r="V1455" s="139">
        <f>IF(R1455&lt;&gt;"",(R1455*(1-($N$2643))*(1-($O1455+$N$2646))),0)</f>
        <v>0</v>
      </c>
      <c r="W1455" s="139">
        <f>IF(S1455&lt;&gt;"",(S1455*(1-($N$2644))*(1-($O1455+$N$2646))),0)</f>
        <v>0</v>
      </c>
      <c r="X1455" s="150">
        <f>+SUM(T1455:W1455)</f>
        <v>0</v>
      </c>
      <c r="Y1455" s="85"/>
      <c r="Z1455" s="84"/>
      <c r="AA1455" s="85"/>
    </row>
    <row r="1456" spans="1:27" ht="14.1" customHeight="1" x14ac:dyDescent="0.3">
      <c r="A1456" s="128" t="s">
        <v>352</v>
      </c>
      <c r="B1456" s="86" t="s">
        <v>40</v>
      </c>
      <c r="C1456" s="86">
        <v>20</v>
      </c>
      <c r="D1456" s="86">
        <v>10</v>
      </c>
      <c r="E1456" s="137"/>
      <c r="F1456" s="86" t="s">
        <v>4805</v>
      </c>
      <c r="G1456" s="86" t="s">
        <v>1686</v>
      </c>
      <c r="H1456" s="86" t="s">
        <v>1967</v>
      </c>
      <c r="I1456" s="86">
        <v>13</v>
      </c>
      <c r="J1456" s="87">
        <v>21.55</v>
      </c>
      <c r="K1456" s="88"/>
      <c r="L1456" s="86" t="s">
        <v>3164</v>
      </c>
      <c r="M1456" s="86" t="s">
        <v>349</v>
      </c>
      <c r="N1456" s="149" t="str">
        <f>IF(OR(J1456="TBA",E1456=0),"",E1456*J1456)</f>
        <v/>
      </c>
      <c r="O1456" s="138"/>
      <c r="P1456" s="139">
        <f>IF($B1456="PA",$N1456,0)</f>
        <v>0</v>
      </c>
      <c r="Q1456" s="139">
        <f>IF($B1456="PC",$N1456,0)</f>
        <v>0</v>
      </c>
      <c r="R1456" s="139">
        <f>IF($B1456="LA",$N1456,0)</f>
        <v>0</v>
      </c>
      <c r="S1456" s="139" t="str">
        <f>IF($B1456="LC",$N1456,0)</f>
        <v/>
      </c>
      <c r="T1456" s="139">
        <f>IF(P1456&lt;&gt;"",(P1456*(1-($N$2641))*(1-($O1456+$N$2646))),0)</f>
        <v>0</v>
      </c>
      <c r="U1456" s="139">
        <f>IF(Q1456&lt;&gt;"",(Q1456*(1-($N$2642))*(1-($O1456+$N$2646))),0)</f>
        <v>0</v>
      </c>
      <c r="V1456" s="139">
        <f>IF(R1456&lt;&gt;"",(R1456*(1-($N$2643))*(1-($O1456+$N$2646))),0)</f>
        <v>0</v>
      </c>
      <c r="W1456" s="139">
        <f>IF(S1456&lt;&gt;"",(S1456*(1-($N$2644))*(1-($O1456+$N$2646))),0)</f>
        <v>0</v>
      </c>
      <c r="X1456" s="150">
        <f>+SUM(T1456:W1456)</f>
        <v>0</v>
      </c>
      <c r="Y1456" s="85"/>
      <c r="Z1456" s="84"/>
      <c r="AA1456" s="85"/>
    </row>
    <row r="1457" spans="1:27" ht="14.1" customHeight="1" x14ac:dyDescent="0.3">
      <c r="A1457" s="128" t="s">
        <v>353</v>
      </c>
      <c r="B1457" s="86" t="s">
        <v>40</v>
      </c>
      <c r="C1457" s="86">
        <v>20</v>
      </c>
      <c r="D1457" s="86">
        <v>10</v>
      </c>
      <c r="E1457" s="137"/>
      <c r="F1457" s="86" t="s">
        <v>4805</v>
      </c>
      <c r="G1457" s="86" t="s">
        <v>1687</v>
      </c>
      <c r="H1457" s="86" t="s">
        <v>1967</v>
      </c>
      <c r="I1457" s="86">
        <v>13</v>
      </c>
      <c r="J1457" s="87">
        <v>21.55</v>
      </c>
      <c r="K1457" s="88"/>
      <c r="L1457" s="86" t="s">
        <v>3165</v>
      </c>
      <c r="M1457" s="86" t="s">
        <v>349</v>
      </c>
      <c r="N1457" s="149" t="str">
        <f>IF(OR(J1457="TBA",E1457=0),"",E1457*J1457)</f>
        <v/>
      </c>
      <c r="O1457" s="138"/>
      <c r="P1457" s="139">
        <f>IF($B1457="PA",$N1457,0)</f>
        <v>0</v>
      </c>
      <c r="Q1457" s="139">
        <f>IF($B1457="PC",$N1457,0)</f>
        <v>0</v>
      </c>
      <c r="R1457" s="139">
        <f>IF($B1457="LA",$N1457,0)</f>
        <v>0</v>
      </c>
      <c r="S1457" s="139" t="str">
        <f>IF($B1457="LC",$N1457,0)</f>
        <v/>
      </c>
      <c r="T1457" s="139">
        <f>IF(P1457&lt;&gt;"",(P1457*(1-($N$2641))*(1-($O1457+$N$2646))),0)</f>
        <v>0</v>
      </c>
      <c r="U1457" s="139">
        <f>IF(Q1457&lt;&gt;"",(Q1457*(1-($N$2642))*(1-($O1457+$N$2646))),0)</f>
        <v>0</v>
      </c>
      <c r="V1457" s="139">
        <f>IF(R1457&lt;&gt;"",(R1457*(1-($N$2643))*(1-($O1457+$N$2646))),0)</f>
        <v>0</v>
      </c>
      <c r="W1457" s="139">
        <f>IF(S1457&lt;&gt;"",(S1457*(1-($N$2644))*(1-($O1457+$N$2646))),0)</f>
        <v>0</v>
      </c>
      <c r="X1457" s="150">
        <f>+SUM(T1457:W1457)</f>
        <v>0</v>
      </c>
      <c r="Y1457" s="85"/>
      <c r="Z1457" s="84"/>
      <c r="AA1457" s="85"/>
    </row>
    <row r="1458" spans="1:27" ht="14.1" customHeight="1" x14ac:dyDescent="0.3">
      <c r="A1458" s="128" t="s">
        <v>1195</v>
      </c>
      <c r="B1458" s="86" t="s">
        <v>40</v>
      </c>
      <c r="C1458" s="86">
        <v>20</v>
      </c>
      <c r="D1458" s="86">
        <v>10</v>
      </c>
      <c r="E1458" s="137"/>
      <c r="F1458" s="86" t="s">
        <v>4805</v>
      </c>
      <c r="G1458" s="86" t="s">
        <v>1685</v>
      </c>
      <c r="H1458" s="86" t="s">
        <v>1968</v>
      </c>
      <c r="I1458" s="86">
        <v>13</v>
      </c>
      <c r="J1458" s="87">
        <v>21.55</v>
      </c>
      <c r="K1458" s="88"/>
      <c r="L1458" s="86" t="s">
        <v>3166</v>
      </c>
      <c r="M1458" s="86" t="s">
        <v>349</v>
      </c>
      <c r="N1458" s="149" t="str">
        <f>IF(OR(J1458="TBA",E1458=0),"",E1458*J1458)</f>
        <v/>
      </c>
      <c r="O1458" s="138"/>
      <c r="P1458" s="139">
        <f>IF($B1458="PA",$N1458,0)</f>
        <v>0</v>
      </c>
      <c r="Q1458" s="139">
        <f>IF($B1458="PC",$N1458,0)</f>
        <v>0</v>
      </c>
      <c r="R1458" s="139">
        <f>IF($B1458="LA",$N1458,0)</f>
        <v>0</v>
      </c>
      <c r="S1458" s="139" t="str">
        <f>IF($B1458="LC",$N1458,0)</f>
        <v/>
      </c>
      <c r="T1458" s="139">
        <f>IF(P1458&lt;&gt;"",(P1458*(1-($N$2641))*(1-($O1458+$N$2646))),0)</f>
        <v>0</v>
      </c>
      <c r="U1458" s="139">
        <f>IF(Q1458&lt;&gt;"",(Q1458*(1-($N$2642))*(1-($O1458+$N$2646))),0)</f>
        <v>0</v>
      </c>
      <c r="V1458" s="139">
        <f>IF(R1458&lt;&gt;"",(R1458*(1-($N$2643))*(1-($O1458+$N$2646))),0)</f>
        <v>0</v>
      </c>
      <c r="W1458" s="139">
        <f>IF(S1458&lt;&gt;"",(S1458*(1-($N$2644))*(1-($O1458+$N$2646))),0)</f>
        <v>0</v>
      </c>
      <c r="X1458" s="150">
        <f>+SUM(T1458:W1458)</f>
        <v>0</v>
      </c>
      <c r="Y1458" s="85"/>
      <c r="Z1458" s="84"/>
      <c r="AA1458" s="85"/>
    </row>
    <row r="1459" spans="1:27" s="167" customFormat="1" ht="14.1" customHeight="1" x14ac:dyDescent="0.3">
      <c r="A1459" s="128" t="s">
        <v>354</v>
      </c>
      <c r="B1459" s="86" t="s">
        <v>40</v>
      </c>
      <c r="C1459" s="86">
        <v>20</v>
      </c>
      <c r="D1459" s="86">
        <v>10</v>
      </c>
      <c r="E1459" s="137"/>
      <c r="F1459" s="86" t="s">
        <v>4805</v>
      </c>
      <c r="G1459" s="86" t="s">
        <v>1686</v>
      </c>
      <c r="H1459" s="86" t="s">
        <v>1968</v>
      </c>
      <c r="I1459" s="86">
        <v>13</v>
      </c>
      <c r="J1459" s="87">
        <v>21.55</v>
      </c>
      <c r="K1459" s="88"/>
      <c r="L1459" s="86" t="s">
        <v>3167</v>
      </c>
      <c r="M1459" s="86" t="s">
        <v>349</v>
      </c>
      <c r="N1459" s="149" t="str">
        <f>IF(OR(J1459="TBA",E1459=0),"",E1459*J1459)</f>
        <v/>
      </c>
      <c r="O1459" s="138"/>
      <c r="P1459" s="139">
        <f>IF($B1459="PA",$N1459,0)</f>
        <v>0</v>
      </c>
      <c r="Q1459" s="139">
        <f>IF($B1459="PC",$N1459,0)</f>
        <v>0</v>
      </c>
      <c r="R1459" s="139">
        <f>IF($B1459="LA",$N1459,0)</f>
        <v>0</v>
      </c>
      <c r="S1459" s="139" t="str">
        <f>IF($B1459="LC",$N1459,0)</f>
        <v/>
      </c>
      <c r="T1459" s="139">
        <f>IF(P1459&lt;&gt;"",(P1459*(1-($N$2641))*(1-($O1459+$N$2646))),0)</f>
        <v>0</v>
      </c>
      <c r="U1459" s="139">
        <f>IF(Q1459&lt;&gt;"",(Q1459*(1-($N$2642))*(1-($O1459+$N$2646))),0)</f>
        <v>0</v>
      </c>
      <c r="V1459" s="139">
        <f>IF(R1459&lt;&gt;"",(R1459*(1-($N$2643))*(1-($O1459+$N$2646))),0)</f>
        <v>0</v>
      </c>
      <c r="W1459" s="139">
        <f>IF(S1459&lt;&gt;"",(S1459*(1-($N$2644))*(1-($O1459+$N$2646))),0)</f>
        <v>0</v>
      </c>
      <c r="X1459" s="150">
        <f>+SUM(T1459:W1459)</f>
        <v>0</v>
      </c>
      <c r="Y1459" s="154"/>
      <c r="Z1459" s="153"/>
      <c r="AA1459" s="154"/>
    </row>
    <row r="1460" spans="1:27" s="167" customFormat="1" ht="14.1" customHeight="1" x14ac:dyDescent="0.3">
      <c r="A1460" s="128" t="s">
        <v>355</v>
      </c>
      <c r="B1460" s="86" t="s">
        <v>40</v>
      </c>
      <c r="C1460" s="86">
        <v>20</v>
      </c>
      <c r="D1460" s="86">
        <v>10</v>
      </c>
      <c r="E1460" s="137"/>
      <c r="F1460" s="86" t="s">
        <v>4805</v>
      </c>
      <c r="G1460" s="86" t="s">
        <v>1687</v>
      </c>
      <c r="H1460" s="86" t="s">
        <v>1968</v>
      </c>
      <c r="I1460" s="86">
        <v>13</v>
      </c>
      <c r="J1460" s="87">
        <v>21.55</v>
      </c>
      <c r="K1460" s="88"/>
      <c r="L1460" s="86" t="s">
        <v>3168</v>
      </c>
      <c r="M1460" s="86" t="s">
        <v>349</v>
      </c>
      <c r="N1460" s="149" t="str">
        <f>IF(OR(J1460="TBA",E1460=0),"",E1460*J1460)</f>
        <v/>
      </c>
      <c r="O1460" s="138"/>
      <c r="P1460" s="139">
        <f>IF($B1460="PA",$N1460,0)</f>
        <v>0</v>
      </c>
      <c r="Q1460" s="139">
        <f>IF($B1460="PC",$N1460,0)</f>
        <v>0</v>
      </c>
      <c r="R1460" s="139">
        <f>IF($B1460="LA",$N1460,0)</f>
        <v>0</v>
      </c>
      <c r="S1460" s="139" t="str">
        <f>IF($B1460="LC",$N1460,0)</f>
        <v/>
      </c>
      <c r="T1460" s="139">
        <f>IF(P1460&lt;&gt;"",(P1460*(1-($N$2641))*(1-($O1460+$N$2646))),0)</f>
        <v>0</v>
      </c>
      <c r="U1460" s="139">
        <f>IF(Q1460&lt;&gt;"",(Q1460*(1-($N$2642))*(1-($O1460+$N$2646))),0)</f>
        <v>0</v>
      </c>
      <c r="V1460" s="139">
        <f>IF(R1460&lt;&gt;"",(R1460*(1-($N$2643))*(1-($O1460+$N$2646))),0)</f>
        <v>0</v>
      </c>
      <c r="W1460" s="139">
        <f>IF(S1460&lt;&gt;"",(S1460*(1-($N$2644))*(1-($O1460+$N$2646))),0)</f>
        <v>0</v>
      </c>
      <c r="X1460" s="150">
        <f>+SUM(T1460:W1460)</f>
        <v>0</v>
      </c>
      <c r="Y1460" s="154"/>
      <c r="Z1460" s="153"/>
      <c r="AA1460" s="154"/>
    </row>
    <row r="1461" spans="1:27" s="167" customFormat="1" ht="14.1" customHeight="1" x14ac:dyDescent="0.3">
      <c r="A1461" s="128" t="s">
        <v>356</v>
      </c>
      <c r="B1461" s="86" t="s">
        <v>40</v>
      </c>
      <c r="C1461" s="86">
        <v>20</v>
      </c>
      <c r="D1461" s="86">
        <v>10</v>
      </c>
      <c r="E1461" s="137"/>
      <c r="F1461" s="86" t="s">
        <v>4805</v>
      </c>
      <c r="G1461" s="86" t="s">
        <v>1688</v>
      </c>
      <c r="H1461" s="86" t="s">
        <v>1969</v>
      </c>
      <c r="I1461" s="86">
        <v>13</v>
      </c>
      <c r="J1461" s="87">
        <v>21.55</v>
      </c>
      <c r="K1461" s="88"/>
      <c r="L1461" s="86" t="s">
        <v>3169</v>
      </c>
      <c r="M1461" s="86" t="s">
        <v>349</v>
      </c>
      <c r="N1461" s="149" t="str">
        <f>IF(OR(J1461="TBA",E1461=0),"",E1461*J1461)</f>
        <v/>
      </c>
      <c r="O1461" s="138"/>
      <c r="P1461" s="139">
        <f>IF($B1461="PA",$N1461,0)</f>
        <v>0</v>
      </c>
      <c r="Q1461" s="139">
        <f>IF($B1461="PC",$N1461,0)</f>
        <v>0</v>
      </c>
      <c r="R1461" s="139">
        <f>IF($B1461="LA",$N1461,0)</f>
        <v>0</v>
      </c>
      <c r="S1461" s="139" t="str">
        <f>IF($B1461="LC",$N1461,0)</f>
        <v/>
      </c>
      <c r="T1461" s="139">
        <f>IF(P1461&lt;&gt;"",(P1461*(1-($N$2641))*(1-($O1461+$N$2646))),0)</f>
        <v>0</v>
      </c>
      <c r="U1461" s="139">
        <f>IF(Q1461&lt;&gt;"",(Q1461*(1-($N$2642))*(1-($O1461+$N$2646))),0)</f>
        <v>0</v>
      </c>
      <c r="V1461" s="139">
        <f>IF(R1461&lt;&gt;"",(R1461*(1-($N$2643))*(1-($O1461+$N$2646))),0)</f>
        <v>0</v>
      </c>
      <c r="W1461" s="139">
        <f>IF(S1461&lt;&gt;"",(S1461*(1-($N$2644))*(1-($O1461+$N$2646))),0)</f>
        <v>0</v>
      </c>
      <c r="X1461" s="150">
        <f>+SUM(T1461:W1461)</f>
        <v>0</v>
      </c>
      <c r="Y1461" s="154"/>
      <c r="Z1461" s="153"/>
      <c r="AA1461" s="154"/>
    </row>
    <row r="1462" spans="1:27" ht="14.1" customHeight="1" x14ac:dyDescent="0.3">
      <c r="A1462" s="128" t="s">
        <v>357</v>
      </c>
      <c r="B1462" s="86" t="s">
        <v>40</v>
      </c>
      <c r="C1462" s="86">
        <v>20</v>
      </c>
      <c r="D1462" s="86">
        <v>10</v>
      </c>
      <c r="E1462" s="137"/>
      <c r="F1462" s="86" t="s">
        <v>4805</v>
      </c>
      <c r="G1462" s="86" t="s">
        <v>1686</v>
      </c>
      <c r="H1462" s="86" t="s">
        <v>1969</v>
      </c>
      <c r="I1462" s="86">
        <v>13</v>
      </c>
      <c r="J1462" s="87">
        <v>21.55</v>
      </c>
      <c r="K1462" s="88"/>
      <c r="L1462" s="86" t="s">
        <v>3170</v>
      </c>
      <c r="M1462" s="86" t="s">
        <v>349</v>
      </c>
      <c r="N1462" s="149" t="str">
        <f>IF(OR(J1462="TBA",E1462=0),"",E1462*J1462)</f>
        <v/>
      </c>
      <c r="O1462" s="138"/>
      <c r="P1462" s="139">
        <f>IF($B1462="PA",$N1462,0)</f>
        <v>0</v>
      </c>
      <c r="Q1462" s="139">
        <f>IF($B1462="PC",$N1462,0)</f>
        <v>0</v>
      </c>
      <c r="R1462" s="139">
        <f>IF($B1462="LA",$N1462,0)</f>
        <v>0</v>
      </c>
      <c r="S1462" s="139" t="str">
        <f>IF($B1462="LC",$N1462,0)</f>
        <v/>
      </c>
      <c r="T1462" s="139">
        <f>IF(P1462&lt;&gt;"",(P1462*(1-($N$2641))*(1-($O1462+$N$2646))),0)</f>
        <v>0</v>
      </c>
      <c r="U1462" s="139">
        <f>IF(Q1462&lt;&gt;"",(Q1462*(1-($N$2642))*(1-($O1462+$N$2646))),0)</f>
        <v>0</v>
      </c>
      <c r="V1462" s="139">
        <f>IF(R1462&lt;&gt;"",(R1462*(1-($N$2643))*(1-($O1462+$N$2646))),0)</f>
        <v>0</v>
      </c>
      <c r="W1462" s="139">
        <f>IF(S1462&lt;&gt;"",(S1462*(1-($N$2644))*(1-($O1462+$N$2646))),0)</f>
        <v>0</v>
      </c>
      <c r="X1462" s="150">
        <f>+SUM(T1462:W1462)</f>
        <v>0</v>
      </c>
      <c r="Y1462" s="85"/>
      <c r="Z1462" s="84"/>
      <c r="AA1462" s="85"/>
    </row>
    <row r="1463" spans="1:27" ht="14.1" customHeight="1" x14ac:dyDescent="0.3">
      <c r="A1463" s="128" t="s">
        <v>358</v>
      </c>
      <c r="B1463" s="86" t="s">
        <v>40</v>
      </c>
      <c r="C1463" s="86">
        <v>20</v>
      </c>
      <c r="D1463" s="86">
        <v>10</v>
      </c>
      <c r="E1463" s="137"/>
      <c r="F1463" s="86" t="s">
        <v>4805</v>
      </c>
      <c r="G1463" s="86" t="s">
        <v>1687</v>
      </c>
      <c r="H1463" s="86" t="s">
        <v>1969</v>
      </c>
      <c r="I1463" s="86">
        <v>13</v>
      </c>
      <c r="J1463" s="87">
        <v>21.55</v>
      </c>
      <c r="K1463" s="88"/>
      <c r="L1463" s="86" t="s">
        <v>3171</v>
      </c>
      <c r="M1463" s="86" t="s">
        <v>349</v>
      </c>
      <c r="N1463" s="149" t="str">
        <f>IF(OR(J1463="TBA",E1463=0),"",E1463*J1463)</f>
        <v/>
      </c>
      <c r="O1463" s="138"/>
      <c r="P1463" s="139">
        <f>IF($B1463="PA",$N1463,0)</f>
        <v>0</v>
      </c>
      <c r="Q1463" s="139">
        <f>IF($B1463="PC",$N1463,0)</f>
        <v>0</v>
      </c>
      <c r="R1463" s="139">
        <f>IF($B1463="LA",$N1463,0)</f>
        <v>0</v>
      </c>
      <c r="S1463" s="139" t="str">
        <f>IF($B1463="LC",$N1463,0)</f>
        <v/>
      </c>
      <c r="T1463" s="139">
        <f>IF(P1463&lt;&gt;"",(P1463*(1-($N$2641))*(1-($O1463+$N$2646))),0)</f>
        <v>0</v>
      </c>
      <c r="U1463" s="139">
        <f>IF(Q1463&lt;&gt;"",(Q1463*(1-($N$2642))*(1-($O1463+$N$2646))),0)</f>
        <v>0</v>
      </c>
      <c r="V1463" s="139">
        <f>IF(R1463&lt;&gt;"",(R1463*(1-($N$2643))*(1-($O1463+$N$2646))),0)</f>
        <v>0</v>
      </c>
      <c r="W1463" s="139">
        <f>IF(S1463&lt;&gt;"",(S1463*(1-($N$2644))*(1-($O1463+$N$2646))),0)</f>
        <v>0</v>
      </c>
      <c r="X1463" s="150">
        <f>+SUM(T1463:W1463)</f>
        <v>0</v>
      </c>
      <c r="Y1463" s="85"/>
      <c r="Z1463" s="84"/>
      <c r="AA1463" s="85"/>
    </row>
    <row r="1464" spans="1:27" ht="14.1" customHeight="1" x14ac:dyDescent="0.3">
      <c r="A1464" s="128" t="s">
        <v>359</v>
      </c>
      <c r="B1464" s="86" t="s">
        <v>40</v>
      </c>
      <c r="C1464" s="86">
        <v>14</v>
      </c>
      <c r="D1464" s="86">
        <v>7</v>
      </c>
      <c r="E1464" s="137"/>
      <c r="F1464" s="86" t="s">
        <v>4805</v>
      </c>
      <c r="G1464" s="86" t="s">
        <v>1685</v>
      </c>
      <c r="H1464" s="86" t="s">
        <v>1970</v>
      </c>
      <c r="I1464" s="86">
        <v>13</v>
      </c>
      <c r="J1464" s="87">
        <v>34.4</v>
      </c>
      <c r="K1464" s="88"/>
      <c r="L1464" s="86" t="s">
        <v>3172</v>
      </c>
      <c r="M1464" s="86" t="s">
        <v>349</v>
      </c>
      <c r="N1464" s="149" t="str">
        <f>IF(OR(J1464="TBA",E1464=0),"",E1464*J1464)</f>
        <v/>
      </c>
      <c r="O1464" s="138"/>
      <c r="P1464" s="139">
        <f>IF($B1464="PA",$N1464,0)</f>
        <v>0</v>
      </c>
      <c r="Q1464" s="139">
        <f>IF($B1464="PC",$N1464,0)</f>
        <v>0</v>
      </c>
      <c r="R1464" s="139">
        <f>IF($B1464="LA",$N1464,0)</f>
        <v>0</v>
      </c>
      <c r="S1464" s="139" t="str">
        <f>IF($B1464="LC",$N1464,0)</f>
        <v/>
      </c>
      <c r="T1464" s="139">
        <f>IF(P1464&lt;&gt;"",(P1464*(1-($N$2641))*(1-($O1464+$N$2646))),0)</f>
        <v>0</v>
      </c>
      <c r="U1464" s="139">
        <f>IF(Q1464&lt;&gt;"",(Q1464*(1-($N$2642))*(1-($O1464+$N$2646))),0)</f>
        <v>0</v>
      </c>
      <c r="V1464" s="139">
        <f>IF(R1464&lt;&gt;"",(R1464*(1-($N$2643))*(1-($O1464+$N$2646))),0)</f>
        <v>0</v>
      </c>
      <c r="W1464" s="139">
        <f>IF(S1464&lt;&gt;"",(S1464*(1-($N$2644))*(1-($O1464+$N$2646))),0)</f>
        <v>0</v>
      </c>
      <c r="X1464" s="150">
        <f>+SUM(T1464:W1464)</f>
        <v>0</v>
      </c>
      <c r="Y1464" s="85"/>
      <c r="Z1464" s="84"/>
      <c r="AA1464" s="85"/>
    </row>
    <row r="1465" spans="1:27" ht="14.1" customHeight="1" x14ac:dyDescent="0.3">
      <c r="A1465" s="128" t="s">
        <v>360</v>
      </c>
      <c r="B1465" s="86" t="s">
        <v>40</v>
      </c>
      <c r="C1465" s="86">
        <v>14</v>
      </c>
      <c r="D1465" s="86">
        <v>7</v>
      </c>
      <c r="E1465" s="137"/>
      <c r="F1465" s="86" t="s">
        <v>4805</v>
      </c>
      <c r="G1465" s="86" t="s">
        <v>1686</v>
      </c>
      <c r="H1465" s="86" t="s">
        <v>1970</v>
      </c>
      <c r="I1465" s="86">
        <v>13</v>
      </c>
      <c r="J1465" s="87">
        <v>34.4</v>
      </c>
      <c r="K1465" s="88"/>
      <c r="L1465" s="86" t="s">
        <v>3173</v>
      </c>
      <c r="M1465" s="86" t="s">
        <v>349</v>
      </c>
      <c r="N1465" s="149" t="str">
        <f>IF(OR(J1465="TBA",E1465=0),"",E1465*J1465)</f>
        <v/>
      </c>
      <c r="O1465" s="138"/>
      <c r="P1465" s="139">
        <f>IF($B1465="PA",$N1465,0)</f>
        <v>0</v>
      </c>
      <c r="Q1465" s="139">
        <f>IF($B1465="PC",$N1465,0)</f>
        <v>0</v>
      </c>
      <c r="R1465" s="139">
        <f>IF($B1465="LA",$N1465,0)</f>
        <v>0</v>
      </c>
      <c r="S1465" s="139" t="str">
        <f>IF($B1465="LC",$N1465,0)</f>
        <v/>
      </c>
      <c r="T1465" s="139">
        <f>IF(P1465&lt;&gt;"",(P1465*(1-($N$2641))*(1-($O1465+$N$2646))),0)</f>
        <v>0</v>
      </c>
      <c r="U1465" s="139">
        <f>IF(Q1465&lt;&gt;"",(Q1465*(1-($N$2642))*(1-($O1465+$N$2646))),0)</f>
        <v>0</v>
      </c>
      <c r="V1465" s="139">
        <f>IF(R1465&lt;&gt;"",(R1465*(1-($N$2643))*(1-($O1465+$N$2646))),0)</f>
        <v>0</v>
      </c>
      <c r="W1465" s="139">
        <f>IF(S1465&lt;&gt;"",(S1465*(1-($N$2644))*(1-($O1465+$N$2646))),0)</f>
        <v>0</v>
      </c>
      <c r="X1465" s="150">
        <f>+SUM(T1465:W1465)</f>
        <v>0</v>
      </c>
      <c r="Y1465" s="85"/>
      <c r="Z1465" s="84"/>
      <c r="AA1465" s="85"/>
    </row>
    <row r="1466" spans="1:27" ht="14.1" customHeight="1" x14ac:dyDescent="0.3">
      <c r="A1466" s="128" t="s">
        <v>361</v>
      </c>
      <c r="B1466" s="86" t="s">
        <v>40</v>
      </c>
      <c r="C1466" s="86">
        <v>14</v>
      </c>
      <c r="D1466" s="86">
        <v>7</v>
      </c>
      <c r="E1466" s="137"/>
      <c r="F1466" s="86" t="s">
        <v>4805</v>
      </c>
      <c r="G1466" s="86" t="s">
        <v>1687</v>
      </c>
      <c r="H1466" s="86" t="s">
        <v>1970</v>
      </c>
      <c r="I1466" s="86">
        <v>13</v>
      </c>
      <c r="J1466" s="87">
        <v>34.4</v>
      </c>
      <c r="K1466" s="88"/>
      <c r="L1466" s="86" t="s">
        <v>3174</v>
      </c>
      <c r="M1466" s="86" t="s">
        <v>349</v>
      </c>
      <c r="N1466" s="149" t="str">
        <f>IF(OR(J1466="TBA",E1466=0),"",E1466*J1466)</f>
        <v/>
      </c>
      <c r="O1466" s="138"/>
      <c r="P1466" s="139">
        <f>IF($B1466="PA",$N1466,0)</f>
        <v>0</v>
      </c>
      <c r="Q1466" s="139">
        <f>IF($B1466="PC",$N1466,0)</f>
        <v>0</v>
      </c>
      <c r="R1466" s="139">
        <f>IF($B1466="LA",$N1466,0)</f>
        <v>0</v>
      </c>
      <c r="S1466" s="139" t="str">
        <f>IF($B1466="LC",$N1466,0)</f>
        <v/>
      </c>
      <c r="T1466" s="139">
        <f>IF(P1466&lt;&gt;"",(P1466*(1-($N$2641))*(1-($O1466+$N$2646))),0)</f>
        <v>0</v>
      </c>
      <c r="U1466" s="139">
        <f>IF(Q1466&lt;&gt;"",(Q1466*(1-($N$2642))*(1-($O1466+$N$2646))),0)</f>
        <v>0</v>
      </c>
      <c r="V1466" s="139">
        <f>IF(R1466&lt;&gt;"",(R1466*(1-($N$2643))*(1-($O1466+$N$2646))),0)</f>
        <v>0</v>
      </c>
      <c r="W1466" s="139">
        <f>IF(S1466&lt;&gt;"",(S1466*(1-($N$2644))*(1-($O1466+$N$2646))),0)</f>
        <v>0</v>
      </c>
      <c r="X1466" s="150">
        <f>+SUM(T1466:W1466)</f>
        <v>0</v>
      </c>
      <c r="Y1466" s="85"/>
      <c r="Z1466" s="84"/>
      <c r="AA1466" s="85"/>
    </row>
    <row r="1467" spans="1:27" ht="14.1" customHeight="1" x14ac:dyDescent="0.3">
      <c r="A1467" s="128" t="s">
        <v>4769</v>
      </c>
      <c r="B1467" s="86" t="s">
        <v>40</v>
      </c>
      <c r="C1467" s="86">
        <v>12</v>
      </c>
      <c r="D1467" s="86">
        <v>0</v>
      </c>
      <c r="E1467" s="137"/>
      <c r="F1467" s="86" t="s">
        <v>101</v>
      </c>
      <c r="G1467" s="86" t="s">
        <v>1690</v>
      </c>
      <c r="H1467" s="86" t="s">
        <v>5502</v>
      </c>
      <c r="I1467" s="86">
        <v>79</v>
      </c>
      <c r="J1467" s="87">
        <v>20.45</v>
      </c>
      <c r="K1467" s="88"/>
      <c r="L1467" s="86" t="s">
        <v>5503</v>
      </c>
      <c r="M1467" s="86" t="s">
        <v>349</v>
      </c>
      <c r="N1467" s="149" t="str">
        <f>IF(OR(J1467="TBA",E1467=0),"",E1467*J1467)</f>
        <v/>
      </c>
      <c r="O1467" s="138"/>
      <c r="P1467" s="139">
        <f>IF($B1467="PA",$N1467,0)</f>
        <v>0</v>
      </c>
      <c r="Q1467" s="139">
        <f>IF($B1467="PC",$N1467,0)</f>
        <v>0</v>
      </c>
      <c r="R1467" s="139">
        <f>IF($B1467="LA",$N1467,0)</f>
        <v>0</v>
      </c>
      <c r="S1467" s="139" t="str">
        <f>IF($B1467="LC",$N1467,0)</f>
        <v/>
      </c>
      <c r="T1467" s="139">
        <f>IF(P1467&lt;&gt;"",(P1467*(1-($N$2641))*(1-($O1467+$N$2646))),0)</f>
        <v>0</v>
      </c>
      <c r="U1467" s="139">
        <f>IF(Q1467&lt;&gt;"",(Q1467*(1-($N$2642))*(1-($O1467+$N$2646))),0)</f>
        <v>0</v>
      </c>
      <c r="V1467" s="139">
        <f>IF(R1467&lt;&gt;"",(R1467*(1-($N$2643))*(1-($O1467+$N$2646))),0)</f>
        <v>0</v>
      </c>
      <c r="W1467" s="139">
        <f>IF(S1467&lt;&gt;"",(S1467*(1-($N$2644))*(1-($O1467+$N$2646))),0)</f>
        <v>0</v>
      </c>
      <c r="X1467" s="150">
        <f>+SUM(T1467:W1467)</f>
        <v>0</v>
      </c>
      <c r="Y1467" s="85"/>
      <c r="Z1467" s="84"/>
      <c r="AA1467" s="85"/>
    </row>
    <row r="1468" spans="1:27" ht="14.1" customHeight="1" x14ac:dyDescent="0.3">
      <c r="A1468" s="128" t="s">
        <v>4770</v>
      </c>
      <c r="B1468" s="86" t="s">
        <v>40</v>
      </c>
      <c r="C1468" s="86">
        <v>12</v>
      </c>
      <c r="D1468" s="86">
        <v>0</v>
      </c>
      <c r="E1468" s="137"/>
      <c r="F1468" s="86" t="s">
        <v>101</v>
      </c>
      <c r="G1468" s="86" t="s">
        <v>1691</v>
      </c>
      <c r="H1468" s="86" t="s">
        <v>5502</v>
      </c>
      <c r="I1468" s="86">
        <v>79</v>
      </c>
      <c r="J1468" s="87">
        <v>20.45</v>
      </c>
      <c r="K1468" s="88"/>
      <c r="L1468" s="86" t="s">
        <v>4771</v>
      </c>
      <c r="M1468" s="86" t="s">
        <v>349</v>
      </c>
      <c r="N1468" s="149" t="str">
        <f>IF(OR(J1468="TBA",E1468=0),"",E1468*J1468)</f>
        <v/>
      </c>
      <c r="O1468" s="138"/>
      <c r="P1468" s="139">
        <f>IF($B1468="PA",$N1468,0)</f>
        <v>0</v>
      </c>
      <c r="Q1468" s="139">
        <f>IF($B1468="PC",$N1468,0)</f>
        <v>0</v>
      </c>
      <c r="R1468" s="139">
        <f>IF($B1468="LA",$N1468,0)</f>
        <v>0</v>
      </c>
      <c r="S1468" s="139" t="str">
        <f>IF($B1468="LC",$N1468,0)</f>
        <v/>
      </c>
      <c r="T1468" s="139">
        <f>IF(P1468&lt;&gt;"",(P1468*(1-($N$2641))*(1-($O1468+$N$2646))),0)</f>
        <v>0</v>
      </c>
      <c r="U1468" s="139">
        <f>IF(Q1468&lt;&gt;"",(Q1468*(1-($N$2642))*(1-($O1468+$N$2646))),0)</f>
        <v>0</v>
      </c>
      <c r="V1468" s="139">
        <f>IF(R1468&lt;&gt;"",(R1468*(1-($N$2643))*(1-($O1468+$N$2646))),0)</f>
        <v>0</v>
      </c>
      <c r="W1468" s="139">
        <f>IF(S1468&lt;&gt;"",(S1468*(1-($N$2644))*(1-($O1468+$N$2646))),0)</f>
        <v>0</v>
      </c>
      <c r="X1468" s="150">
        <f>+SUM(T1468:W1468)</f>
        <v>0</v>
      </c>
      <c r="Y1468" s="85"/>
      <c r="Z1468" s="84"/>
      <c r="AA1468" s="85"/>
    </row>
    <row r="1469" spans="1:27" ht="14.1" customHeight="1" x14ac:dyDescent="0.3">
      <c r="A1469" s="128" t="s">
        <v>4772</v>
      </c>
      <c r="B1469" s="86" t="s">
        <v>40</v>
      </c>
      <c r="C1469" s="86">
        <v>12</v>
      </c>
      <c r="D1469" s="86">
        <v>0</v>
      </c>
      <c r="E1469" s="137"/>
      <c r="F1469" s="86" t="s">
        <v>101</v>
      </c>
      <c r="G1469" s="86" t="s">
        <v>1701</v>
      </c>
      <c r="H1469" s="86" t="s">
        <v>5502</v>
      </c>
      <c r="I1469" s="86">
        <v>79</v>
      </c>
      <c r="J1469" s="87">
        <v>20.45</v>
      </c>
      <c r="K1469" s="88"/>
      <c r="L1469" s="86" t="s">
        <v>4773</v>
      </c>
      <c r="M1469" s="86" t="s">
        <v>349</v>
      </c>
      <c r="N1469" s="149" t="str">
        <f>IF(OR(J1469="TBA",E1469=0),"",E1469*J1469)</f>
        <v/>
      </c>
      <c r="O1469" s="138"/>
      <c r="P1469" s="139">
        <f>IF($B1469="PA",$N1469,0)</f>
        <v>0</v>
      </c>
      <c r="Q1469" s="139">
        <f>IF($B1469="PC",$N1469,0)</f>
        <v>0</v>
      </c>
      <c r="R1469" s="139">
        <f>IF($B1469="LA",$N1469,0)</f>
        <v>0</v>
      </c>
      <c r="S1469" s="139" t="str">
        <f>IF($B1469="LC",$N1469,0)</f>
        <v/>
      </c>
      <c r="T1469" s="139">
        <f>IF(P1469&lt;&gt;"",(P1469*(1-($N$2641))*(1-($O1469+$N$2646))),0)</f>
        <v>0</v>
      </c>
      <c r="U1469" s="139">
        <f>IF(Q1469&lt;&gt;"",(Q1469*(1-($N$2642))*(1-($O1469+$N$2646))),0)</f>
        <v>0</v>
      </c>
      <c r="V1469" s="139">
        <f>IF(R1469&lt;&gt;"",(R1469*(1-($N$2643))*(1-($O1469+$N$2646))),0)</f>
        <v>0</v>
      </c>
      <c r="W1469" s="139">
        <f>IF(S1469&lt;&gt;"",(S1469*(1-($N$2644))*(1-($O1469+$N$2646))),0)</f>
        <v>0</v>
      </c>
      <c r="X1469" s="150">
        <f>+SUM(T1469:W1469)</f>
        <v>0</v>
      </c>
      <c r="Y1469" s="85"/>
      <c r="Z1469" s="84"/>
      <c r="AA1469" s="85"/>
    </row>
    <row r="1470" spans="1:27" ht="14.1" customHeight="1" x14ac:dyDescent="0.3">
      <c r="A1470" s="128" t="s">
        <v>4774</v>
      </c>
      <c r="B1470" s="86" t="s">
        <v>40</v>
      </c>
      <c r="C1470" s="86">
        <v>12</v>
      </c>
      <c r="D1470" s="86">
        <v>0</v>
      </c>
      <c r="E1470" s="137"/>
      <c r="F1470" s="86" t="s">
        <v>101</v>
      </c>
      <c r="G1470" s="86" t="s">
        <v>1690</v>
      </c>
      <c r="H1470" s="86" t="s">
        <v>5504</v>
      </c>
      <c r="I1470" s="86">
        <v>79</v>
      </c>
      <c r="J1470" s="87">
        <v>20.45</v>
      </c>
      <c r="K1470" s="88"/>
      <c r="L1470" s="86" t="s">
        <v>5505</v>
      </c>
      <c r="M1470" s="86" t="s">
        <v>349</v>
      </c>
      <c r="N1470" s="149" t="str">
        <f>IF(OR(J1470="TBA",E1470=0),"",E1470*J1470)</f>
        <v/>
      </c>
      <c r="O1470" s="138"/>
      <c r="P1470" s="139">
        <f>IF($B1470="PA",$N1470,0)</f>
        <v>0</v>
      </c>
      <c r="Q1470" s="139">
        <f>IF($B1470="PC",$N1470,0)</f>
        <v>0</v>
      </c>
      <c r="R1470" s="139">
        <f>IF($B1470="LA",$N1470,0)</f>
        <v>0</v>
      </c>
      <c r="S1470" s="139" t="str">
        <f>IF($B1470="LC",$N1470,0)</f>
        <v/>
      </c>
      <c r="T1470" s="139">
        <f>IF(P1470&lt;&gt;"",(P1470*(1-($N$2641))*(1-($O1470+$N$2646))),0)</f>
        <v>0</v>
      </c>
      <c r="U1470" s="139">
        <f>IF(Q1470&lt;&gt;"",(Q1470*(1-($N$2642))*(1-($O1470+$N$2646))),0)</f>
        <v>0</v>
      </c>
      <c r="V1470" s="139">
        <f>IF(R1470&lt;&gt;"",(R1470*(1-($N$2643))*(1-($O1470+$N$2646))),0)</f>
        <v>0</v>
      </c>
      <c r="W1470" s="139">
        <f>IF(S1470&lt;&gt;"",(S1470*(1-($N$2644))*(1-($O1470+$N$2646))),0)</f>
        <v>0</v>
      </c>
      <c r="X1470" s="150">
        <f>+SUM(T1470:W1470)</f>
        <v>0</v>
      </c>
      <c r="Y1470" s="85"/>
      <c r="Z1470" s="84"/>
      <c r="AA1470" s="85"/>
    </row>
    <row r="1471" spans="1:27" ht="14.1" customHeight="1" x14ac:dyDescent="0.3">
      <c r="A1471" s="128" t="s">
        <v>4775</v>
      </c>
      <c r="B1471" s="86" t="s">
        <v>40</v>
      </c>
      <c r="C1471" s="86">
        <v>12</v>
      </c>
      <c r="D1471" s="86">
        <v>0</v>
      </c>
      <c r="E1471" s="137"/>
      <c r="F1471" s="86" t="s">
        <v>101</v>
      </c>
      <c r="G1471" s="86" t="s">
        <v>1691</v>
      </c>
      <c r="H1471" s="86" t="s">
        <v>5504</v>
      </c>
      <c r="I1471" s="86">
        <v>79</v>
      </c>
      <c r="J1471" s="87">
        <v>20.45</v>
      </c>
      <c r="K1471" s="88"/>
      <c r="L1471" s="86" t="s">
        <v>4776</v>
      </c>
      <c r="M1471" s="86" t="s">
        <v>349</v>
      </c>
      <c r="N1471" s="149" t="str">
        <f>IF(OR(J1471="TBA",E1471=0),"",E1471*J1471)</f>
        <v/>
      </c>
      <c r="O1471" s="138"/>
      <c r="P1471" s="139">
        <f>IF($B1471="PA",$N1471,0)</f>
        <v>0</v>
      </c>
      <c r="Q1471" s="139">
        <f>IF($B1471="PC",$N1471,0)</f>
        <v>0</v>
      </c>
      <c r="R1471" s="139">
        <f>IF($B1471="LA",$N1471,0)</f>
        <v>0</v>
      </c>
      <c r="S1471" s="139" t="str">
        <f>IF($B1471="LC",$N1471,0)</f>
        <v/>
      </c>
      <c r="T1471" s="139">
        <f>IF(P1471&lt;&gt;"",(P1471*(1-($N$2641))*(1-($O1471+$N$2646))),0)</f>
        <v>0</v>
      </c>
      <c r="U1471" s="139">
        <f>IF(Q1471&lt;&gt;"",(Q1471*(1-($N$2642))*(1-($O1471+$N$2646))),0)</f>
        <v>0</v>
      </c>
      <c r="V1471" s="139">
        <f>IF(R1471&lt;&gt;"",(R1471*(1-($N$2643))*(1-($O1471+$N$2646))),0)</f>
        <v>0</v>
      </c>
      <c r="W1471" s="139">
        <f>IF(S1471&lt;&gt;"",(S1471*(1-($N$2644))*(1-($O1471+$N$2646))),0)</f>
        <v>0</v>
      </c>
      <c r="X1471" s="150">
        <f>+SUM(T1471:W1471)</f>
        <v>0</v>
      </c>
      <c r="Y1471" s="85"/>
      <c r="Z1471" s="84"/>
      <c r="AA1471" s="85"/>
    </row>
    <row r="1472" spans="1:27" ht="14.1" customHeight="1" x14ac:dyDescent="0.3">
      <c r="A1472" s="128" t="s">
        <v>4777</v>
      </c>
      <c r="B1472" s="86" t="s">
        <v>40</v>
      </c>
      <c r="C1472" s="86">
        <v>12</v>
      </c>
      <c r="D1472" s="86">
        <v>0</v>
      </c>
      <c r="E1472" s="137"/>
      <c r="F1472" s="86" t="s">
        <v>101</v>
      </c>
      <c r="G1472" s="86" t="s">
        <v>1701</v>
      </c>
      <c r="H1472" s="86" t="s">
        <v>5504</v>
      </c>
      <c r="I1472" s="86">
        <v>79</v>
      </c>
      <c r="J1472" s="87">
        <v>20.45</v>
      </c>
      <c r="K1472" s="88"/>
      <c r="L1472" s="86" t="s">
        <v>5506</v>
      </c>
      <c r="M1472" s="86" t="s">
        <v>349</v>
      </c>
      <c r="N1472" s="149" t="str">
        <f>IF(OR(J1472="TBA",E1472=0),"",E1472*J1472)</f>
        <v/>
      </c>
      <c r="O1472" s="138"/>
      <c r="P1472" s="139">
        <f>IF($B1472="PA",$N1472,0)</f>
        <v>0</v>
      </c>
      <c r="Q1472" s="139">
        <f>IF($B1472="PC",$N1472,0)</f>
        <v>0</v>
      </c>
      <c r="R1472" s="139">
        <f>IF($B1472="LA",$N1472,0)</f>
        <v>0</v>
      </c>
      <c r="S1472" s="139" t="str">
        <f>IF($B1472="LC",$N1472,0)</f>
        <v/>
      </c>
      <c r="T1472" s="139">
        <f>IF(P1472&lt;&gt;"",(P1472*(1-($N$2641))*(1-($O1472+$N$2646))),0)</f>
        <v>0</v>
      </c>
      <c r="U1472" s="139">
        <f>IF(Q1472&lt;&gt;"",(Q1472*(1-($N$2642))*(1-($O1472+$N$2646))),0)</f>
        <v>0</v>
      </c>
      <c r="V1472" s="139">
        <f>IF(R1472&lt;&gt;"",(R1472*(1-($N$2643))*(1-($O1472+$N$2646))),0)</f>
        <v>0</v>
      </c>
      <c r="W1472" s="139">
        <f>IF(S1472&lt;&gt;"",(S1472*(1-($N$2644))*(1-($O1472+$N$2646))),0)</f>
        <v>0</v>
      </c>
      <c r="X1472" s="150">
        <f>+SUM(T1472:W1472)</f>
        <v>0</v>
      </c>
      <c r="Y1472" s="85"/>
      <c r="Z1472" s="84"/>
      <c r="AA1472" s="85"/>
    </row>
    <row r="1473" spans="1:27" ht="14.1" customHeight="1" x14ac:dyDescent="0.3">
      <c r="A1473" s="128" t="s">
        <v>4778</v>
      </c>
      <c r="B1473" s="86" t="s">
        <v>40</v>
      </c>
      <c r="C1473" s="86">
        <v>12</v>
      </c>
      <c r="D1473" s="86">
        <v>0</v>
      </c>
      <c r="E1473" s="137"/>
      <c r="F1473" s="86" t="s">
        <v>101</v>
      </c>
      <c r="G1473" s="86" t="s">
        <v>1690</v>
      </c>
      <c r="H1473" s="86" t="s">
        <v>5507</v>
      </c>
      <c r="I1473" s="86">
        <v>79</v>
      </c>
      <c r="J1473" s="87">
        <v>20.45</v>
      </c>
      <c r="K1473" s="88"/>
      <c r="L1473" s="86" t="s">
        <v>4779</v>
      </c>
      <c r="M1473" s="86" t="s">
        <v>349</v>
      </c>
      <c r="N1473" s="149" t="str">
        <f>IF(OR(J1473="TBA",E1473=0),"",E1473*J1473)</f>
        <v/>
      </c>
      <c r="O1473" s="138"/>
      <c r="P1473" s="139">
        <f>IF($B1473="PA",$N1473,0)</f>
        <v>0</v>
      </c>
      <c r="Q1473" s="139">
        <f>IF($B1473="PC",$N1473,0)</f>
        <v>0</v>
      </c>
      <c r="R1473" s="139">
        <f>IF($B1473="LA",$N1473,0)</f>
        <v>0</v>
      </c>
      <c r="S1473" s="139" t="str">
        <f>IF($B1473="LC",$N1473,0)</f>
        <v/>
      </c>
      <c r="T1473" s="139">
        <f>IF(P1473&lt;&gt;"",(P1473*(1-($N$2641))*(1-($O1473+$N$2646))),0)</f>
        <v>0</v>
      </c>
      <c r="U1473" s="139">
        <f>IF(Q1473&lt;&gt;"",(Q1473*(1-($N$2642))*(1-($O1473+$N$2646))),0)</f>
        <v>0</v>
      </c>
      <c r="V1473" s="139">
        <f>IF(R1473&lt;&gt;"",(R1473*(1-($N$2643))*(1-($O1473+$N$2646))),0)</f>
        <v>0</v>
      </c>
      <c r="W1473" s="139">
        <f>IF(S1473&lt;&gt;"",(S1473*(1-($N$2644))*(1-($O1473+$N$2646))),0)</f>
        <v>0</v>
      </c>
      <c r="X1473" s="150">
        <f>+SUM(T1473:W1473)</f>
        <v>0</v>
      </c>
      <c r="Y1473" s="85"/>
      <c r="Z1473" s="84"/>
      <c r="AA1473" s="85"/>
    </row>
    <row r="1474" spans="1:27" ht="14.1" customHeight="1" x14ac:dyDescent="0.3">
      <c r="A1474" s="128" t="s">
        <v>4780</v>
      </c>
      <c r="B1474" s="86" t="s">
        <v>40</v>
      </c>
      <c r="C1474" s="86">
        <v>12</v>
      </c>
      <c r="D1474" s="86">
        <v>0</v>
      </c>
      <c r="E1474" s="137"/>
      <c r="F1474" s="86" t="s">
        <v>101</v>
      </c>
      <c r="G1474" s="86" t="s">
        <v>1691</v>
      </c>
      <c r="H1474" s="86" t="s">
        <v>5507</v>
      </c>
      <c r="I1474" s="86">
        <v>79</v>
      </c>
      <c r="J1474" s="87">
        <v>20.45</v>
      </c>
      <c r="K1474" s="88"/>
      <c r="L1474" s="86" t="s">
        <v>5508</v>
      </c>
      <c r="M1474" s="86" t="s">
        <v>349</v>
      </c>
      <c r="N1474" s="149" t="str">
        <f>IF(OR(J1474="TBA",E1474=0),"",E1474*J1474)</f>
        <v/>
      </c>
      <c r="O1474" s="138"/>
      <c r="P1474" s="139">
        <f>IF($B1474="PA",$N1474,0)</f>
        <v>0</v>
      </c>
      <c r="Q1474" s="139">
        <f>IF($B1474="PC",$N1474,0)</f>
        <v>0</v>
      </c>
      <c r="R1474" s="139">
        <f>IF($B1474="LA",$N1474,0)</f>
        <v>0</v>
      </c>
      <c r="S1474" s="139" t="str">
        <f>IF($B1474="LC",$N1474,0)</f>
        <v/>
      </c>
      <c r="T1474" s="139">
        <f>IF(P1474&lt;&gt;"",(P1474*(1-($N$2641))*(1-($O1474+$N$2646))),0)</f>
        <v>0</v>
      </c>
      <c r="U1474" s="139">
        <f>IF(Q1474&lt;&gt;"",(Q1474*(1-($N$2642))*(1-($O1474+$N$2646))),0)</f>
        <v>0</v>
      </c>
      <c r="V1474" s="139">
        <f>IF(R1474&lt;&gt;"",(R1474*(1-($N$2643))*(1-($O1474+$N$2646))),0)</f>
        <v>0</v>
      </c>
      <c r="W1474" s="139">
        <f>IF(S1474&lt;&gt;"",(S1474*(1-($N$2644))*(1-($O1474+$N$2646))),0)</f>
        <v>0</v>
      </c>
      <c r="X1474" s="150">
        <f>+SUM(T1474:W1474)</f>
        <v>0</v>
      </c>
      <c r="Y1474" s="85"/>
      <c r="Z1474" s="84"/>
      <c r="AA1474" s="85"/>
    </row>
    <row r="1475" spans="1:27" ht="14.1" customHeight="1" x14ac:dyDescent="0.3">
      <c r="A1475" s="128" t="s">
        <v>4781</v>
      </c>
      <c r="B1475" s="86" t="s">
        <v>40</v>
      </c>
      <c r="C1475" s="86">
        <v>12</v>
      </c>
      <c r="D1475" s="86">
        <v>0</v>
      </c>
      <c r="E1475" s="137"/>
      <c r="F1475" s="86" t="s">
        <v>101</v>
      </c>
      <c r="G1475" s="86" t="s">
        <v>1701</v>
      </c>
      <c r="H1475" s="86" t="s">
        <v>5507</v>
      </c>
      <c r="I1475" s="86">
        <v>79</v>
      </c>
      <c r="J1475" s="87">
        <v>20.45</v>
      </c>
      <c r="K1475" s="88"/>
      <c r="L1475" s="86" t="s">
        <v>5509</v>
      </c>
      <c r="M1475" s="86" t="s">
        <v>349</v>
      </c>
      <c r="N1475" s="149" t="str">
        <f>IF(OR(J1475="TBA",E1475=0),"",E1475*J1475)</f>
        <v/>
      </c>
      <c r="O1475" s="138"/>
      <c r="P1475" s="139">
        <f>IF($B1475="PA",$N1475,0)</f>
        <v>0</v>
      </c>
      <c r="Q1475" s="139">
        <f>IF($B1475="PC",$N1475,0)</f>
        <v>0</v>
      </c>
      <c r="R1475" s="139">
        <f>IF($B1475="LA",$N1475,0)</f>
        <v>0</v>
      </c>
      <c r="S1475" s="139" t="str">
        <f>IF($B1475="LC",$N1475,0)</f>
        <v/>
      </c>
      <c r="T1475" s="139">
        <f>IF(P1475&lt;&gt;"",(P1475*(1-($N$2641))*(1-($O1475+$N$2646))),0)</f>
        <v>0</v>
      </c>
      <c r="U1475" s="139">
        <f>IF(Q1475&lt;&gt;"",(Q1475*(1-($N$2642))*(1-($O1475+$N$2646))),0)</f>
        <v>0</v>
      </c>
      <c r="V1475" s="139">
        <f>IF(R1475&lt;&gt;"",(R1475*(1-($N$2643))*(1-($O1475+$N$2646))),0)</f>
        <v>0</v>
      </c>
      <c r="W1475" s="139">
        <f>IF(S1475&lt;&gt;"",(S1475*(1-($N$2644))*(1-($O1475+$N$2646))),0)</f>
        <v>0</v>
      </c>
      <c r="X1475" s="150">
        <f>+SUM(T1475:W1475)</f>
        <v>0</v>
      </c>
      <c r="Y1475" s="85"/>
      <c r="Z1475" s="84"/>
      <c r="AA1475" s="85"/>
    </row>
    <row r="1476" spans="1:27" ht="14.1" customHeight="1" x14ac:dyDescent="0.3">
      <c r="A1476" s="128" t="s">
        <v>4782</v>
      </c>
      <c r="B1476" s="86" t="s">
        <v>40</v>
      </c>
      <c r="C1476" s="86">
        <v>12</v>
      </c>
      <c r="D1476" s="86">
        <v>0</v>
      </c>
      <c r="E1476" s="137"/>
      <c r="F1476" s="86" t="s">
        <v>114</v>
      </c>
      <c r="G1476" s="86" t="s">
        <v>1690</v>
      </c>
      <c r="H1476" s="86" t="s">
        <v>4783</v>
      </c>
      <c r="I1476" s="86">
        <v>79</v>
      </c>
      <c r="J1476" s="87">
        <v>32.15</v>
      </c>
      <c r="K1476" s="88"/>
      <c r="L1476" s="86" t="s">
        <v>4784</v>
      </c>
      <c r="M1476" s="86" t="s">
        <v>349</v>
      </c>
      <c r="N1476" s="149" t="str">
        <f>IF(OR(J1476="TBA",E1476=0),"",E1476*J1476)</f>
        <v/>
      </c>
      <c r="O1476" s="138"/>
      <c r="P1476" s="139">
        <f>IF($B1476="PA",$N1476,0)</f>
        <v>0</v>
      </c>
      <c r="Q1476" s="139">
        <f>IF($B1476="PC",$N1476,0)</f>
        <v>0</v>
      </c>
      <c r="R1476" s="139">
        <f>IF($B1476="LA",$N1476,0)</f>
        <v>0</v>
      </c>
      <c r="S1476" s="139" t="str">
        <f>IF($B1476="LC",$N1476,0)</f>
        <v/>
      </c>
      <c r="T1476" s="139">
        <f>IF(P1476&lt;&gt;"",(P1476*(1-($N$2641))*(1-($O1476+$N$2646))),0)</f>
        <v>0</v>
      </c>
      <c r="U1476" s="139">
        <f>IF(Q1476&lt;&gt;"",(Q1476*(1-($N$2642))*(1-($O1476+$N$2646))),0)</f>
        <v>0</v>
      </c>
      <c r="V1476" s="139">
        <f>IF(R1476&lt;&gt;"",(R1476*(1-($N$2643))*(1-($O1476+$N$2646))),0)</f>
        <v>0</v>
      </c>
      <c r="W1476" s="139">
        <f>IF(S1476&lt;&gt;"",(S1476*(1-($N$2644))*(1-($O1476+$N$2646))),0)</f>
        <v>0</v>
      </c>
      <c r="X1476" s="150">
        <f>+SUM(T1476:W1476)</f>
        <v>0</v>
      </c>
      <c r="Y1476" s="85"/>
      <c r="Z1476" s="84"/>
      <c r="AA1476" s="85"/>
    </row>
    <row r="1477" spans="1:27" ht="14.1" customHeight="1" x14ac:dyDescent="0.3">
      <c r="A1477" s="128" t="s">
        <v>4785</v>
      </c>
      <c r="B1477" s="86" t="s">
        <v>40</v>
      </c>
      <c r="C1477" s="86">
        <v>12</v>
      </c>
      <c r="D1477" s="86">
        <v>0</v>
      </c>
      <c r="E1477" s="137"/>
      <c r="F1477" s="86" t="s">
        <v>114</v>
      </c>
      <c r="G1477" s="86" t="s">
        <v>1691</v>
      </c>
      <c r="H1477" s="86" t="s">
        <v>4783</v>
      </c>
      <c r="I1477" s="86">
        <v>79</v>
      </c>
      <c r="J1477" s="87">
        <v>32.15</v>
      </c>
      <c r="K1477" s="88"/>
      <c r="L1477" s="86" t="s">
        <v>4786</v>
      </c>
      <c r="M1477" s="86" t="s">
        <v>349</v>
      </c>
      <c r="N1477" s="149" t="str">
        <f>IF(OR(J1477="TBA",E1477=0),"",E1477*J1477)</f>
        <v/>
      </c>
      <c r="O1477" s="138"/>
      <c r="P1477" s="139">
        <f>IF($B1477="PA",$N1477,0)</f>
        <v>0</v>
      </c>
      <c r="Q1477" s="139">
        <f>IF($B1477="PC",$N1477,0)</f>
        <v>0</v>
      </c>
      <c r="R1477" s="139">
        <f>IF($B1477="LA",$N1477,0)</f>
        <v>0</v>
      </c>
      <c r="S1477" s="139" t="str">
        <f>IF($B1477="LC",$N1477,0)</f>
        <v/>
      </c>
      <c r="T1477" s="139">
        <f>IF(P1477&lt;&gt;"",(P1477*(1-($N$2641))*(1-($O1477+$N$2646))),0)</f>
        <v>0</v>
      </c>
      <c r="U1477" s="139">
        <f>IF(Q1477&lt;&gt;"",(Q1477*(1-($N$2642))*(1-($O1477+$N$2646))),0)</f>
        <v>0</v>
      </c>
      <c r="V1477" s="139">
        <f>IF(R1477&lt;&gt;"",(R1477*(1-($N$2643))*(1-($O1477+$N$2646))),0)</f>
        <v>0</v>
      </c>
      <c r="W1477" s="139">
        <f>IF(S1477&lt;&gt;"",(S1477*(1-($N$2644))*(1-($O1477+$N$2646))),0)</f>
        <v>0</v>
      </c>
      <c r="X1477" s="150">
        <f>+SUM(T1477:W1477)</f>
        <v>0</v>
      </c>
      <c r="Y1477" s="85"/>
      <c r="Z1477" s="84"/>
      <c r="AA1477" s="85"/>
    </row>
    <row r="1478" spans="1:27" ht="14.1" customHeight="1" x14ac:dyDescent="0.3">
      <c r="A1478" s="128" t="s">
        <v>4787</v>
      </c>
      <c r="B1478" s="86" t="s">
        <v>40</v>
      </c>
      <c r="C1478" s="86">
        <v>12</v>
      </c>
      <c r="D1478" s="86">
        <v>0</v>
      </c>
      <c r="E1478" s="137"/>
      <c r="F1478" s="86" t="s">
        <v>114</v>
      </c>
      <c r="G1478" s="86" t="s">
        <v>1692</v>
      </c>
      <c r="H1478" s="86" t="s">
        <v>4783</v>
      </c>
      <c r="I1478" s="86">
        <v>79</v>
      </c>
      <c r="J1478" s="87">
        <v>32.15</v>
      </c>
      <c r="K1478" s="88"/>
      <c r="L1478" s="86" t="s">
        <v>5510</v>
      </c>
      <c r="M1478" s="86" t="s">
        <v>349</v>
      </c>
      <c r="N1478" s="149" t="str">
        <f>IF(OR(J1478="TBA",E1478=0),"",E1478*J1478)</f>
        <v/>
      </c>
      <c r="O1478" s="138"/>
      <c r="P1478" s="139">
        <f>IF($B1478="PA",$N1478,0)</f>
        <v>0</v>
      </c>
      <c r="Q1478" s="139">
        <f>IF($B1478="PC",$N1478,0)</f>
        <v>0</v>
      </c>
      <c r="R1478" s="139">
        <f>IF($B1478="LA",$N1478,0)</f>
        <v>0</v>
      </c>
      <c r="S1478" s="139" t="str">
        <f>IF($B1478="LC",$N1478,0)</f>
        <v/>
      </c>
      <c r="T1478" s="139">
        <f>IF(P1478&lt;&gt;"",(P1478*(1-($N$2641))*(1-($O1478+$N$2646))),0)</f>
        <v>0</v>
      </c>
      <c r="U1478" s="139">
        <f>IF(Q1478&lt;&gt;"",(Q1478*(1-($N$2642))*(1-($O1478+$N$2646))),0)</f>
        <v>0</v>
      </c>
      <c r="V1478" s="139">
        <f>IF(R1478&lt;&gt;"",(R1478*(1-($N$2643))*(1-($O1478+$N$2646))),0)</f>
        <v>0</v>
      </c>
      <c r="W1478" s="139">
        <f>IF(S1478&lt;&gt;"",(S1478*(1-($N$2644))*(1-($O1478+$N$2646))),0)</f>
        <v>0</v>
      </c>
      <c r="X1478" s="150">
        <f>+SUM(T1478:W1478)</f>
        <v>0</v>
      </c>
      <c r="Y1478" s="85"/>
      <c r="Z1478" s="84"/>
      <c r="AA1478" s="85"/>
    </row>
    <row r="1479" spans="1:27" ht="14.1" customHeight="1" x14ac:dyDescent="0.3">
      <c r="A1479" s="128" t="s">
        <v>4788</v>
      </c>
      <c r="B1479" s="86" t="s">
        <v>40</v>
      </c>
      <c r="C1479" s="86">
        <v>10</v>
      </c>
      <c r="D1479" s="86">
        <v>0</v>
      </c>
      <c r="E1479" s="137"/>
      <c r="F1479" s="86" t="s">
        <v>100</v>
      </c>
      <c r="G1479" s="86" t="s">
        <v>1865</v>
      </c>
      <c r="H1479" s="86" t="s">
        <v>4972</v>
      </c>
      <c r="I1479" s="86">
        <v>81</v>
      </c>
      <c r="J1479" s="87">
        <v>42.5</v>
      </c>
      <c r="K1479" s="88"/>
      <c r="L1479" s="86" t="s">
        <v>4789</v>
      </c>
      <c r="M1479" s="86" t="s">
        <v>349</v>
      </c>
      <c r="N1479" s="149" t="str">
        <f>IF(OR(J1479="TBA",E1479=0),"",E1479*J1479)</f>
        <v/>
      </c>
      <c r="O1479" s="138"/>
      <c r="P1479" s="139">
        <f>IF($B1479="PA",$N1479,0)</f>
        <v>0</v>
      </c>
      <c r="Q1479" s="139">
        <f>IF($B1479="PC",$N1479,0)</f>
        <v>0</v>
      </c>
      <c r="R1479" s="139">
        <f>IF($B1479="LA",$N1479,0)</f>
        <v>0</v>
      </c>
      <c r="S1479" s="139" t="str">
        <f>IF($B1479="LC",$N1479,0)</f>
        <v/>
      </c>
      <c r="T1479" s="139">
        <f>IF(P1479&lt;&gt;"",(P1479*(1-($N$2641))*(1-($O1479+$N$2646))),0)</f>
        <v>0</v>
      </c>
      <c r="U1479" s="139">
        <f>IF(Q1479&lt;&gt;"",(Q1479*(1-($N$2642))*(1-($O1479+$N$2646))),0)</f>
        <v>0</v>
      </c>
      <c r="V1479" s="139">
        <f>IF(R1479&lt;&gt;"",(R1479*(1-($N$2643))*(1-($O1479+$N$2646))),0)</f>
        <v>0</v>
      </c>
      <c r="W1479" s="139">
        <f>IF(S1479&lt;&gt;"",(S1479*(1-($N$2644))*(1-($O1479+$N$2646))),0)</f>
        <v>0</v>
      </c>
      <c r="X1479" s="150">
        <f>+SUM(T1479:W1479)</f>
        <v>0</v>
      </c>
      <c r="Y1479" s="85"/>
      <c r="Z1479" s="84"/>
      <c r="AA1479" s="85"/>
    </row>
    <row r="1480" spans="1:27" ht="14.1" customHeight="1" x14ac:dyDescent="0.3">
      <c r="A1480" s="128" t="s">
        <v>4790</v>
      </c>
      <c r="B1480" s="86" t="s">
        <v>40</v>
      </c>
      <c r="C1480" s="86">
        <v>10</v>
      </c>
      <c r="D1480" s="86">
        <v>0</v>
      </c>
      <c r="E1480" s="137"/>
      <c r="F1480" s="86" t="s">
        <v>100</v>
      </c>
      <c r="G1480" s="86" t="s">
        <v>4552</v>
      </c>
      <c r="H1480" s="86" t="s">
        <v>4972</v>
      </c>
      <c r="I1480" s="86">
        <v>81</v>
      </c>
      <c r="J1480" s="87">
        <v>42.5</v>
      </c>
      <c r="K1480" s="88"/>
      <c r="L1480" s="86" t="s">
        <v>5511</v>
      </c>
      <c r="M1480" s="86" t="s">
        <v>349</v>
      </c>
      <c r="N1480" s="149" t="str">
        <f>IF(OR(J1480="TBA",E1480=0),"",E1480*J1480)</f>
        <v/>
      </c>
      <c r="O1480" s="138"/>
      <c r="P1480" s="139">
        <f>IF($B1480="PA",$N1480,0)</f>
        <v>0</v>
      </c>
      <c r="Q1480" s="139">
        <f>IF($B1480="PC",$N1480,0)</f>
        <v>0</v>
      </c>
      <c r="R1480" s="139">
        <f>IF($B1480="LA",$N1480,0)</f>
        <v>0</v>
      </c>
      <c r="S1480" s="139" t="str">
        <f>IF($B1480="LC",$N1480,0)</f>
        <v/>
      </c>
      <c r="T1480" s="139">
        <f>IF(P1480&lt;&gt;"",(P1480*(1-($N$2641))*(1-($O1480+$N$2646))),0)</f>
        <v>0</v>
      </c>
      <c r="U1480" s="139">
        <f>IF(Q1480&lt;&gt;"",(Q1480*(1-($N$2642))*(1-($O1480+$N$2646))),0)</f>
        <v>0</v>
      </c>
      <c r="V1480" s="139">
        <f>IF(R1480&lt;&gt;"",(R1480*(1-($N$2643))*(1-($O1480+$N$2646))),0)</f>
        <v>0</v>
      </c>
      <c r="W1480" s="139">
        <f>IF(S1480&lt;&gt;"",(S1480*(1-($N$2644))*(1-($O1480+$N$2646))),0)</f>
        <v>0</v>
      </c>
      <c r="X1480" s="150">
        <f>+SUM(T1480:W1480)</f>
        <v>0</v>
      </c>
      <c r="Y1480" s="85"/>
      <c r="Z1480" s="84"/>
      <c r="AA1480" s="85"/>
    </row>
    <row r="1481" spans="1:27" ht="14.1" customHeight="1" x14ac:dyDescent="0.3">
      <c r="A1481" s="128" t="s">
        <v>362</v>
      </c>
      <c r="B1481" s="86" t="s">
        <v>40</v>
      </c>
      <c r="C1481" s="86">
        <v>14</v>
      </c>
      <c r="D1481" s="86">
        <v>7</v>
      </c>
      <c r="E1481" s="137"/>
      <c r="F1481" s="86" t="s">
        <v>4805</v>
      </c>
      <c r="G1481" s="86" t="s">
        <v>1685</v>
      </c>
      <c r="H1481" s="86" t="s">
        <v>1971</v>
      </c>
      <c r="I1481" s="86">
        <v>13</v>
      </c>
      <c r="J1481" s="87">
        <v>34.4</v>
      </c>
      <c r="K1481" s="88"/>
      <c r="L1481" s="86" t="s">
        <v>3175</v>
      </c>
      <c r="M1481" s="86" t="s">
        <v>349</v>
      </c>
      <c r="N1481" s="149" t="str">
        <f>IF(OR(J1481="TBA",E1481=0),"",E1481*J1481)</f>
        <v/>
      </c>
      <c r="O1481" s="138"/>
      <c r="P1481" s="139">
        <f>IF($B1481="PA",$N1481,0)</f>
        <v>0</v>
      </c>
      <c r="Q1481" s="139">
        <f>IF($B1481="PC",$N1481,0)</f>
        <v>0</v>
      </c>
      <c r="R1481" s="139">
        <f>IF($B1481="LA",$N1481,0)</f>
        <v>0</v>
      </c>
      <c r="S1481" s="139" t="str">
        <f>IF($B1481="LC",$N1481,0)</f>
        <v/>
      </c>
      <c r="T1481" s="139">
        <f>IF(P1481&lt;&gt;"",(P1481*(1-($N$2641))*(1-($O1481+$N$2646))),0)</f>
        <v>0</v>
      </c>
      <c r="U1481" s="139">
        <f>IF(Q1481&lt;&gt;"",(Q1481*(1-($N$2642))*(1-($O1481+$N$2646))),0)</f>
        <v>0</v>
      </c>
      <c r="V1481" s="139">
        <f>IF(R1481&lt;&gt;"",(R1481*(1-($N$2643))*(1-($O1481+$N$2646))),0)</f>
        <v>0</v>
      </c>
      <c r="W1481" s="139">
        <f>IF(S1481&lt;&gt;"",(S1481*(1-($N$2644))*(1-($O1481+$N$2646))),0)</f>
        <v>0</v>
      </c>
      <c r="X1481" s="150">
        <f>+SUM(T1481:W1481)</f>
        <v>0</v>
      </c>
      <c r="Y1481" s="85"/>
      <c r="Z1481" s="84"/>
      <c r="AA1481" s="85"/>
    </row>
    <row r="1482" spans="1:27" ht="14.1" customHeight="1" x14ac:dyDescent="0.3">
      <c r="A1482" s="128" t="s">
        <v>363</v>
      </c>
      <c r="B1482" s="86" t="s">
        <v>40</v>
      </c>
      <c r="C1482" s="86">
        <v>14</v>
      </c>
      <c r="D1482" s="86">
        <v>7</v>
      </c>
      <c r="E1482" s="137"/>
      <c r="F1482" s="86" t="s">
        <v>4805</v>
      </c>
      <c r="G1482" s="86" t="s">
        <v>1686</v>
      </c>
      <c r="H1482" s="86" t="s">
        <v>1971</v>
      </c>
      <c r="I1482" s="86">
        <v>13</v>
      </c>
      <c r="J1482" s="87">
        <v>34.4</v>
      </c>
      <c r="K1482" s="88"/>
      <c r="L1482" s="86" t="s">
        <v>3176</v>
      </c>
      <c r="M1482" s="86" t="s">
        <v>349</v>
      </c>
      <c r="N1482" s="149" t="str">
        <f>IF(OR(J1482="TBA",E1482=0),"",E1482*J1482)</f>
        <v/>
      </c>
      <c r="O1482" s="138"/>
      <c r="P1482" s="139">
        <f>IF($B1482="PA",$N1482,0)</f>
        <v>0</v>
      </c>
      <c r="Q1482" s="139">
        <f>IF($B1482="PC",$N1482,0)</f>
        <v>0</v>
      </c>
      <c r="R1482" s="139">
        <f>IF($B1482="LA",$N1482,0)</f>
        <v>0</v>
      </c>
      <c r="S1482" s="139" t="str">
        <f>IF($B1482="LC",$N1482,0)</f>
        <v/>
      </c>
      <c r="T1482" s="139">
        <f>IF(P1482&lt;&gt;"",(P1482*(1-($N$2641))*(1-($O1482+$N$2646))),0)</f>
        <v>0</v>
      </c>
      <c r="U1482" s="139">
        <f>IF(Q1482&lt;&gt;"",(Q1482*(1-($N$2642))*(1-($O1482+$N$2646))),0)</f>
        <v>0</v>
      </c>
      <c r="V1482" s="139">
        <f>IF(R1482&lt;&gt;"",(R1482*(1-($N$2643))*(1-($O1482+$N$2646))),0)</f>
        <v>0</v>
      </c>
      <c r="W1482" s="139">
        <f>IF(S1482&lt;&gt;"",(S1482*(1-($N$2644))*(1-($O1482+$N$2646))),0)</f>
        <v>0</v>
      </c>
      <c r="X1482" s="150">
        <f>+SUM(T1482:W1482)</f>
        <v>0</v>
      </c>
      <c r="Y1482" s="85"/>
      <c r="Z1482" s="84"/>
      <c r="AA1482" s="85"/>
    </row>
    <row r="1483" spans="1:27" ht="14.1" customHeight="1" x14ac:dyDescent="0.3">
      <c r="A1483" s="128" t="s">
        <v>364</v>
      </c>
      <c r="B1483" s="86" t="s">
        <v>40</v>
      </c>
      <c r="C1483" s="86">
        <v>14</v>
      </c>
      <c r="D1483" s="86">
        <v>7</v>
      </c>
      <c r="E1483" s="137"/>
      <c r="F1483" s="86" t="s">
        <v>4805</v>
      </c>
      <c r="G1483" s="86" t="s">
        <v>1687</v>
      </c>
      <c r="H1483" s="86" t="s">
        <v>1971</v>
      </c>
      <c r="I1483" s="86">
        <v>13</v>
      </c>
      <c r="J1483" s="87">
        <v>34.4</v>
      </c>
      <c r="K1483" s="88"/>
      <c r="L1483" s="86" t="s">
        <v>3177</v>
      </c>
      <c r="M1483" s="86" t="s">
        <v>349</v>
      </c>
      <c r="N1483" s="149" t="str">
        <f>IF(OR(J1483="TBA",E1483=0),"",E1483*J1483)</f>
        <v/>
      </c>
      <c r="O1483" s="138"/>
      <c r="P1483" s="139">
        <f>IF($B1483="PA",$N1483,0)</f>
        <v>0</v>
      </c>
      <c r="Q1483" s="139">
        <f>IF($B1483="PC",$N1483,0)</f>
        <v>0</v>
      </c>
      <c r="R1483" s="139">
        <f>IF($B1483="LA",$N1483,0)</f>
        <v>0</v>
      </c>
      <c r="S1483" s="139" t="str">
        <f>IF($B1483="LC",$N1483,0)</f>
        <v/>
      </c>
      <c r="T1483" s="139">
        <f>IF(P1483&lt;&gt;"",(P1483*(1-($N$2641))*(1-($O1483+$N$2646))),0)</f>
        <v>0</v>
      </c>
      <c r="U1483" s="139">
        <f>IF(Q1483&lt;&gt;"",(Q1483*(1-($N$2642))*(1-($O1483+$N$2646))),0)</f>
        <v>0</v>
      </c>
      <c r="V1483" s="139">
        <f>IF(R1483&lt;&gt;"",(R1483*(1-($N$2643))*(1-($O1483+$N$2646))),0)</f>
        <v>0</v>
      </c>
      <c r="W1483" s="139">
        <f>IF(S1483&lt;&gt;"",(S1483*(1-($N$2644))*(1-($O1483+$N$2646))),0)</f>
        <v>0</v>
      </c>
      <c r="X1483" s="150">
        <f>+SUM(T1483:W1483)</f>
        <v>0</v>
      </c>
      <c r="Y1483" s="85"/>
      <c r="Z1483" s="84"/>
      <c r="AA1483" s="85"/>
    </row>
    <row r="1484" spans="1:27" ht="14.1" customHeight="1" x14ac:dyDescent="0.3">
      <c r="A1484" s="128" t="s">
        <v>4740</v>
      </c>
      <c r="B1484" s="86" t="s">
        <v>40</v>
      </c>
      <c r="C1484" s="86">
        <v>4</v>
      </c>
      <c r="D1484" s="86">
        <v>0</v>
      </c>
      <c r="E1484" s="137"/>
      <c r="F1484" s="86" t="s">
        <v>99</v>
      </c>
      <c r="G1484" s="86" t="s">
        <v>1690</v>
      </c>
      <c r="H1484" s="86" t="s">
        <v>4741</v>
      </c>
      <c r="I1484" s="86">
        <v>83</v>
      </c>
      <c r="J1484" s="87">
        <v>28.3</v>
      </c>
      <c r="K1484" s="88"/>
      <c r="L1484" s="86" t="s">
        <v>4742</v>
      </c>
      <c r="M1484" s="86" t="s">
        <v>349</v>
      </c>
      <c r="N1484" s="149" t="str">
        <f>IF(OR(J1484="TBA",E1484=0),"",E1484*J1484)</f>
        <v/>
      </c>
      <c r="O1484" s="138"/>
      <c r="P1484" s="139">
        <f>IF($B1484="PA",$N1484,0)</f>
        <v>0</v>
      </c>
      <c r="Q1484" s="139">
        <f>IF($B1484="PC",$N1484,0)</f>
        <v>0</v>
      </c>
      <c r="R1484" s="139">
        <f>IF($B1484="LA",$N1484,0)</f>
        <v>0</v>
      </c>
      <c r="S1484" s="139" t="str">
        <f>IF($B1484="LC",$N1484,0)</f>
        <v/>
      </c>
      <c r="T1484" s="139">
        <f>IF(P1484&lt;&gt;"",(P1484*(1-($N$2641))*(1-($O1484+$N$2646))),0)</f>
        <v>0</v>
      </c>
      <c r="U1484" s="139">
        <f>IF(Q1484&lt;&gt;"",(Q1484*(1-($N$2642))*(1-($O1484+$N$2646))),0)</f>
        <v>0</v>
      </c>
      <c r="V1484" s="139">
        <f>IF(R1484&lt;&gt;"",(R1484*(1-($N$2643))*(1-($O1484+$N$2646))),0)</f>
        <v>0</v>
      </c>
      <c r="W1484" s="139">
        <f>IF(S1484&lt;&gt;"",(S1484*(1-($N$2644))*(1-($O1484+$N$2646))),0)</f>
        <v>0</v>
      </c>
      <c r="X1484" s="150">
        <f>+SUM(T1484:W1484)</f>
        <v>0</v>
      </c>
      <c r="Y1484" s="85"/>
      <c r="Z1484" s="84"/>
      <c r="AA1484" s="85"/>
    </row>
    <row r="1485" spans="1:27" ht="14.1" customHeight="1" x14ac:dyDescent="0.3">
      <c r="A1485" s="128" t="s">
        <v>4743</v>
      </c>
      <c r="B1485" s="86" t="s">
        <v>40</v>
      </c>
      <c r="C1485" s="86">
        <v>4</v>
      </c>
      <c r="D1485" s="86">
        <v>0</v>
      </c>
      <c r="E1485" s="137"/>
      <c r="F1485" s="86" t="s">
        <v>99</v>
      </c>
      <c r="G1485" s="86" t="s">
        <v>1691</v>
      </c>
      <c r="H1485" s="86" t="s">
        <v>4741</v>
      </c>
      <c r="I1485" s="86">
        <v>83</v>
      </c>
      <c r="J1485" s="87">
        <v>28.3</v>
      </c>
      <c r="K1485" s="88"/>
      <c r="L1485" s="86" t="s">
        <v>4744</v>
      </c>
      <c r="M1485" s="86" t="s">
        <v>349</v>
      </c>
      <c r="N1485" s="149" t="str">
        <f>IF(OR(J1485="TBA",E1485=0),"",E1485*J1485)</f>
        <v/>
      </c>
      <c r="O1485" s="138"/>
      <c r="P1485" s="139">
        <f>IF($B1485="PA",$N1485,0)</f>
        <v>0</v>
      </c>
      <c r="Q1485" s="139">
        <f>IF($B1485="PC",$N1485,0)</f>
        <v>0</v>
      </c>
      <c r="R1485" s="139">
        <f>IF($B1485="LA",$N1485,0)</f>
        <v>0</v>
      </c>
      <c r="S1485" s="139" t="str">
        <f>IF($B1485="LC",$N1485,0)</f>
        <v/>
      </c>
      <c r="T1485" s="139">
        <f>IF(P1485&lt;&gt;"",(P1485*(1-($N$2641))*(1-($O1485+$N$2646))),0)</f>
        <v>0</v>
      </c>
      <c r="U1485" s="139">
        <f>IF(Q1485&lt;&gt;"",(Q1485*(1-($N$2642))*(1-($O1485+$N$2646))),0)</f>
        <v>0</v>
      </c>
      <c r="V1485" s="139">
        <f>IF(R1485&lt;&gt;"",(R1485*(1-($N$2643))*(1-($O1485+$N$2646))),0)</f>
        <v>0</v>
      </c>
      <c r="W1485" s="139">
        <f>IF(S1485&lt;&gt;"",(S1485*(1-($N$2644))*(1-($O1485+$N$2646))),0)</f>
        <v>0</v>
      </c>
      <c r="X1485" s="150">
        <f>+SUM(T1485:W1485)</f>
        <v>0</v>
      </c>
      <c r="Y1485" s="85"/>
      <c r="Z1485" s="84"/>
      <c r="AA1485" s="85"/>
    </row>
    <row r="1486" spans="1:27" ht="14.1" customHeight="1" x14ac:dyDescent="0.3">
      <c r="A1486" s="128" t="s">
        <v>4745</v>
      </c>
      <c r="B1486" s="86" t="s">
        <v>40</v>
      </c>
      <c r="C1486" s="86">
        <v>4</v>
      </c>
      <c r="D1486" s="86">
        <v>0</v>
      </c>
      <c r="E1486" s="137"/>
      <c r="F1486" s="86" t="s">
        <v>99</v>
      </c>
      <c r="G1486" s="86" t="s">
        <v>1692</v>
      </c>
      <c r="H1486" s="86" t="s">
        <v>4741</v>
      </c>
      <c r="I1486" s="86">
        <v>83</v>
      </c>
      <c r="J1486" s="87">
        <v>28.3</v>
      </c>
      <c r="K1486" s="88"/>
      <c r="L1486" s="86" t="s">
        <v>4746</v>
      </c>
      <c r="M1486" s="86" t="s">
        <v>349</v>
      </c>
      <c r="N1486" s="149" t="str">
        <f>IF(OR(J1486="TBA",E1486=0),"",E1486*J1486)</f>
        <v/>
      </c>
      <c r="O1486" s="138"/>
      <c r="P1486" s="139">
        <f>IF($B1486="PA",$N1486,0)</f>
        <v>0</v>
      </c>
      <c r="Q1486" s="139">
        <f>IF($B1486="PC",$N1486,0)</f>
        <v>0</v>
      </c>
      <c r="R1486" s="139">
        <f>IF($B1486="LA",$N1486,0)</f>
        <v>0</v>
      </c>
      <c r="S1486" s="139" t="str">
        <f>IF($B1486="LC",$N1486,0)</f>
        <v/>
      </c>
      <c r="T1486" s="139">
        <f>IF(P1486&lt;&gt;"",(P1486*(1-($N$2641))*(1-($O1486+$N$2646))),0)</f>
        <v>0</v>
      </c>
      <c r="U1486" s="139">
        <f>IF(Q1486&lt;&gt;"",(Q1486*(1-($N$2642))*(1-($O1486+$N$2646))),0)</f>
        <v>0</v>
      </c>
      <c r="V1486" s="139">
        <f>IF(R1486&lt;&gt;"",(R1486*(1-($N$2643))*(1-($O1486+$N$2646))),0)</f>
        <v>0</v>
      </c>
      <c r="W1486" s="139">
        <f>IF(S1486&lt;&gt;"",(S1486*(1-($N$2644))*(1-($O1486+$N$2646))),0)</f>
        <v>0</v>
      </c>
      <c r="X1486" s="150">
        <f>+SUM(T1486:W1486)</f>
        <v>0</v>
      </c>
      <c r="Y1486" s="85"/>
      <c r="Z1486" s="84"/>
      <c r="AA1486" s="85"/>
    </row>
    <row r="1487" spans="1:27" ht="14.1" customHeight="1" x14ac:dyDescent="0.3">
      <c r="A1487" s="128" t="s">
        <v>365</v>
      </c>
      <c r="B1487" s="86" t="s">
        <v>40</v>
      </c>
      <c r="C1487" s="86">
        <v>14</v>
      </c>
      <c r="D1487" s="86">
        <v>7</v>
      </c>
      <c r="E1487" s="137"/>
      <c r="F1487" s="86" t="s">
        <v>4805</v>
      </c>
      <c r="G1487" s="86" t="s">
        <v>1688</v>
      </c>
      <c r="H1487" s="86" t="s">
        <v>1972</v>
      </c>
      <c r="I1487" s="86">
        <v>13</v>
      </c>
      <c r="J1487" s="87">
        <v>34.4</v>
      </c>
      <c r="K1487" s="88"/>
      <c r="L1487" s="86" t="s">
        <v>3178</v>
      </c>
      <c r="M1487" s="86" t="s">
        <v>349</v>
      </c>
      <c r="N1487" s="149" t="str">
        <f>IF(OR(J1487="TBA",E1487=0),"",E1487*J1487)</f>
        <v/>
      </c>
      <c r="O1487" s="138"/>
      <c r="P1487" s="139">
        <f>IF($B1487="PA",$N1487,0)</f>
        <v>0</v>
      </c>
      <c r="Q1487" s="139">
        <f>IF($B1487="PC",$N1487,0)</f>
        <v>0</v>
      </c>
      <c r="R1487" s="139">
        <f>IF($B1487="LA",$N1487,0)</f>
        <v>0</v>
      </c>
      <c r="S1487" s="139" t="str">
        <f>IF($B1487="LC",$N1487,0)</f>
        <v/>
      </c>
      <c r="T1487" s="139">
        <f>IF(P1487&lt;&gt;"",(P1487*(1-($N$2641))*(1-($O1487+$N$2646))),0)</f>
        <v>0</v>
      </c>
      <c r="U1487" s="139">
        <f>IF(Q1487&lt;&gt;"",(Q1487*(1-($N$2642))*(1-($O1487+$N$2646))),0)</f>
        <v>0</v>
      </c>
      <c r="V1487" s="139">
        <f>IF(R1487&lt;&gt;"",(R1487*(1-($N$2643))*(1-($O1487+$N$2646))),0)</f>
        <v>0</v>
      </c>
      <c r="W1487" s="139">
        <f>IF(S1487&lt;&gt;"",(S1487*(1-($N$2644))*(1-($O1487+$N$2646))),0)</f>
        <v>0</v>
      </c>
      <c r="X1487" s="150">
        <f>+SUM(T1487:W1487)</f>
        <v>0</v>
      </c>
      <c r="Y1487" s="85"/>
      <c r="Z1487" s="84"/>
      <c r="AA1487" s="85"/>
    </row>
    <row r="1488" spans="1:27" ht="14.1" customHeight="1" x14ac:dyDescent="0.3">
      <c r="A1488" s="128" t="s">
        <v>366</v>
      </c>
      <c r="B1488" s="86" t="s">
        <v>40</v>
      </c>
      <c r="C1488" s="86">
        <v>14</v>
      </c>
      <c r="D1488" s="86">
        <v>7</v>
      </c>
      <c r="E1488" s="137"/>
      <c r="F1488" s="86" t="s">
        <v>4805</v>
      </c>
      <c r="G1488" s="86" t="s">
        <v>1686</v>
      </c>
      <c r="H1488" s="86" t="s">
        <v>1972</v>
      </c>
      <c r="I1488" s="86">
        <v>13</v>
      </c>
      <c r="J1488" s="87">
        <v>34.4</v>
      </c>
      <c r="K1488" s="88"/>
      <c r="L1488" s="86" t="s">
        <v>3179</v>
      </c>
      <c r="M1488" s="86" t="s">
        <v>349</v>
      </c>
      <c r="N1488" s="149" t="str">
        <f>IF(OR(J1488="TBA",E1488=0),"",E1488*J1488)</f>
        <v/>
      </c>
      <c r="O1488" s="138"/>
      <c r="P1488" s="139">
        <f>IF($B1488="PA",$N1488,0)</f>
        <v>0</v>
      </c>
      <c r="Q1488" s="139">
        <f>IF($B1488="PC",$N1488,0)</f>
        <v>0</v>
      </c>
      <c r="R1488" s="139">
        <f>IF($B1488="LA",$N1488,0)</f>
        <v>0</v>
      </c>
      <c r="S1488" s="139" t="str">
        <f>IF($B1488="LC",$N1488,0)</f>
        <v/>
      </c>
      <c r="T1488" s="139">
        <f>IF(P1488&lt;&gt;"",(P1488*(1-($N$2641))*(1-($O1488+$N$2646))),0)</f>
        <v>0</v>
      </c>
      <c r="U1488" s="139">
        <f>IF(Q1488&lt;&gt;"",(Q1488*(1-($N$2642))*(1-($O1488+$N$2646))),0)</f>
        <v>0</v>
      </c>
      <c r="V1488" s="139">
        <f>IF(R1488&lt;&gt;"",(R1488*(1-($N$2643))*(1-($O1488+$N$2646))),0)</f>
        <v>0</v>
      </c>
      <c r="W1488" s="139">
        <f>IF(S1488&lt;&gt;"",(S1488*(1-($N$2644))*(1-($O1488+$N$2646))),0)</f>
        <v>0</v>
      </c>
      <c r="X1488" s="150">
        <f>+SUM(T1488:W1488)</f>
        <v>0</v>
      </c>
      <c r="Y1488" s="85"/>
      <c r="Z1488" s="84"/>
      <c r="AA1488" s="85"/>
    </row>
    <row r="1489" spans="1:27" ht="14.1" customHeight="1" x14ac:dyDescent="0.3">
      <c r="A1489" s="128" t="s">
        <v>367</v>
      </c>
      <c r="B1489" s="86" t="s">
        <v>40</v>
      </c>
      <c r="C1489" s="86">
        <v>14</v>
      </c>
      <c r="D1489" s="86">
        <v>7</v>
      </c>
      <c r="E1489" s="137"/>
      <c r="F1489" s="86" t="s">
        <v>4805</v>
      </c>
      <c r="G1489" s="86" t="s">
        <v>1687</v>
      </c>
      <c r="H1489" s="86" t="s">
        <v>1972</v>
      </c>
      <c r="I1489" s="86">
        <v>13</v>
      </c>
      <c r="J1489" s="87">
        <v>34.4</v>
      </c>
      <c r="K1489" s="88"/>
      <c r="L1489" s="86" t="s">
        <v>3180</v>
      </c>
      <c r="M1489" s="86" t="s">
        <v>349</v>
      </c>
      <c r="N1489" s="149" t="str">
        <f>IF(OR(J1489="TBA",E1489=0),"",E1489*J1489)</f>
        <v/>
      </c>
      <c r="O1489" s="138"/>
      <c r="P1489" s="139">
        <f>IF($B1489="PA",$N1489,0)</f>
        <v>0</v>
      </c>
      <c r="Q1489" s="139">
        <f>IF($B1489="PC",$N1489,0)</f>
        <v>0</v>
      </c>
      <c r="R1489" s="139">
        <f>IF($B1489="LA",$N1489,0)</f>
        <v>0</v>
      </c>
      <c r="S1489" s="139" t="str">
        <f>IF($B1489="LC",$N1489,0)</f>
        <v/>
      </c>
      <c r="T1489" s="139">
        <f>IF(P1489&lt;&gt;"",(P1489*(1-($N$2641))*(1-($O1489+$N$2646))),0)</f>
        <v>0</v>
      </c>
      <c r="U1489" s="139">
        <f>IF(Q1489&lt;&gt;"",(Q1489*(1-($N$2642))*(1-($O1489+$N$2646))),0)</f>
        <v>0</v>
      </c>
      <c r="V1489" s="139">
        <f>IF(R1489&lt;&gt;"",(R1489*(1-($N$2643))*(1-($O1489+$N$2646))),0)</f>
        <v>0</v>
      </c>
      <c r="W1489" s="139">
        <f>IF(S1489&lt;&gt;"",(S1489*(1-($N$2644))*(1-($O1489+$N$2646))),0)</f>
        <v>0</v>
      </c>
      <c r="X1489" s="150">
        <f>+SUM(T1489:W1489)</f>
        <v>0</v>
      </c>
      <c r="Y1489" s="85"/>
      <c r="Z1489" s="84"/>
      <c r="AA1489" s="85"/>
    </row>
    <row r="1490" spans="1:27" ht="14.1" customHeight="1" x14ac:dyDescent="0.3">
      <c r="A1490" s="128" t="s">
        <v>4791</v>
      </c>
      <c r="B1490" s="86" t="s">
        <v>40</v>
      </c>
      <c r="C1490" s="86">
        <v>24</v>
      </c>
      <c r="D1490" s="86">
        <v>12</v>
      </c>
      <c r="E1490" s="137"/>
      <c r="F1490" s="86" t="s">
        <v>99</v>
      </c>
      <c r="G1490" s="86" t="s">
        <v>1690</v>
      </c>
      <c r="H1490" s="86" t="s">
        <v>4792</v>
      </c>
      <c r="I1490" s="86">
        <v>54</v>
      </c>
      <c r="J1490" s="87">
        <v>21.55</v>
      </c>
      <c r="K1490" s="88"/>
      <c r="L1490" s="86" t="s">
        <v>4793</v>
      </c>
      <c r="M1490" s="86" t="s">
        <v>349</v>
      </c>
      <c r="N1490" s="149" t="str">
        <f>IF(OR(J1490="TBA",E1490=0),"",E1490*J1490)</f>
        <v/>
      </c>
      <c r="O1490" s="138"/>
      <c r="P1490" s="139">
        <f>IF($B1490="PA",$N1490,0)</f>
        <v>0</v>
      </c>
      <c r="Q1490" s="139">
        <f>IF($B1490="PC",$N1490,0)</f>
        <v>0</v>
      </c>
      <c r="R1490" s="139">
        <f>IF($B1490="LA",$N1490,0)</f>
        <v>0</v>
      </c>
      <c r="S1490" s="139" t="str">
        <f>IF($B1490="LC",$N1490,0)</f>
        <v/>
      </c>
      <c r="T1490" s="139">
        <f>IF(P1490&lt;&gt;"",(P1490*(1-($N$2641))*(1-($O1490+$N$2646))),0)</f>
        <v>0</v>
      </c>
      <c r="U1490" s="139">
        <f>IF(Q1490&lt;&gt;"",(Q1490*(1-($N$2642))*(1-($O1490+$N$2646))),0)</f>
        <v>0</v>
      </c>
      <c r="V1490" s="139">
        <f>IF(R1490&lt;&gt;"",(R1490*(1-($N$2643))*(1-($O1490+$N$2646))),0)</f>
        <v>0</v>
      </c>
      <c r="W1490" s="139">
        <f>IF(S1490&lt;&gt;"",(S1490*(1-($N$2644))*(1-($O1490+$N$2646))),0)</f>
        <v>0</v>
      </c>
      <c r="X1490" s="150">
        <f>+SUM(T1490:W1490)</f>
        <v>0</v>
      </c>
      <c r="Y1490" s="85"/>
      <c r="Z1490" s="84"/>
      <c r="AA1490" s="85"/>
    </row>
    <row r="1491" spans="1:27" ht="14.1" customHeight="1" x14ac:dyDescent="0.3">
      <c r="A1491" s="128" t="s">
        <v>4794</v>
      </c>
      <c r="B1491" s="86" t="s">
        <v>40</v>
      </c>
      <c r="C1491" s="86">
        <v>24</v>
      </c>
      <c r="D1491" s="86">
        <v>12</v>
      </c>
      <c r="E1491" s="137"/>
      <c r="F1491" s="86" t="s">
        <v>99</v>
      </c>
      <c r="G1491" s="86" t="s">
        <v>1691</v>
      </c>
      <c r="H1491" s="86" t="s">
        <v>4792</v>
      </c>
      <c r="I1491" s="86">
        <v>54</v>
      </c>
      <c r="J1491" s="87">
        <v>21.55</v>
      </c>
      <c r="K1491" s="88"/>
      <c r="L1491" s="86" t="s">
        <v>4795</v>
      </c>
      <c r="M1491" s="86" t="s">
        <v>349</v>
      </c>
      <c r="N1491" s="149" t="str">
        <f>IF(OR(J1491="TBA",E1491=0),"",E1491*J1491)</f>
        <v/>
      </c>
      <c r="O1491" s="138"/>
      <c r="P1491" s="139">
        <f>IF($B1491="PA",$N1491,0)</f>
        <v>0</v>
      </c>
      <c r="Q1491" s="139">
        <f>IF($B1491="PC",$N1491,0)</f>
        <v>0</v>
      </c>
      <c r="R1491" s="139">
        <f>IF($B1491="LA",$N1491,0)</f>
        <v>0</v>
      </c>
      <c r="S1491" s="139" t="str">
        <f>IF($B1491="LC",$N1491,0)</f>
        <v/>
      </c>
      <c r="T1491" s="139">
        <f>IF(P1491&lt;&gt;"",(P1491*(1-($N$2641))*(1-($O1491+$N$2646))),0)</f>
        <v>0</v>
      </c>
      <c r="U1491" s="139">
        <f>IF(Q1491&lt;&gt;"",(Q1491*(1-($N$2642))*(1-($O1491+$N$2646))),0)</f>
        <v>0</v>
      </c>
      <c r="V1491" s="139">
        <f>IF(R1491&lt;&gt;"",(R1491*(1-($N$2643))*(1-($O1491+$N$2646))),0)</f>
        <v>0</v>
      </c>
      <c r="W1491" s="139">
        <f>IF(S1491&lt;&gt;"",(S1491*(1-($N$2644))*(1-($O1491+$N$2646))),0)</f>
        <v>0</v>
      </c>
      <c r="X1491" s="150">
        <f>+SUM(T1491:W1491)</f>
        <v>0</v>
      </c>
      <c r="Y1491" s="85"/>
      <c r="Z1491" s="84"/>
      <c r="AA1491" s="85"/>
    </row>
    <row r="1492" spans="1:27" ht="14.1" customHeight="1" x14ac:dyDescent="0.3">
      <c r="A1492" s="128" t="s">
        <v>4796</v>
      </c>
      <c r="B1492" s="86" t="s">
        <v>40</v>
      </c>
      <c r="C1492" s="86">
        <v>24</v>
      </c>
      <c r="D1492" s="86">
        <v>12</v>
      </c>
      <c r="E1492" s="137"/>
      <c r="F1492" s="86" t="s">
        <v>99</v>
      </c>
      <c r="G1492" s="86" t="s">
        <v>1692</v>
      </c>
      <c r="H1492" s="86" t="s">
        <v>4792</v>
      </c>
      <c r="I1492" s="86">
        <v>54</v>
      </c>
      <c r="J1492" s="87">
        <v>21.55</v>
      </c>
      <c r="K1492" s="88"/>
      <c r="L1492" s="86" t="s">
        <v>5538</v>
      </c>
      <c r="M1492" s="86" t="s">
        <v>349</v>
      </c>
      <c r="N1492" s="149" t="str">
        <f>IF(OR(J1492="TBA",E1492=0),"",E1492*J1492)</f>
        <v/>
      </c>
      <c r="O1492" s="138"/>
      <c r="P1492" s="139">
        <f>IF($B1492="PA",$N1492,0)</f>
        <v>0</v>
      </c>
      <c r="Q1492" s="139">
        <f>IF($B1492="PC",$N1492,0)</f>
        <v>0</v>
      </c>
      <c r="R1492" s="139">
        <f>IF($B1492="LA",$N1492,0)</f>
        <v>0</v>
      </c>
      <c r="S1492" s="139" t="str">
        <f>IF($B1492="LC",$N1492,0)</f>
        <v/>
      </c>
      <c r="T1492" s="139">
        <f>IF(P1492&lt;&gt;"",(P1492*(1-($N$2641))*(1-($O1492+$N$2646))),0)</f>
        <v>0</v>
      </c>
      <c r="U1492" s="139">
        <f>IF(Q1492&lt;&gt;"",(Q1492*(1-($N$2642))*(1-($O1492+$N$2646))),0)</f>
        <v>0</v>
      </c>
      <c r="V1492" s="139">
        <f>IF(R1492&lt;&gt;"",(R1492*(1-($N$2643))*(1-($O1492+$N$2646))),0)</f>
        <v>0</v>
      </c>
      <c r="W1492" s="139">
        <f>IF(S1492&lt;&gt;"",(S1492*(1-($N$2644))*(1-($O1492+$N$2646))),0)</f>
        <v>0</v>
      </c>
      <c r="X1492" s="150">
        <f>+SUM(T1492:W1492)</f>
        <v>0</v>
      </c>
      <c r="Y1492" s="85"/>
      <c r="Z1492" s="84"/>
      <c r="AA1492" s="85"/>
    </row>
    <row r="1493" spans="1:27" ht="14.1" customHeight="1" x14ac:dyDescent="0.3">
      <c r="A1493" s="128" t="s">
        <v>4801</v>
      </c>
      <c r="B1493" s="86" t="s">
        <v>40</v>
      </c>
      <c r="C1493" s="86">
        <v>12</v>
      </c>
      <c r="D1493" s="86">
        <v>0</v>
      </c>
      <c r="E1493" s="137"/>
      <c r="F1493" s="86" t="s">
        <v>101</v>
      </c>
      <c r="G1493" s="86" t="s">
        <v>1690</v>
      </c>
      <c r="H1493" s="86" t="s">
        <v>5551</v>
      </c>
      <c r="I1493" s="86">
        <v>58</v>
      </c>
      <c r="J1493" s="87">
        <v>20.45</v>
      </c>
      <c r="K1493" s="88"/>
      <c r="L1493" s="86" t="s">
        <v>4802</v>
      </c>
      <c r="M1493" s="86" t="s">
        <v>349</v>
      </c>
      <c r="N1493" s="149" t="str">
        <f>IF(OR(J1493="TBA",E1493=0),"",E1493*J1493)</f>
        <v/>
      </c>
      <c r="O1493" s="138"/>
      <c r="P1493" s="139">
        <f>IF($B1493="PA",$N1493,0)</f>
        <v>0</v>
      </c>
      <c r="Q1493" s="139">
        <f>IF($B1493="PC",$N1493,0)</f>
        <v>0</v>
      </c>
      <c r="R1493" s="139">
        <f>IF($B1493="LA",$N1493,0)</f>
        <v>0</v>
      </c>
      <c r="S1493" s="139" t="str">
        <f>IF($B1493="LC",$N1493,0)</f>
        <v/>
      </c>
      <c r="T1493" s="139">
        <f>IF(P1493&lt;&gt;"",(P1493*(1-($N$2641))*(1-($O1493+$N$2646))),0)</f>
        <v>0</v>
      </c>
      <c r="U1493" s="139">
        <f>IF(Q1493&lt;&gt;"",(Q1493*(1-($N$2642))*(1-($O1493+$N$2646))),0)</f>
        <v>0</v>
      </c>
      <c r="V1493" s="139">
        <f>IF(R1493&lt;&gt;"",(R1493*(1-($N$2643))*(1-($O1493+$N$2646))),0)</f>
        <v>0</v>
      </c>
      <c r="W1493" s="139">
        <f>IF(S1493&lt;&gt;"",(S1493*(1-($N$2644))*(1-($O1493+$N$2646))),0)</f>
        <v>0</v>
      </c>
      <c r="X1493" s="150">
        <f>+SUM(T1493:W1493)</f>
        <v>0</v>
      </c>
      <c r="Y1493" s="85"/>
      <c r="Z1493" s="84"/>
      <c r="AA1493" s="85"/>
    </row>
    <row r="1494" spans="1:27" ht="14.1" customHeight="1" x14ac:dyDescent="0.3">
      <c r="A1494" s="128" t="s">
        <v>4803</v>
      </c>
      <c r="B1494" s="86" t="s">
        <v>40</v>
      </c>
      <c r="C1494" s="86">
        <v>12</v>
      </c>
      <c r="D1494" s="86">
        <v>0</v>
      </c>
      <c r="E1494" s="137"/>
      <c r="F1494" s="86" t="s">
        <v>101</v>
      </c>
      <c r="G1494" s="86" t="s">
        <v>1691</v>
      </c>
      <c r="H1494" s="86" t="s">
        <v>5551</v>
      </c>
      <c r="I1494" s="86">
        <v>58</v>
      </c>
      <c r="J1494" s="87">
        <v>20.45</v>
      </c>
      <c r="K1494" s="88"/>
      <c r="L1494" s="86" t="s">
        <v>5552</v>
      </c>
      <c r="M1494" s="86" t="s">
        <v>349</v>
      </c>
      <c r="N1494" s="149" t="str">
        <f>IF(OR(J1494="TBA",E1494=0),"",E1494*J1494)</f>
        <v/>
      </c>
      <c r="O1494" s="138"/>
      <c r="P1494" s="139">
        <f>IF($B1494="PA",$N1494,0)</f>
        <v>0</v>
      </c>
      <c r="Q1494" s="139">
        <f>IF($B1494="PC",$N1494,0)</f>
        <v>0</v>
      </c>
      <c r="R1494" s="139">
        <f>IF($B1494="LA",$N1494,0)</f>
        <v>0</v>
      </c>
      <c r="S1494" s="139" t="str">
        <f>IF($B1494="LC",$N1494,0)</f>
        <v/>
      </c>
      <c r="T1494" s="139">
        <f>IF(P1494&lt;&gt;"",(P1494*(1-($N$2641))*(1-($O1494+$N$2646))),0)</f>
        <v>0</v>
      </c>
      <c r="U1494" s="139">
        <f>IF(Q1494&lt;&gt;"",(Q1494*(1-($N$2642))*(1-($O1494+$N$2646))),0)</f>
        <v>0</v>
      </c>
      <c r="V1494" s="139">
        <f>IF(R1494&lt;&gt;"",(R1494*(1-($N$2643))*(1-($O1494+$N$2646))),0)</f>
        <v>0</v>
      </c>
      <c r="W1494" s="139">
        <f>IF(S1494&lt;&gt;"",(S1494*(1-($N$2644))*(1-($O1494+$N$2646))),0)</f>
        <v>0</v>
      </c>
      <c r="X1494" s="150">
        <f>+SUM(T1494:W1494)</f>
        <v>0</v>
      </c>
      <c r="Y1494" s="85"/>
      <c r="Z1494" s="84"/>
      <c r="AA1494" s="85"/>
    </row>
    <row r="1495" spans="1:27" ht="14.1" customHeight="1" x14ac:dyDescent="0.3">
      <c r="A1495" s="128" t="s">
        <v>4804</v>
      </c>
      <c r="B1495" s="86" t="s">
        <v>40</v>
      </c>
      <c r="C1495" s="86">
        <v>12</v>
      </c>
      <c r="D1495" s="86">
        <v>0</v>
      </c>
      <c r="E1495" s="137"/>
      <c r="F1495" s="86" t="s">
        <v>101</v>
      </c>
      <c r="G1495" s="86" t="s">
        <v>1701</v>
      </c>
      <c r="H1495" s="86" t="s">
        <v>5551</v>
      </c>
      <c r="I1495" s="86">
        <v>58</v>
      </c>
      <c r="J1495" s="87">
        <v>20.45</v>
      </c>
      <c r="K1495" s="88"/>
      <c r="L1495" s="86" t="s">
        <v>5553</v>
      </c>
      <c r="M1495" s="86" t="s">
        <v>349</v>
      </c>
      <c r="N1495" s="149" t="str">
        <f>IF(OR(J1495="TBA",E1495=0),"",E1495*J1495)</f>
        <v/>
      </c>
      <c r="O1495" s="138"/>
      <c r="P1495" s="139">
        <f>IF($B1495="PA",$N1495,0)</f>
        <v>0</v>
      </c>
      <c r="Q1495" s="139">
        <f>IF($B1495="PC",$N1495,0)</f>
        <v>0</v>
      </c>
      <c r="R1495" s="139">
        <f>IF($B1495="LA",$N1495,0)</f>
        <v>0</v>
      </c>
      <c r="S1495" s="139" t="str">
        <f>IF($B1495="LC",$N1495,0)</f>
        <v/>
      </c>
      <c r="T1495" s="139">
        <f>IF(P1495&lt;&gt;"",(P1495*(1-($N$2641))*(1-($O1495+$N$2646))),0)</f>
        <v>0</v>
      </c>
      <c r="U1495" s="139">
        <f>IF(Q1495&lt;&gt;"",(Q1495*(1-($N$2642))*(1-($O1495+$N$2646))),0)</f>
        <v>0</v>
      </c>
      <c r="V1495" s="139">
        <f>IF(R1495&lt;&gt;"",(R1495*(1-($N$2643))*(1-($O1495+$N$2646))),0)</f>
        <v>0</v>
      </c>
      <c r="W1495" s="139">
        <f>IF(S1495&lt;&gt;"",(S1495*(1-($N$2644))*(1-($O1495+$N$2646))),0)</f>
        <v>0</v>
      </c>
      <c r="X1495" s="150">
        <f>+SUM(T1495:W1495)</f>
        <v>0</v>
      </c>
      <c r="Y1495" s="85"/>
      <c r="Z1495" s="84"/>
      <c r="AA1495" s="85"/>
    </row>
    <row r="1496" spans="1:27" ht="14.1" customHeight="1" x14ac:dyDescent="0.3">
      <c r="A1496" s="128" t="s">
        <v>4754</v>
      </c>
      <c r="B1496" s="86" t="s">
        <v>40</v>
      </c>
      <c r="C1496" s="86">
        <v>24</v>
      </c>
      <c r="D1496" s="86">
        <v>12</v>
      </c>
      <c r="E1496" s="137"/>
      <c r="F1496" s="86" t="s">
        <v>101</v>
      </c>
      <c r="G1496" s="86" t="s">
        <v>1690</v>
      </c>
      <c r="H1496" s="86" t="s">
        <v>5413</v>
      </c>
      <c r="I1496" s="86">
        <v>73</v>
      </c>
      <c r="J1496" s="87">
        <v>20.45</v>
      </c>
      <c r="K1496" s="88"/>
      <c r="L1496" s="86" t="s">
        <v>5414</v>
      </c>
      <c r="M1496" s="86" t="s">
        <v>349</v>
      </c>
      <c r="N1496" s="149" t="str">
        <f>IF(OR(J1496="TBA",E1496=0),"",E1496*J1496)</f>
        <v/>
      </c>
      <c r="O1496" s="138"/>
      <c r="P1496" s="139">
        <f>IF($B1496="PA",$N1496,0)</f>
        <v>0</v>
      </c>
      <c r="Q1496" s="139">
        <f>IF($B1496="PC",$N1496,0)</f>
        <v>0</v>
      </c>
      <c r="R1496" s="139">
        <f>IF($B1496="LA",$N1496,0)</f>
        <v>0</v>
      </c>
      <c r="S1496" s="139" t="str">
        <f>IF($B1496="LC",$N1496,0)</f>
        <v/>
      </c>
      <c r="T1496" s="139">
        <f>IF(P1496&lt;&gt;"",(P1496*(1-($N$2641))*(1-($O1496+$N$2646))),0)</f>
        <v>0</v>
      </c>
      <c r="U1496" s="139">
        <f>IF(Q1496&lt;&gt;"",(Q1496*(1-($N$2642))*(1-($O1496+$N$2646))),0)</f>
        <v>0</v>
      </c>
      <c r="V1496" s="139">
        <f>IF(R1496&lt;&gt;"",(R1496*(1-($N$2643))*(1-($O1496+$N$2646))),0)</f>
        <v>0</v>
      </c>
      <c r="W1496" s="139">
        <f>IF(S1496&lt;&gt;"",(S1496*(1-($N$2644))*(1-($O1496+$N$2646))),0)</f>
        <v>0</v>
      </c>
      <c r="X1496" s="150">
        <f>+SUM(T1496:W1496)</f>
        <v>0</v>
      </c>
      <c r="Y1496" s="85"/>
      <c r="Z1496" s="84"/>
      <c r="AA1496" s="85"/>
    </row>
    <row r="1497" spans="1:27" ht="14.1" customHeight="1" x14ac:dyDescent="0.3">
      <c r="A1497" s="128" t="s">
        <v>4755</v>
      </c>
      <c r="B1497" s="86" t="s">
        <v>40</v>
      </c>
      <c r="C1497" s="86">
        <v>24</v>
      </c>
      <c r="D1497" s="86">
        <v>12</v>
      </c>
      <c r="E1497" s="137"/>
      <c r="F1497" s="86" t="s">
        <v>101</v>
      </c>
      <c r="G1497" s="86" t="s">
        <v>1691</v>
      </c>
      <c r="H1497" s="86" t="s">
        <v>5413</v>
      </c>
      <c r="I1497" s="86">
        <v>73</v>
      </c>
      <c r="J1497" s="87">
        <v>20.45</v>
      </c>
      <c r="K1497" s="88"/>
      <c r="L1497" s="86" t="s">
        <v>5415</v>
      </c>
      <c r="M1497" s="86" t="s">
        <v>349</v>
      </c>
      <c r="N1497" s="149" t="str">
        <f>IF(OR(J1497="TBA",E1497=0),"",E1497*J1497)</f>
        <v/>
      </c>
      <c r="O1497" s="138"/>
      <c r="P1497" s="139">
        <f>IF($B1497="PA",$N1497,0)</f>
        <v>0</v>
      </c>
      <c r="Q1497" s="139">
        <f>IF($B1497="PC",$N1497,0)</f>
        <v>0</v>
      </c>
      <c r="R1497" s="139">
        <f>IF($B1497="LA",$N1497,0)</f>
        <v>0</v>
      </c>
      <c r="S1497" s="139" t="str">
        <f>IF($B1497="LC",$N1497,0)</f>
        <v/>
      </c>
      <c r="T1497" s="139">
        <f>IF(P1497&lt;&gt;"",(P1497*(1-($N$2641))*(1-($O1497+$N$2646))),0)</f>
        <v>0</v>
      </c>
      <c r="U1497" s="139">
        <f>IF(Q1497&lt;&gt;"",(Q1497*(1-($N$2642))*(1-($O1497+$N$2646))),0)</f>
        <v>0</v>
      </c>
      <c r="V1497" s="139">
        <f>IF(R1497&lt;&gt;"",(R1497*(1-($N$2643))*(1-($O1497+$N$2646))),0)</f>
        <v>0</v>
      </c>
      <c r="W1497" s="139">
        <f>IF(S1497&lt;&gt;"",(S1497*(1-($N$2644))*(1-($O1497+$N$2646))),0)</f>
        <v>0</v>
      </c>
      <c r="X1497" s="150">
        <f>+SUM(T1497:W1497)</f>
        <v>0</v>
      </c>
      <c r="Y1497" s="85"/>
      <c r="Z1497" s="84"/>
      <c r="AA1497" s="85"/>
    </row>
    <row r="1498" spans="1:27" ht="14.1" customHeight="1" x14ac:dyDescent="0.3">
      <c r="A1498" s="128" t="s">
        <v>4756</v>
      </c>
      <c r="B1498" s="86" t="s">
        <v>40</v>
      </c>
      <c r="C1498" s="86">
        <v>24</v>
      </c>
      <c r="D1498" s="86">
        <v>12</v>
      </c>
      <c r="E1498" s="137"/>
      <c r="F1498" s="86" t="s">
        <v>101</v>
      </c>
      <c r="G1498" s="86" t="s">
        <v>1701</v>
      </c>
      <c r="H1498" s="86" t="s">
        <v>5413</v>
      </c>
      <c r="I1498" s="86">
        <v>73</v>
      </c>
      <c r="J1498" s="87">
        <v>20.45</v>
      </c>
      <c r="K1498" s="88"/>
      <c r="L1498" s="86" t="s">
        <v>5416</v>
      </c>
      <c r="M1498" s="86" t="s">
        <v>349</v>
      </c>
      <c r="N1498" s="149" t="str">
        <f>IF(OR(J1498="TBA",E1498=0),"",E1498*J1498)</f>
        <v/>
      </c>
      <c r="O1498" s="138"/>
      <c r="P1498" s="139">
        <f>IF($B1498="PA",$N1498,0)</f>
        <v>0</v>
      </c>
      <c r="Q1498" s="139">
        <f>IF($B1498="PC",$N1498,0)</f>
        <v>0</v>
      </c>
      <c r="R1498" s="139">
        <f>IF($B1498="LA",$N1498,0)</f>
        <v>0</v>
      </c>
      <c r="S1498" s="139" t="str">
        <f>IF($B1498="LC",$N1498,0)</f>
        <v/>
      </c>
      <c r="T1498" s="139">
        <f>IF(P1498&lt;&gt;"",(P1498*(1-($N$2641))*(1-($O1498+$N$2646))),0)</f>
        <v>0</v>
      </c>
      <c r="U1498" s="139">
        <f>IF(Q1498&lt;&gt;"",(Q1498*(1-($N$2642))*(1-($O1498+$N$2646))),0)</f>
        <v>0</v>
      </c>
      <c r="V1498" s="139">
        <f>IF(R1498&lt;&gt;"",(R1498*(1-($N$2643))*(1-($O1498+$N$2646))),0)</f>
        <v>0</v>
      </c>
      <c r="W1498" s="139">
        <f>IF(S1498&lt;&gt;"",(S1498*(1-($N$2644))*(1-($O1498+$N$2646))),0)</f>
        <v>0</v>
      </c>
      <c r="X1498" s="150">
        <f>+SUM(T1498:W1498)</f>
        <v>0</v>
      </c>
      <c r="Y1498" s="85"/>
      <c r="Z1498" s="84"/>
      <c r="AA1498" s="85"/>
    </row>
    <row r="1499" spans="1:27" ht="14.1" customHeight="1" x14ac:dyDescent="0.3">
      <c r="A1499" s="128" t="s">
        <v>4757</v>
      </c>
      <c r="B1499" s="86" t="s">
        <v>40</v>
      </c>
      <c r="C1499" s="86">
        <v>24</v>
      </c>
      <c r="D1499" s="86">
        <v>12</v>
      </c>
      <c r="E1499" s="137"/>
      <c r="F1499" s="86" t="s">
        <v>101</v>
      </c>
      <c r="G1499" s="86" t="s">
        <v>1690</v>
      </c>
      <c r="H1499" s="86" t="s">
        <v>5417</v>
      </c>
      <c r="I1499" s="86">
        <v>72</v>
      </c>
      <c r="J1499" s="87">
        <v>20.45</v>
      </c>
      <c r="K1499" s="88"/>
      <c r="L1499" s="86" t="s">
        <v>5418</v>
      </c>
      <c r="M1499" s="86" t="s">
        <v>349</v>
      </c>
      <c r="N1499" s="149" t="str">
        <f>IF(OR(J1499="TBA",E1499=0),"",E1499*J1499)</f>
        <v/>
      </c>
      <c r="O1499" s="138"/>
      <c r="P1499" s="139">
        <f>IF($B1499="PA",$N1499,0)</f>
        <v>0</v>
      </c>
      <c r="Q1499" s="139">
        <f>IF($B1499="PC",$N1499,0)</f>
        <v>0</v>
      </c>
      <c r="R1499" s="139">
        <f>IF($B1499="LA",$N1499,0)</f>
        <v>0</v>
      </c>
      <c r="S1499" s="139" t="str">
        <f>IF($B1499="LC",$N1499,0)</f>
        <v/>
      </c>
      <c r="T1499" s="139">
        <f>IF(P1499&lt;&gt;"",(P1499*(1-($N$2641))*(1-($O1499+$N$2646))),0)</f>
        <v>0</v>
      </c>
      <c r="U1499" s="139">
        <f>IF(Q1499&lt;&gt;"",(Q1499*(1-($N$2642))*(1-($O1499+$N$2646))),0)</f>
        <v>0</v>
      </c>
      <c r="V1499" s="139">
        <f>IF(R1499&lt;&gt;"",(R1499*(1-($N$2643))*(1-($O1499+$N$2646))),0)</f>
        <v>0</v>
      </c>
      <c r="W1499" s="139">
        <f>IF(S1499&lt;&gt;"",(S1499*(1-($N$2644))*(1-($O1499+$N$2646))),0)</f>
        <v>0</v>
      </c>
      <c r="X1499" s="150">
        <f>+SUM(T1499:W1499)</f>
        <v>0</v>
      </c>
      <c r="Y1499" s="85"/>
      <c r="Z1499" s="84"/>
      <c r="AA1499" s="85"/>
    </row>
    <row r="1500" spans="1:27" ht="14.1" customHeight="1" x14ac:dyDescent="0.3">
      <c r="A1500" s="128" t="s">
        <v>4758</v>
      </c>
      <c r="B1500" s="86" t="s">
        <v>40</v>
      </c>
      <c r="C1500" s="86">
        <v>24</v>
      </c>
      <c r="D1500" s="86">
        <v>12</v>
      </c>
      <c r="E1500" s="137"/>
      <c r="F1500" s="86" t="s">
        <v>101</v>
      </c>
      <c r="G1500" s="86" t="s">
        <v>1691</v>
      </c>
      <c r="H1500" s="86" t="s">
        <v>5417</v>
      </c>
      <c r="I1500" s="86">
        <v>72</v>
      </c>
      <c r="J1500" s="87">
        <v>20.45</v>
      </c>
      <c r="K1500" s="88"/>
      <c r="L1500" s="86" t="s">
        <v>4759</v>
      </c>
      <c r="M1500" s="86" t="s">
        <v>349</v>
      </c>
      <c r="N1500" s="149" t="str">
        <f>IF(OR(J1500="TBA",E1500=0),"",E1500*J1500)</f>
        <v/>
      </c>
      <c r="O1500" s="138"/>
      <c r="P1500" s="139">
        <f>IF($B1500="PA",$N1500,0)</f>
        <v>0</v>
      </c>
      <c r="Q1500" s="139">
        <f>IF($B1500="PC",$N1500,0)</f>
        <v>0</v>
      </c>
      <c r="R1500" s="139">
        <f>IF($B1500="LA",$N1500,0)</f>
        <v>0</v>
      </c>
      <c r="S1500" s="139" t="str">
        <f>IF($B1500="LC",$N1500,0)</f>
        <v/>
      </c>
      <c r="T1500" s="139">
        <f>IF(P1500&lt;&gt;"",(P1500*(1-($N$2641))*(1-($O1500+$N$2646))),0)</f>
        <v>0</v>
      </c>
      <c r="U1500" s="139">
        <f>IF(Q1500&lt;&gt;"",(Q1500*(1-($N$2642))*(1-($O1500+$N$2646))),0)</f>
        <v>0</v>
      </c>
      <c r="V1500" s="139">
        <f>IF(R1500&lt;&gt;"",(R1500*(1-($N$2643))*(1-($O1500+$N$2646))),0)</f>
        <v>0</v>
      </c>
      <c r="W1500" s="139">
        <f>IF(S1500&lt;&gt;"",(S1500*(1-($N$2644))*(1-($O1500+$N$2646))),0)</f>
        <v>0</v>
      </c>
      <c r="X1500" s="150">
        <f>+SUM(T1500:W1500)</f>
        <v>0</v>
      </c>
      <c r="Y1500" s="85"/>
      <c r="Z1500" s="84"/>
      <c r="AA1500" s="85"/>
    </row>
    <row r="1501" spans="1:27" ht="14.1" customHeight="1" x14ac:dyDescent="0.3">
      <c r="A1501" s="128" t="s">
        <v>4760</v>
      </c>
      <c r="B1501" s="86" t="s">
        <v>40</v>
      </c>
      <c r="C1501" s="86">
        <v>24</v>
      </c>
      <c r="D1501" s="86">
        <v>12</v>
      </c>
      <c r="E1501" s="137"/>
      <c r="F1501" s="86" t="s">
        <v>101</v>
      </c>
      <c r="G1501" s="86" t="s">
        <v>1701</v>
      </c>
      <c r="H1501" s="86" t="s">
        <v>5417</v>
      </c>
      <c r="I1501" s="86">
        <v>72</v>
      </c>
      <c r="J1501" s="87">
        <v>20.45</v>
      </c>
      <c r="K1501" s="88"/>
      <c r="L1501" s="86" t="s">
        <v>4761</v>
      </c>
      <c r="M1501" s="86" t="s">
        <v>349</v>
      </c>
      <c r="N1501" s="149" t="str">
        <f>IF(OR(J1501="TBA",E1501=0),"",E1501*J1501)</f>
        <v/>
      </c>
      <c r="O1501" s="138"/>
      <c r="P1501" s="139">
        <f>IF($B1501="PA",$N1501,0)</f>
        <v>0</v>
      </c>
      <c r="Q1501" s="139">
        <f>IF($B1501="PC",$N1501,0)</f>
        <v>0</v>
      </c>
      <c r="R1501" s="139">
        <f>IF($B1501="LA",$N1501,0)</f>
        <v>0</v>
      </c>
      <c r="S1501" s="139" t="str">
        <f>IF($B1501="LC",$N1501,0)</f>
        <v/>
      </c>
      <c r="T1501" s="139">
        <f>IF(P1501&lt;&gt;"",(P1501*(1-($N$2641))*(1-($O1501+$N$2646))),0)</f>
        <v>0</v>
      </c>
      <c r="U1501" s="139">
        <f>IF(Q1501&lt;&gt;"",(Q1501*(1-($N$2642))*(1-($O1501+$N$2646))),0)</f>
        <v>0</v>
      </c>
      <c r="V1501" s="139">
        <f>IF(R1501&lt;&gt;"",(R1501*(1-($N$2643))*(1-($O1501+$N$2646))),0)</f>
        <v>0</v>
      </c>
      <c r="W1501" s="139">
        <f>IF(S1501&lt;&gt;"",(S1501*(1-($N$2644))*(1-($O1501+$N$2646))),0)</f>
        <v>0</v>
      </c>
      <c r="X1501" s="150">
        <f>+SUM(T1501:W1501)</f>
        <v>0</v>
      </c>
      <c r="Y1501" s="85"/>
      <c r="Z1501" s="84"/>
      <c r="AA1501" s="85"/>
    </row>
    <row r="1502" spans="1:27" ht="14.1" customHeight="1" x14ac:dyDescent="0.3">
      <c r="A1502" s="128" t="s">
        <v>4868</v>
      </c>
      <c r="B1502" s="86" t="s">
        <v>40</v>
      </c>
      <c r="C1502" s="86">
        <v>12</v>
      </c>
      <c r="D1502" s="86">
        <v>0</v>
      </c>
      <c r="E1502" s="137"/>
      <c r="F1502" s="86" t="s">
        <v>99</v>
      </c>
      <c r="G1502" s="86" t="s">
        <v>1690</v>
      </c>
      <c r="H1502" s="86" t="s">
        <v>4869</v>
      </c>
      <c r="I1502" s="86">
        <v>32</v>
      </c>
      <c r="J1502" s="87">
        <v>19.45</v>
      </c>
      <c r="K1502" s="88"/>
      <c r="L1502" s="86" t="s">
        <v>4870</v>
      </c>
      <c r="M1502" s="86" t="s">
        <v>349</v>
      </c>
      <c r="N1502" s="149" t="str">
        <f>IF(OR(J1502="TBA",E1502=0),"",E1502*J1502)</f>
        <v/>
      </c>
      <c r="O1502" s="138"/>
      <c r="P1502" s="139">
        <f>IF($B1502="PA",$N1502,0)</f>
        <v>0</v>
      </c>
      <c r="Q1502" s="139">
        <f>IF($B1502="PC",$N1502,0)</f>
        <v>0</v>
      </c>
      <c r="R1502" s="139">
        <f>IF($B1502="LA",$N1502,0)</f>
        <v>0</v>
      </c>
      <c r="S1502" s="139" t="str">
        <f>IF($B1502="LC",$N1502,0)</f>
        <v/>
      </c>
      <c r="T1502" s="139">
        <f>IF(P1502&lt;&gt;"",(P1502*(1-($N$2641))*(1-($O1502+$N$2646))),0)</f>
        <v>0</v>
      </c>
      <c r="U1502" s="139">
        <f>IF(Q1502&lt;&gt;"",(Q1502*(1-($N$2642))*(1-($O1502+$N$2646))),0)</f>
        <v>0</v>
      </c>
      <c r="V1502" s="139">
        <f>IF(R1502&lt;&gt;"",(R1502*(1-($N$2643))*(1-($O1502+$N$2646))),0)</f>
        <v>0</v>
      </c>
      <c r="W1502" s="139">
        <f>IF(S1502&lt;&gt;"",(S1502*(1-($N$2644))*(1-($O1502+$N$2646))),0)</f>
        <v>0</v>
      </c>
      <c r="X1502" s="150">
        <f>+SUM(T1502:W1502)</f>
        <v>0</v>
      </c>
      <c r="Y1502" s="85"/>
      <c r="Z1502" s="84"/>
      <c r="AA1502" s="85"/>
    </row>
    <row r="1503" spans="1:27" ht="14.1" customHeight="1" x14ac:dyDescent="0.3">
      <c r="A1503" s="128" t="s">
        <v>4871</v>
      </c>
      <c r="B1503" s="86" t="s">
        <v>40</v>
      </c>
      <c r="C1503" s="86">
        <v>12</v>
      </c>
      <c r="D1503" s="86">
        <v>0</v>
      </c>
      <c r="E1503" s="137"/>
      <c r="F1503" s="86" t="s">
        <v>99</v>
      </c>
      <c r="G1503" s="86" t="s">
        <v>1691</v>
      </c>
      <c r="H1503" s="86" t="s">
        <v>4869</v>
      </c>
      <c r="I1503" s="86">
        <v>32</v>
      </c>
      <c r="J1503" s="87">
        <v>19.45</v>
      </c>
      <c r="K1503" s="88"/>
      <c r="L1503" s="86" t="s">
        <v>5325</v>
      </c>
      <c r="M1503" s="86" t="s">
        <v>349</v>
      </c>
      <c r="N1503" s="149" t="str">
        <f>IF(OR(J1503="TBA",E1503=0),"",E1503*J1503)</f>
        <v/>
      </c>
      <c r="O1503" s="138"/>
      <c r="P1503" s="139">
        <f>IF($B1503="PA",$N1503,0)</f>
        <v>0</v>
      </c>
      <c r="Q1503" s="139">
        <f>IF($B1503="PC",$N1503,0)</f>
        <v>0</v>
      </c>
      <c r="R1503" s="139">
        <f>IF($B1503="LA",$N1503,0)</f>
        <v>0</v>
      </c>
      <c r="S1503" s="139" t="str">
        <f>IF($B1503="LC",$N1503,0)</f>
        <v/>
      </c>
      <c r="T1503" s="139">
        <f>IF(P1503&lt;&gt;"",(P1503*(1-($N$2641))*(1-($O1503+$N$2646))),0)</f>
        <v>0</v>
      </c>
      <c r="U1503" s="139">
        <f>IF(Q1503&lt;&gt;"",(Q1503*(1-($N$2642))*(1-($O1503+$N$2646))),0)</f>
        <v>0</v>
      </c>
      <c r="V1503" s="139">
        <f>IF(R1503&lt;&gt;"",(R1503*(1-($N$2643))*(1-($O1503+$N$2646))),0)</f>
        <v>0</v>
      </c>
      <c r="W1503" s="139">
        <f>IF(S1503&lt;&gt;"",(S1503*(1-($N$2644))*(1-($O1503+$N$2646))),0)</f>
        <v>0</v>
      </c>
      <c r="X1503" s="150">
        <f>+SUM(T1503:W1503)</f>
        <v>0</v>
      </c>
      <c r="Y1503" s="85"/>
      <c r="Z1503" s="84"/>
      <c r="AA1503" s="85"/>
    </row>
    <row r="1504" spans="1:27" ht="14.1" customHeight="1" x14ac:dyDescent="0.3">
      <c r="A1504" s="128" t="s">
        <v>4872</v>
      </c>
      <c r="B1504" s="86" t="s">
        <v>40</v>
      </c>
      <c r="C1504" s="86">
        <v>12</v>
      </c>
      <c r="D1504" s="86">
        <v>0</v>
      </c>
      <c r="E1504" s="137"/>
      <c r="F1504" s="86" t="s">
        <v>99</v>
      </c>
      <c r="G1504" s="86" t="s">
        <v>1692</v>
      </c>
      <c r="H1504" s="86" t="s">
        <v>4869</v>
      </c>
      <c r="I1504" s="86">
        <v>32</v>
      </c>
      <c r="J1504" s="87">
        <v>19.45</v>
      </c>
      <c r="K1504" s="88"/>
      <c r="L1504" s="86" t="s">
        <v>5326</v>
      </c>
      <c r="M1504" s="86" t="s">
        <v>349</v>
      </c>
      <c r="N1504" s="149" t="str">
        <f>IF(OR(J1504="TBA",E1504=0),"",E1504*J1504)</f>
        <v/>
      </c>
      <c r="O1504" s="138"/>
      <c r="P1504" s="139">
        <f>IF($B1504="PA",$N1504,0)</f>
        <v>0</v>
      </c>
      <c r="Q1504" s="139">
        <f>IF($B1504="PC",$N1504,0)</f>
        <v>0</v>
      </c>
      <c r="R1504" s="139">
        <f>IF($B1504="LA",$N1504,0)</f>
        <v>0</v>
      </c>
      <c r="S1504" s="139" t="str">
        <f>IF($B1504="LC",$N1504,0)</f>
        <v/>
      </c>
      <c r="T1504" s="139">
        <f>IF(P1504&lt;&gt;"",(P1504*(1-($N$2641))*(1-($O1504+$N$2646))),0)</f>
        <v>0</v>
      </c>
      <c r="U1504" s="139">
        <f>IF(Q1504&lt;&gt;"",(Q1504*(1-($N$2642))*(1-($O1504+$N$2646))),0)</f>
        <v>0</v>
      </c>
      <c r="V1504" s="139">
        <f>IF(R1504&lt;&gt;"",(R1504*(1-($N$2643))*(1-($O1504+$N$2646))),0)</f>
        <v>0</v>
      </c>
      <c r="W1504" s="139">
        <f>IF(S1504&lt;&gt;"",(S1504*(1-($N$2644))*(1-($O1504+$N$2646))),0)</f>
        <v>0</v>
      </c>
      <c r="X1504" s="150">
        <f>+SUM(T1504:W1504)</f>
        <v>0</v>
      </c>
      <c r="Y1504" s="85"/>
      <c r="Z1504" s="84"/>
      <c r="AA1504" s="85"/>
    </row>
    <row r="1505" spans="1:27" ht="14.1" customHeight="1" x14ac:dyDescent="0.3">
      <c r="A1505" s="128" t="s">
        <v>4873</v>
      </c>
      <c r="B1505" s="86" t="s">
        <v>40</v>
      </c>
      <c r="C1505" s="86">
        <v>12</v>
      </c>
      <c r="D1505" s="86">
        <v>0</v>
      </c>
      <c r="E1505" s="137"/>
      <c r="F1505" s="86" t="s">
        <v>99</v>
      </c>
      <c r="G1505" s="86" t="s">
        <v>1690</v>
      </c>
      <c r="H1505" s="86" t="s">
        <v>4874</v>
      </c>
      <c r="I1505" s="86">
        <v>32</v>
      </c>
      <c r="J1505" s="87">
        <v>27.150000000000002</v>
      </c>
      <c r="K1505" s="88"/>
      <c r="L1505" s="86" t="s">
        <v>5327</v>
      </c>
      <c r="M1505" s="86" t="s">
        <v>349</v>
      </c>
      <c r="N1505" s="149" t="str">
        <f>IF(OR(J1505="TBA",E1505=0),"",E1505*J1505)</f>
        <v/>
      </c>
      <c r="O1505" s="138"/>
      <c r="P1505" s="139">
        <f>IF($B1505="PA",$N1505,0)</f>
        <v>0</v>
      </c>
      <c r="Q1505" s="139">
        <f>IF($B1505="PC",$N1505,0)</f>
        <v>0</v>
      </c>
      <c r="R1505" s="139">
        <f>IF($B1505="LA",$N1505,0)</f>
        <v>0</v>
      </c>
      <c r="S1505" s="139" t="str">
        <f>IF($B1505="LC",$N1505,0)</f>
        <v/>
      </c>
      <c r="T1505" s="139">
        <f>IF(P1505&lt;&gt;"",(P1505*(1-($N$2641))*(1-($O1505+$N$2646))),0)</f>
        <v>0</v>
      </c>
      <c r="U1505" s="139">
        <f>IF(Q1505&lt;&gt;"",(Q1505*(1-($N$2642))*(1-($O1505+$N$2646))),0)</f>
        <v>0</v>
      </c>
      <c r="V1505" s="139">
        <f>IF(R1505&lt;&gt;"",(R1505*(1-($N$2643))*(1-($O1505+$N$2646))),0)</f>
        <v>0</v>
      </c>
      <c r="W1505" s="139">
        <f>IF(S1505&lt;&gt;"",(S1505*(1-($N$2644))*(1-($O1505+$N$2646))),0)</f>
        <v>0</v>
      </c>
      <c r="X1505" s="150">
        <f>+SUM(T1505:W1505)</f>
        <v>0</v>
      </c>
      <c r="Y1505" s="85"/>
      <c r="Z1505" s="84"/>
      <c r="AA1505" s="85"/>
    </row>
    <row r="1506" spans="1:27" ht="14.1" customHeight="1" x14ac:dyDescent="0.3">
      <c r="A1506" s="128" t="s">
        <v>4875</v>
      </c>
      <c r="B1506" s="86" t="s">
        <v>40</v>
      </c>
      <c r="C1506" s="86">
        <v>12</v>
      </c>
      <c r="D1506" s="86">
        <v>0</v>
      </c>
      <c r="E1506" s="137"/>
      <c r="F1506" s="86" t="s">
        <v>99</v>
      </c>
      <c r="G1506" s="86" t="s">
        <v>1691</v>
      </c>
      <c r="H1506" s="86" t="s">
        <v>4874</v>
      </c>
      <c r="I1506" s="86">
        <v>32</v>
      </c>
      <c r="J1506" s="87">
        <v>27.150000000000002</v>
      </c>
      <c r="K1506" s="88"/>
      <c r="L1506" s="86" t="s">
        <v>5328</v>
      </c>
      <c r="M1506" s="86" t="s">
        <v>349</v>
      </c>
      <c r="N1506" s="149" t="str">
        <f>IF(OR(J1506="TBA",E1506=0),"",E1506*J1506)</f>
        <v/>
      </c>
      <c r="O1506" s="138"/>
      <c r="P1506" s="139">
        <f>IF($B1506="PA",$N1506,0)</f>
        <v>0</v>
      </c>
      <c r="Q1506" s="139">
        <f>IF($B1506="PC",$N1506,0)</f>
        <v>0</v>
      </c>
      <c r="R1506" s="139">
        <f>IF($B1506="LA",$N1506,0)</f>
        <v>0</v>
      </c>
      <c r="S1506" s="139" t="str">
        <f>IF($B1506="LC",$N1506,0)</f>
        <v/>
      </c>
      <c r="T1506" s="139">
        <f>IF(P1506&lt;&gt;"",(P1506*(1-($N$2641))*(1-($O1506+$N$2646))),0)</f>
        <v>0</v>
      </c>
      <c r="U1506" s="139">
        <f>IF(Q1506&lt;&gt;"",(Q1506*(1-($N$2642))*(1-($O1506+$N$2646))),0)</f>
        <v>0</v>
      </c>
      <c r="V1506" s="139">
        <f>IF(R1506&lt;&gt;"",(R1506*(1-($N$2643))*(1-($O1506+$N$2646))),0)</f>
        <v>0</v>
      </c>
      <c r="W1506" s="139">
        <f>IF(S1506&lt;&gt;"",(S1506*(1-($N$2644))*(1-($O1506+$N$2646))),0)</f>
        <v>0</v>
      </c>
      <c r="X1506" s="150">
        <f>+SUM(T1506:W1506)</f>
        <v>0</v>
      </c>
      <c r="Y1506" s="85"/>
      <c r="Z1506" s="84"/>
      <c r="AA1506" s="85"/>
    </row>
    <row r="1507" spans="1:27" ht="14.1" customHeight="1" x14ac:dyDescent="0.3">
      <c r="A1507" s="128" t="s">
        <v>4876</v>
      </c>
      <c r="B1507" s="86" t="s">
        <v>40</v>
      </c>
      <c r="C1507" s="86">
        <v>12</v>
      </c>
      <c r="D1507" s="86">
        <v>0</v>
      </c>
      <c r="E1507" s="137"/>
      <c r="F1507" s="86" t="s">
        <v>99</v>
      </c>
      <c r="G1507" s="86" t="s">
        <v>1692</v>
      </c>
      <c r="H1507" s="86" t="s">
        <v>4874</v>
      </c>
      <c r="I1507" s="86">
        <v>32</v>
      </c>
      <c r="J1507" s="87">
        <v>27.150000000000002</v>
      </c>
      <c r="K1507" s="88"/>
      <c r="L1507" s="86" t="s">
        <v>5329</v>
      </c>
      <c r="M1507" s="86" t="s">
        <v>349</v>
      </c>
      <c r="N1507" s="149" t="str">
        <f>IF(OR(J1507="TBA",E1507=0),"",E1507*J1507)</f>
        <v/>
      </c>
      <c r="O1507" s="138"/>
      <c r="P1507" s="139">
        <f>IF($B1507="PA",$N1507,0)</f>
        <v>0</v>
      </c>
      <c r="Q1507" s="139">
        <f>IF($B1507="PC",$N1507,0)</f>
        <v>0</v>
      </c>
      <c r="R1507" s="139">
        <f>IF($B1507="LA",$N1507,0)</f>
        <v>0</v>
      </c>
      <c r="S1507" s="139" t="str">
        <f>IF($B1507="LC",$N1507,0)</f>
        <v/>
      </c>
      <c r="T1507" s="139">
        <f>IF(P1507&lt;&gt;"",(P1507*(1-($N$2641))*(1-($O1507+$N$2646))),0)</f>
        <v>0</v>
      </c>
      <c r="U1507" s="139">
        <f>IF(Q1507&lt;&gt;"",(Q1507*(1-($N$2642))*(1-($O1507+$N$2646))),0)</f>
        <v>0</v>
      </c>
      <c r="V1507" s="139">
        <f>IF(R1507&lt;&gt;"",(R1507*(1-($N$2643))*(1-($O1507+$N$2646))),0)</f>
        <v>0</v>
      </c>
      <c r="W1507" s="139">
        <f>IF(S1507&lt;&gt;"",(S1507*(1-($N$2644))*(1-($O1507+$N$2646))),0)</f>
        <v>0</v>
      </c>
      <c r="X1507" s="150">
        <f>+SUM(T1507:W1507)</f>
        <v>0</v>
      </c>
      <c r="Y1507" s="85"/>
      <c r="Z1507" s="84"/>
      <c r="AA1507" s="85"/>
    </row>
    <row r="1508" spans="1:27" ht="14.1" customHeight="1" x14ac:dyDescent="0.3">
      <c r="A1508" s="128" t="s">
        <v>4877</v>
      </c>
      <c r="B1508" s="86" t="s">
        <v>40</v>
      </c>
      <c r="C1508" s="86">
        <v>12</v>
      </c>
      <c r="D1508" s="86">
        <v>0</v>
      </c>
      <c r="E1508" s="137"/>
      <c r="F1508" s="86" t="s">
        <v>99</v>
      </c>
      <c r="G1508" s="86" t="s">
        <v>1690</v>
      </c>
      <c r="H1508" s="86" t="s">
        <v>4878</v>
      </c>
      <c r="I1508" s="86">
        <v>32</v>
      </c>
      <c r="J1508" s="87">
        <v>19.45</v>
      </c>
      <c r="K1508" s="88"/>
      <c r="L1508" s="86" t="s">
        <v>5330</v>
      </c>
      <c r="M1508" s="86" t="s">
        <v>349</v>
      </c>
      <c r="N1508" s="149" t="str">
        <f>IF(OR(J1508="TBA",E1508=0),"",E1508*J1508)</f>
        <v/>
      </c>
      <c r="O1508" s="138"/>
      <c r="P1508" s="139">
        <f>IF($B1508="PA",$N1508,0)</f>
        <v>0</v>
      </c>
      <c r="Q1508" s="139">
        <f>IF($B1508="PC",$N1508,0)</f>
        <v>0</v>
      </c>
      <c r="R1508" s="139">
        <f>IF($B1508="LA",$N1508,0)</f>
        <v>0</v>
      </c>
      <c r="S1508" s="139" t="str">
        <f>IF($B1508="LC",$N1508,0)</f>
        <v/>
      </c>
      <c r="T1508" s="139">
        <f>IF(P1508&lt;&gt;"",(P1508*(1-($N$2641))*(1-($O1508+$N$2646))),0)</f>
        <v>0</v>
      </c>
      <c r="U1508" s="139">
        <f>IF(Q1508&lt;&gt;"",(Q1508*(1-($N$2642))*(1-($O1508+$N$2646))),0)</f>
        <v>0</v>
      </c>
      <c r="V1508" s="139">
        <f>IF(R1508&lt;&gt;"",(R1508*(1-($N$2643))*(1-($O1508+$N$2646))),0)</f>
        <v>0</v>
      </c>
      <c r="W1508" s="139">
        <f>IF(S1508&lt;&gt;"",(S1508*(1-($N$2644))*(1-($O1508+$N$2646))),0)</f>
        <v>0</v>
      </c>
      <c r="X1508" s="150">
        <f>+SUM(T1508:W1508)</f>
        <v>0</v>
      </c>
      <c r="Y1508" s="85"/>
      <c r="Z1508" s="84"/>
      <c r="AA1508" s="85"/>
    </row>
    <row r="1509" spans="1:27" ht="14.1" customHeight="1" x14ac:dyDescent="0.3">
      <c r="A1509" s="128" t="s">
        <v>4879</v>
      </c>
      <c r="B1509" s="86" t="s">
        <v>40</v>
      </c>
      <c r="C1509" s="86">
        <v>12</v>
      </c>
      <c r="D1509" s="86">
        <v>0</v>
      </c>
      <c r="E1509" s="137"/>
      <c r="F1509" s="86" t="s">
        <v>99</v>
      </c>
      <c r="G1509" s="86" t="s">
        <v>1691</v>
      </c>
      <c r="H1509" s="86" t="s">
        <v>4878</v>
      </c>
      <c r="I1509" s="86">
        <v>32</v>
      </c>
      <c r="J1509" s="87">
        <v>19.45</v>
      </c>
      <c r="K1509" s="88"/>
      <c r="L1509" s="86" t="s">
        <v>5331</v>
      </c>
      <c r="M1509" s="86" t="s">
        <v>349</v>
      </c>
      <c r="N1509" s="149" t="str">
        <f>IF(OR(J1509="TBA",E1509=0),"",E1509*J1509)</f>
        <v/>
      </c>
      <c r="O1509" s="138"/>
      <c r="P1509" s="139">
        <f>IF($B1509="PA",$N1509,0)</f>
        <v>0</v>
      </c>
      <c r="Q1509" s="139">
        <f>IF($B1509="PC",$N1509,0)</f>
        <v>0</v>
      </c>
      <c r="R1509" s="139">
        <f>IF($B1509="LA",$N1509,0)</f>
        <v>0</v>
      </c>
      <c r="S1509" s="139" t="str">
        <f>IF($B1509="LC",$N1509,0)</f>
        <v/>
      </c>
      <c r="T1509" s="139">
        <f>IF(P1509&lt;&gt;"",(P1509*(1-($N$2641))*(1-($O1509+$N$2646))),0)</f>
        <v>0</v>
      </c>
      <c r="U1509" s="139">
        <f>IF(Q1509&lt;&gt;"",(Q1509*(1-($N$2642))*(1-($O1509+$N$2646))),0)</f>
        <v>0</v>
      </c>
      <c r="V1509" s="139">
        <f>IF(R1509&lt;&gt;"",(R1509*(1-($N$2643))*(1-($O1509+$N$2646))),0)</f>
        <v>0</v>
      </c>
      <c r="W1509" s="139">
        <f>IF(S1509&lt;&gt;"",(S1509*(1-($N$2644))*(1-($O1509+$N$2646))),0)</f>
        <v>0</v>
      </c>
      <c r="X1509" s="150">
        <f>+SUM(T1509:W1509)</f>
        <v>0</v>
      </c>
      <c r="Y1509" s="85"/>
      <c r="Z1509" s="84"/>
      <c r="AA1509" s="85"/>
    </row>
    <row r="1510" spans="1:27" ht="14.1" customHeight="1" x14ac:dyDescent="0.3">
      <c r="A1510" s="128" t="s">
        <v>4880</v>
      </c>
      <c r="B1510" s="86" t="s">
        <v>40</v>
      </c>
      <c r="C1510" s="86">
        <v>12</v>
      </c>
      <c r="D1510" s="86">
        <v>0</v>
      </c>
      <c r="E1510" s="137"/>
      <c r="F1510" s="86" t="s">
        <v>99</v>
      </c>
      <c r="G1510" s="86" t="s">
        <v>1692</v>
      </c>
      <c r="H1510" s="86" t="s">
        <v>4878</v>
      </c>
      <c r="I1510" s="86">
        <v>32</v>
      </c>
      <c r="J1510" s="87">
        <v>19.45</v>
      </c>
      <c r="K1510" s="88"/>
      <c r="L1510" s="86" t="s">
        <v>4881</v>
      </c>
      <c r="M1510" s="86" t="s">
        <v>349</v>
      </c>
      <c r="N1510" s="149" t="str">
        <f>IF(OR(J1510="TBA",E1510=0),"",E1510*J1510)</f>
        <v/>
      </c>
      <c r="O1510" s="138"/>
      <c r="P1510" s="139">
        <f>IF($B1510="PA",$N1510,0)</f>
        <v>0</v>
      </c>
      <c r="Q1510" s="139">
        <f>IF($B1510="PC",$N1510,0)</f>
        <v>0</v>
      </c>
      <c r="R1510" s="139">
        <f>IF($B1510="LA",$N1510,0)</f>
        <v>0</v>
      </c>
      <c r="S1510" s="139" t="str">
        <f>IF($B1510="LC",$N1510,0)</f>
        <v/>
      </c>
      <c r="T1510" s="139">
        <f>IF(P1510&lt;&gt;"",(P1510*(1-($N$2641))*(1-($O1510+$N$2646))),0)</f>
        <v>0</v>
      </c>
      <c r="U1510" s="139">
        <f>IF(Q1510&lt;&gt;"",(Q1510*(1-($N$2642))*(1-($O1510+$N$2646))),0)</f>
        <v>0</v>
      </c>
      <c r="V1510" s="139">
        <f>IF(R1510&lt;&gt;"",(R1510*(1-($N$2643))*(1-($O1510+$N$2646))),0)</f>
        <v>0</v>
      </c>
      <c r="W1510" s="139">
        <f>IF(S1510&lt;&gt;"",(S1510*(1-($N$2644))*(1-($O1510+$N$2646))),0)</f>
        <v>0</v>
      </c>
      <c r="X1510" s="150">
        <f>+SUM(T1510:W1510)</f>
        <v>0</v>
      </c>
      <c r="Y1510" s="85"/>
      <c r="Z1510" s="84"/>
      <c r="AA1510" s="85"/>
    </row>
    <row r="1511" spans="1:27" ht="14.1" customHeight="1" x14ac:dyDescent="0.3">
      <c r="A1511" s="128" t="s">
        <v>4892</v>
      </c>
      <c r="B1511" s="86" t="s">
        <v>40</v>
      </c>
      <c r="C1511" s="86">
        <v>24</v>
      </c>
      <c r="D1511" s="86">
        <v>12</v>
      </c>
      <c r="E1511" s="137"/>
      <c r="F1511" s="86" t="s">
        <v>4805</v>
      </c>
      <c r="G1511" s="86" t="s">
        <v>1685</v>
      </c>
      <c r="H1511" s="86" t="s">
        <v>1858</v>
      </c>
      <c r="I1511" s="86">
        <v>11</v>
      </c>
      <c r="J1511" s="87">
        <v>18.600000000000001</v>
      </c>
      <c r="K1511" s="88"/>
      <c r="L1511" s="86" t="s">
        <v>4893</v>
      </c>
      <c r="M1511" s="86" t="s">
        <v>349</v>
      </c>
      <c r="N1511" s="149" t="str">
        <f>IF(OR(J1511="TBA",E1511=0),"",E1511*J1511)</f>
        <v/>
      </c>
      <c r="O1511" s="138"/>
      <c r="P1511" s="139">
        <f>IF($B1511="PA",$N1511,0)</f>
        <v>0</v>
      </c>
      <c r="Q1511" s="139">
        <f>IF($B1511="PC",$N1511,0)</f>
        <v>0</v>
      </c>
      <c r="R1511" s="139">
        <f>IF($B1511="LA",$N1511,0)</f>
        <v>0</v>
      </c>
      <c r="S1511" s="139" t="str">
        <f>IF($B1511="LC",$N1511,0)</f>
        <v/>
      </c>
      <c r="T1511" s="139">
        <f>IF(P1511&lt;&gt;"",(P1511*(1-($N$2641))*(1-($O1511+$N$2646))),0)</f>
        <v>0</v>
      </c>
      <c r="U1511" s="139">
        <f>IF(Q1511&lt;&gt;"",(Q1511*(1-($N$2642))*(1-($O1511+$N$2646))),0)</f>
        <v>0</v>
      </c>
      <c r="V1511" s="139">
        <f>IF(R1511&lt;&gt;"",(R1511*(1-($N$2643))*(1-($O1511+$N$2646))),0)</f>
        <v>0</v>
      </c>
      <c r="W1511" s="139">
        <f>IF(S1511&lt;&gt;"",(S1511*(1-($N$2644))*(1-($O1511+$N$2646))),0)</f>
        <v>0</v>
      </c>
      <c r="X1511" s="150">
        <f>+SUM(T1511:W1511)</f>
        <v>0</v>
      </c>
      <c r="Y1511" s="85"/>
      <c r="Z1511" s="84"/>
      <c r="AA1511" s="85"/>
    </row>
    <row r="1512" spans="1:27" ht="14.1" customHeight="1" x14ac:dyDescent="0.3">
      <c r="A1512" s="128" t="s">
        <v>4894</v>
      </c>
      <c r="B1512" s="86" t="s">
        <v>40</v>
      </c>
      <c r="C1512" s="86">
        <v>24</v>
      </c>
      <c r="D1512" s="86">
        <v>12</v>
      </c>
      <c r="E1512" s="137"/>
      <c r="F1512" s="86" t="s">
        <v>4805</v>
      </c>
      <c r="G1512" s="86" t="s">
        <v>1686</v>
      </c>
      <c r="H1512" s="86" t="s">
        <v>1858</v>
      </c>
      <c r="I1512" s="86">
        <v>11</v>
      </c>
      <c r="J1512" s="87">
        <v>18.600000000000001</v>
      </c>
      <c r="K1512" s="88"/>
      <c r="L1512" s="86" t="s">
        <v>5451</v>
      </c>
      <c r="M1512" s="86" t="s">
        <v>349</v>
      </c>
      <c r="N1512" s="149" t="str">
        <f>IF(OR(J1512="TBA",E1512=0),"",E1512*J1512)</f>
        <v/>
      </c>
      <c r="O1512" s="138"/>
      <c r="P1512" s="139">
        <f>IF($B1512="PA",$N1512,0)</f>
        <v>0</v>
      </c>
      <c r="Q1512" s="139">
        <f>IF($B1512="PC",$N1512,0)</f>
        <v>0</v>
      </c>
      <c r="R1512" s="139">
        <f>IF($B1512="LA",$N1512,0)</f>
        <v>0</v>
      </c>
      <c r="S1512" s="139" t="str">
        <f>IF($B1512="LC",$N1512,0)</f>
        <v/>
      </c>
      <c r="T1512" s="139">
        <f>IF(P1512&lt;&gt;"",(P1512*(1-($N$2641))*(1-($O1512+$N$2646))),0)</f>
        <v>0</v>
      </c>
      <c r="U1512" s="139">
        <f>IF(Q1512&lt;&gt;"",(Q1512*(1-($N$2642))*(1-($O1512+$N$2646))),0)</f>
        <v>0</v>
      </c>
      <c r="V1512" s="139">
        <f>IF(R1512&lt;&gt;"",(R1512*(1-($N$2643))*(1-($O1512+$N$2646))),0)</f>
        <v>0</v>
      </c>
      <c r="W1512" s="139">
        <f>IF(S1512&lt;&gt;"",(S1512*(1-($N$2644))*(1-($O1512+$N$2646))),0)</f>
        <v>0</v>
      </c>
      <c r="X1512" s="150">
        <f>+SUM(T1512:W1512)</f>
        <v>0</v>
      </c>
      <c r="Y1512" s="85"/>
      <c r="Z1512" s="84"/>
      <c r="AA1512" s="85"/>
    </row>
    <row r="1513" spans="1:27" ht="14.1" customHeight="1" x14ac:dyDescent="0.3">
      <c r="A1513" s="128" t="s">
        <v>4895</v>
      </c>
      <c r="B1513" s="86" t="s">
        <v>40</v>
      </c>
      <c r="C1513" s="86">
        <v>24</v>
      </c>
      <c r="D1513" s="86">
        <v>12</v>
      </c>
      <c r="E1513" s="137"/>
      <c r="F1513" s="86" t="s">
        <v>4805</v>
      </c>
      <c r="G1513" s="86" t="s">
        <v>1687</v>
      </c>
      <c r="H1513" s="86" t="s">
        <v>1858</v>
      </c>
      <c r="I1513" s="86">
        <v>11</v>
      </c>
      <c r="J1513" s="87">
        <v>18.600000000000001</v>
      </c>
      <c r="K1513" s="88"/>
      <c r="L1513" s="86" t="s">
        <v>5452</v>
      </c>
      <c r="M1513" s="86" t="s">
        <v>349</v>
      </c>
      <c r="N1513" s="149" t="str">
        <f>IF(OR(J1513="TBA",E1513=0),"",E1513*J1513)</f>
        <v/>
      </c>
      <c r="O1513" s="138"/>
      <c r="P1513" s="139">
        <f>IF($B1513="PA",$N1513,0)</f>
        <v>0</v>
      </c>
      <c r="Q1513" s="139">
        <f>IF($B1513="PC",$N1513,0)</f>
        <v>0</v>
      </c>
      <c r="R1513" s="139">
        <f>IF($B1513="LA",$N1513,0)</f>
        <v>0</v>
      </c>
      <c r="S1513" s="139" t="str">
        <f>IF($B1513="LC",$N1513,0)</f>
        <v/>
      </c>
      <c r="T1513" s="139">
        <f>IF(P1513&lt;&gt;"",(P1513*(1-($N$2641))*(1-($O1513+$N$2646))),0)</f>
        <v>0</v>
      </c>
      <c r="U1513" s="139">
        <f>IF(Q1513&lt;&gt;"",(Q1513*(1-($N$2642))*(1-($O1513+$N$2646))),0)</f>
        <v>0</v>
      </c>
      <c r="V1513" s="139">
        <f>IF(R1513&lt;&gt;"",(R1513*(1-($N$2643))*(1-($O1513+$N$2646))),0)</f>
        <v>0</v>
      </c>
      <c r="W1513" s="139">
        <f>IF(S1513&lt;&gt;"",(S1513*(1-($N$2644))*(1-($O1513+$N$2646))),0)</f>
        <v>0</v>
      </c>
      <c r="X1513" s="150">
        <f>+SUM(T1513:W1513)</f>
        <v>0</v>
      </c>
      <c r="Y1513" s="85"/>
      <c r="Z1513" s="84"/>
      <c r="AA1513" s="85"/>
    </row>
    <row r="1514" spans="1:27" ht="14.1" customHeight="1" x14ac:dyDescent="0.3">
      <c r="A1514" s="128" t="s">
        <v>5453</v>
      </c>
      <c r="B1514" s="86" t="s">
        <v>40</v>
      </c>
      <c r="C1514" s="86">
        <v>24</v>
      </c>
      <c r="D1514" s="86">
        <v>12</v>
      </c>
      <c r="E1514" s="137"/>
      <c r="F1514" s="86" t="s">
        <v>4805</v>
      </c>
      <c r="G1514" s="86" t="s">
        <v>1700</v>
      </c>
      <c r="H1514" s="86" t="s">
        <v>1858</v>
      </c>
      <c r="I1514" s="86">
        <v>11</v>
      </c>
      <c r="J1514" s="87">
        <v>18.600000000000001</v>
      </c>
      <c r="K1514" s="88"/>
      <c r="L1514" s="86" t="s">
        <v>4896</v>
      </c>
      <c r="M1514" s="86" t="s">
        <v>349</v>
      </c>
      <c r="N1514" s="149" t="str">
        <f>IF(OR(J1514="TBA",E1514=0),"",E1514*J1514)</f>
        <v/>
      </c>
      <c r="O1514" s="138"/>
      <c r="P1514" s="139">
        <f>IF($B1514="PA",$N1514,0)</f>
        <v>0</v>
      </c>
      <c r="Q1514" s="139">
        <f>IF($B1514="PC",$N1514,0)</f>
        <v>0</v>
      </c>
      <c r="R1514" s="139">
        <f>IF($B1514="LA",$N1514,0)</f>
        <v>0</v>
      </c>
      <c r="S1514" s="139" t="str">
        <f>IF($B1514="LC",$N1514,0)</f>
        <v/>
      </c>
      <c r="T1514" s="139">
        <f>IF(P1514&lt;&gt;"",(P1514*(1-($N$2641))*(1-($O1514+$N$2646))),0)</f>
        <v>0</v>
      </c>
      <c r="U1514" s="139">
        <f>IF(Q1514&lt;&gt;"",(Q1514*(1-($N$2642))*(1-($O1514+$N$2646))),0)</f>
        <v>0</v>
      </c>
      <c r="V1514" s="139">
        <f>IF(R1514&lt;&gt;"",(R1514*(1-($N$2643))*(1-($O1514+$N$2646))),0)</f>
        <v>0</v>
      </c>
      <c r="W1514" s="139">
        <f>IF(S1514&lt;&gt;"",(S1514*(1-($N$2644))*(1-($O1514+$N$2646))),0)</f>
        <v>0</v>
      </c>
      <c r="X1514" s="150">
        <f>+SUM(T1514:W1514)</f>
        <v>0</v>
      </c>
      <c r="Y1514" s="85"/>
      <c r="Z1514" s="84"/>
      <c r="AA1514" s="85"/>
    </row>
    <row r="1515" spans="1:27" ht="14.1" customHeight="1" x14ac:dyDescent="0.3">
      <c r="A1515" s="128" t="s">
        <v>4897</v>
      </c>
      <c r="B1515" s="86" t="s">
        <v>40</v>
      </c>
      <c r="C1515" s="86">
        <v>24</v>
      </c>
      <c r="D1515" s="86">
        <v>0</v>
      </c>
      <c r="E1515" s="137"/>
      <c r="F1515" s="86" t="s">
        <v>4805</v>
      </c>
      <c r="G1515" s="86" t="s">
        <v>1685</v>
      </c>
      <c r="H1515" s="86" t="s">
        <v>1861</v>
      </c>
      <c r="I1515" s="86">
        <v>11</v>
      </c>
      <c r="J1515" s="87">
        <v>23.6</v>
      </c>
      <c r="K1515" s="88"/>
      <c r="L1515" s="86" t="s">
        <v>4898</v>
      </c>
      <c r="M1515" s="86" t="s">
        <v>349</v>
      </c>
      <c r="N1515" s="149" t="str">
        <f>IF(OR(J1515="TBA",E1515=0),"",E1515*J1515)</f>
        <v/>
      </c>
      <c r="O1515" s="138"/>
      <c r="P1515" s="139">
        <f>IF($B1515="PA",$N1515,0)</f>
        <v>0</v>
      </c>
      <c r="Q1515" s="139">
        <f>IF($B1515="PC",$N1515,0)</f>
        <v>0</v>
      </c>
      <c r="R1515" s="139">
        <f>IF($B1515="LA",$N1515,0)</f>
        <v>0</v>
      </c>
      <c r="S1515" s="139" t="str">
        <f>IF($B1515="LC",$N1515,0)</f>
        <v/>
      </c>
      <c r="T1515" s="139">
        <f>IF(P1515&lt;&gt;"",(P1515*(1-($N$2641))*(1-($O1515+$N$2646))),0)</f>
        <v>0</v>
      </c>
      <c r="U1515" s="139">
        <f>IF(Q1515&lt;&gt;"",(Q1515*(1-($N$2642))*(1-($O1515+$N$2646))),0)</f>
        <v>0</v>
      </c>
      <c r="V1515" s="139">
        <f>IF(R1515&lt;&gt;"",(R1515*(1-($N$2643))*(1-($O1515+$N$2646))),0)</f>
        <v>0</v>
      </c>
      <c r="W1515" s="139">
        <f>IF(S1515&lt;&gt;"",(S1515*(1-($N$2644))*(1-($O1515+$N$2646))),0)</f>
        <v>0</v>
      </c>
      <c r="X1515" s="150">
        <f>+SUM(T1515:W1515)</f>
        <v>0</v>
      </c>
      <c r="Y1515" s="85"/>
      <c r="Z1515" s="84"/>
      <c r="AA1515" s="85"/>
    </row>
    <row r="1516" spans="1:27" ht="14.1" customHeight="1" x14ac:dyDescent="0.3">
      <c r="A1516" s="128" t="s">
        <v>4899</v>
      </c>
      <c r="B1516" s="86" t="s">
        <v>40</v>
      </c>
      <c r="C1516" s="86">
        <v>24</v>
      </c>
      <c r="D1516" s="86">
        <v>0</v>
      </c>
      <c r="E1516" s="137"/>
      <c r="F1516" s="86" t="s">
        <v>4805</v>
      </c>
      <c r="G1516" s="86" t="s">
        <v>1686</v>
      </c>
      <c r="H1516" s="86" t="s">
        <v>1861</v>
      </c>
      <c r="I1516" s="86">
        <v>11</v>
      </c>
      <c r="J1516" s="87">
        <v>23.6</v>
      </c>
      <c r="K1516" s="88"/>
      <c r="L1516" s="86" t="s">
        <v>4900</v>
      </c>
      <c r="M1516" s="86" t="s">
        <v>349</v>
      </c>
      <c r="N1516" s="149" t="str">
        <f>IF(OR(J1516="TBA",E1516=0),"",E1516*J1516)</f>
        <v/>
      </c>
      <c r="O1516" s="138"/>
      <c r="P1516" s="139">
        <f>IF($B1516="PA",$N1516,0)</f>
        <v>0</v>
      </c>
      <c r="Q1516" s="139">
        <f>IF($B1516="PC",$N1516,0)</f>
        <v>0</v>
      </c>
      <c r="R1516" s="139">
        <f>IF($B1516="LA",$N1516,0)</f>
        <v>0</v>
      </c>
      <c r="S1516" s="139" t="str">
        <f>IF($B1516="LC",$N1516,0)</f>
        <v/>
      </c>
      <c r="T1516" s="139">
        <f>IF(P1516&lt;&gt;"",(P1516*(1-($N$2641))*(1-($O1516+$N$2646))),0)</f>
        <v>0</v>
      </c>
      <c r="U1516" s="139">
        <f>IF(Q1516&lt;&gt;"",(Q1516*(1-($N$2642))*(1-($O1516+$N$2646))),0)</f>
        <v>0</v>
      </c>
      <c r="V1516" s="139">
        <f>IF(R1516&lt;&gt;"",(R1516*(1-($N$2643))*(1-($O1516+$N$2646))),0)</f>
        <v>0</v>
      </c>
      <c r="W1516" s="139">
        <f>IF(S1516&lt;&gt;"",(S1516*(1-($N$2644))*(1-($O1516+$N$2646))),0)</f>
        <v>0</v>
      </c>
      <c r="X1516" s="150">
        <f>+SUM(T1516:W1516)</f>
        <v>0</v>
      </c>
      <c r="Y1516" s="85"/>
      <c r="Z1516" s="84"/>
      <c r="AA1516" s="85"/>
    </row>
    <row r="1517" spans="1:27" ht="14.1" customHeight="1" x14ac:dyDescent="0.3">
      <c r="A1517" s="128" t="s">
        <v>4901</v>
      </c>
      <c r="B1517" s="86" t="s">
        <v>40</v>
      </c>
      <c r="C1517" s="86">
        <v>24</v>
      </c>
      <c r="D1517" s="86">
        <v>0</v>
      </c>
      <c r="E1517" s="137"/>
      <c r="F1517" s="86" t="s">
        <v>4805</v>
      </c>
      <c r="G1517" s="86" t="s">
        <v>1687</v>
      </c>
      <c r="H1517" s="86" t="s">
        <v>1861</v>
      </c>
      <c r="I1517" s="86">
        <v>11</v>
      </c>
      <c r="J1517" s="87">
        <v>23.6</v>
      </c>
      <c r="K1517" s="88"/>
      <c r="L1517" s="86" t="s">
        <v>5454</v>
      </c>
      <c r="M1517" s="86" t="s">
        <v>349</v>
      </c>
      <c r="N1517" s="149" t="str">
        <f>IF(OR(J1517="TBA",E1517=0),"",E1517*J1517)</f>
        <v/>
      </c>
      <c r="O1517" s="138"/>
      <c r="P1517" s="139">
        <f>IF($B1517="PA",$N1517,0)</f>
        <v>0</v>
      </c>
      <c r="Q1517" s="139">
        <f>IF($B1517="PC",$N1517,0)</f>
        <v>0</v>
      </c>
      <c r="R1517" s="139">
        <f>IF($B1517="LA",$N1517,0)</f>
        <v>0</v>
      </c>
      <c r="S1517" s="139" t="str">
        <f>IF($B1517="LC",$N1517,0)</f>
        <v/>
      </c>
      <c r="T1517" s="139">
        <f>IF(P1517&lt;&gt;"",(P1517*(1-($N$2641))*(1-($O1517+$N$2646))),0)</f>
        <v>0</v>
      </c>
      <c r="U1517" s="139">
        <f>IF(Q1517&lt;&gt;"",(Q1517*(1-($N$2642))*(1-($O1517+$N$2646))),0)</f>
        <v>0</v>
      </c>
      <c r="V1517" s="139">
        <f>IF(R1517&lt;&gt;"",(R1517*(1-($N$2643))*(1-($O1517+$N$2646))),0)</f>
        <v>0</v>
      </c>
      <c r="W1517" s="139">
        <f>IF(S1517&lt;&gt;"",(S1517*(1-($N$2644))*(1-($O1517+$N$2646))),0)</f>
        <v>0</v>
      </c>
      <c r="X1517" s="150">
        <f>+SUM(T1517:W1517)</f>
        <v>0</v>
      </c>
      <c r="Y1517" s="85"/>
      <c r="Z1517" s="84"/>
      <c r="AA1517" s="85"/>
    </row>
    <row r="1518" spans="1:27" ht="14.1" customHeight="1" x14ac:dyDescent="0.3">
      <c r="A1518" s="128" t="s">
        <v>5455</v>
      </c>
      <c r="B1518" s="86" t="s">
        <v>40</v>
      </c>
      <c r="C1518" s="86">
        <v>24</v>
      </c>
      <c r="D1518" s="86">
        <v>0</v>
      </c>
      <c r="E1518" s="137"/>
      <c r="F1518" s="86" t="s">
        <v>4805</v>
      </c>
      <c r="G1518" s="86" t="s">
        <v>1700</v>
      </c>
      <c r="H1518" s="86" t="s">
        <v>1861</v>
      </c>
      <c r="I1518" s="86">
        <v>11</v>
      </c>
      <c r="J1518" s="87">
        <v>23.6</v>
      </c>
      <c r="K1518" s="88"/>
      <c r="L1518" s="86" t="s">
        <v>5456</v>
      </c>
      <c r="M1518" s="86" t="s">
        <v>349</v>
      </c>
      <c r="N1518" s="149" t="str">
        <f>IF(OR(J1518="TBA",E1518=0),"",E1518*J1518)</f>
        <v/>
      </c>
      <c r="O1518" s="138"/>
      <c r="P1518" s="139">
        <f>IF($B1518="PA",$N1518,0)</f>
        <v>0</v>
      </c>
      <c r="Q1518" s="139">
        <f>IF($B1518="PC",$N1518,0)</f>
        <v>0</v>
      </c>
      <c r="R1518" s="139">
        <f>IF($B1518="LA",$N1518,0)</f>
        <v>0</v>
      </c>
      <c r="S1518" s="139" t="str">
        <f>IF($B1518="LC",$N1518,0)</f>
        <v/>
      </c>
      <c r="T1518" s="139">
        <f>IF(P1518&lt;&gt;"",(P1518*(1-($N$2641))*(1-($O1518+$N$2646))),0)</f>
        <v>0</v>
      </c>
      <c r="U1518" s="139">
        <f>IF(Q1518&lt;&gt;"",(Q1518*(1-($N$2642))*(1-($O1518+$N$2646))),0)</f>
        <v>0</v>
      </c>
      <c r="V1518" s="139">
        <f>IF(R1518&lt;&gt;"",(R1518*(1-($N$2643))*(1-($O1518+$N$2646))),0)</f>
        <v>0</v>
      </c>
      <c r="W1518" s="139">
        <f>IF(S1518&lt;&gt;"",(S1518*(1-($N$2644))*(1-($O1518+$N$2646))),0)</f>
        <v>0</v>
      </c>
      <c r="X1518" s="150">
        <f>+SUM(T1518:W1518)</f>
        <v>0</v>
      </c>
      <c r="Y1518" s="85"/>
      <c r="Z1518" s="84"/>
      <c r="AA1518" s="85"/>
    </row>
    <row r="1519" spans="1:27" ht="14.1" customHeight="1" x14ac:dyDescent="0.3">
      <c r="A1519" s="128" t="s">
        <v>4902</v>
      </c>
      <c r="B1519" s="86" t="s">
        <v>40</v>
      </c>
      <c r="C1519" s="86">
        <v>24</v>
      </c>
      <c r="D1519" s="86">
        <v>12</v>
      </c>
      <c r="E1519" s="137"/>
      <c r="F1519" s="86" t="s">
        <v>4805</v>
      </c>
      <c r="G1519" s="86" t="s">
        <v>1685</v>
      </c>
      <c r="H1519" s="86" t="s">
        <v>1859</v>
      </c>
      <c r="I1519" s="86">
        <v>11</v>
      </c>
      <c r="J1519" s="87">
        <v>18.600000000000001</v>
      </c>
      <c r="K1519" s="88"/>
      <c r="L1519" s="86" t="s">
        <v>5457</v>
      </c>
      <c r="M1519" s="86" t="s">
        <v>349</v>
      </c>
      <c r="N1519" s="149" t="str">
        <f>IF(OR(J1519="TBA",E1519=0),"",E1519*J1519)</f>
        <v/>
      </c>
      <c r="O1519" s="138"/>
      <c r="P1519" s="139">
        <f>IF($B1519="PA",$N1519,0)</f>
        <v>0</v>
      </c>
      <c r="Q1519" s="139">
        <f>IF($B1519="PC",$N1519,0)</f>
        <v>0</v>
      </c>
      <c r="R1519" s="139">
        <f>IF($B1519="LA",$N1519,0)</f>
        <v>0</v>
      </c>
      <c r="S1519" s="139" t="str">
        <f>IF($B1519="LC",$N1519,0)</f>
        <v/>
      </c>
      <c r="T1519" s="139">
        <f>IF(P1519&lt;&gt;"",(P1519*(1-($N$2641))*(1-($O1519+$N$2646))),0)</f>
        <v>0</v>
      </c>
      <c r="U1519" s="139">
        <f>IF(Q1519&lt;&gt;"",(Q1519*(1-($N$2642))*(1-($O1519+$N$2646))),0)</f>
        <v>0</v>
      </c>
      <c r="V1519" s="139">
        <f>IF(R1519&lt;&gt;"",(R1519*(1-($N$2643))*(1-($O1519+$N$2646))),0)</f>
        <v>0</v>
      </c>
      <c r="W1519" s="139">
        <f>IF(S1519&lt;&gt;"",(S1519*(1-($N$2644))*(1-($O1519+$N$2646))),0)</f>
        <v>0</v>
      </c>
      <c r="X1519" s="150">
        <f>+SUM(T1519:W1519)</f>
        <v>0</v>
      </c>
      <c r="Y1519" s="85"/>
      <c r="Z1519" s="84"/>
      <c r="AA1519" s="85"/>
    </row>
    <row r="1520" spans="1:27" ht="14.1" customHeight="1" x14ac:dyDescent="0.3">
      <c r="A1520" s="128" t="s">
        <v>4903</v>
      </c>
      <c r="B1520" s="86" t="s">
        <v>40</v>
      </c>
      <c r="C1520" s="86">
        <v>24</v>
      </c>
      <c r="D1520" s="86">
        <v>12</v>
      </c>
      <c r="E1520" s="137"/>
      <c r="F1520" s="86" t="s">
        <v>4805</v>
      </c>
      <c r="G1520" s="86" t="s">
        <v>1686</v>
      </c>
      <c r="H1520" s="86" t="s">
        <v>1859</v>
      </c>
      <c r="I1520" s="86">
        <v>11</v>
      </c>
      <c r="J1520" s="87">
        <v>18.600000000000001</v>
      </c>
      <c r="K1520" s="88"/>
      <c r="L1520" s="86" t="s">
        <v>5458</v>
      </c>
      <c r="M1520" s="86" t="s">
        <v>349</v>
      </c>
      <c r="N1520" s="149" t="str">
        <f>IF(OR(J1520="TBA",E1520=0),"",E1520*J1520)</f>
        <v/>
      </c>
      <c r="O1520" s="138"/>
      <c r="P1520" s="139">
        <f>IF($B1520="PA",$N1520,0)</f>
        <v>0</v>
      </c>
      <c r="Q1520" s="139">
        <f>IF($B1520="PC",$N1520,0)</f>
        <v>0</v>
      </c>
      <c r="R1520" s="139">
        <f>IF($B1520="LA",$N1520,0)</f>
        <v>0</v>
      </c>
      <c r="S1520" s="139" t="str">
        <f>IF($B1520="LC",$N1520,0)</f>
        <v/>
      </c>
      <c r="T1520" s="139">
        <f>IF(P1520&lt;&gt;"",(P1520*(1-($N$2641))*(1-($O1520+$N$2646))),0)</f>
        <v>0</v>
      </c>
      <c r="U1520" s="139">
        <f>IF(Q1520&lt;&gt;"",(Q1520*(1-($N$2642))*(1-($O1520+$N$2646))),0)</f>
        <v>0</v>
      </c>
      <c r="V1520" s="139">
        <f>IF(R1520&lt;&gt;"",(R1520*(1-($N$2643))*(1-($O1520+$N$2646))),0)</f>
        <v>0</v>
      </c>
      <c r="W1520" s="139">
        <f>IF(S1520&lt;&gt;"",(S1520*(1-($N$2644))*(1-($O1520+$N$2646))),0)</f>
        <v>0</v>
      </c>
      <c r="X1520" s="150">
        <f>+SUM(T1520:W1520)</f>
        <v>0</v>
      </c>
      <c r="Y1520" s="85"/>
      <c r="Z1520" s="84"/>
      <c r="AA1520" s="85"/>
    </row>
    <row r="1521" spans="1:27" ht="14.1" customHeight="1" x14ac:dyDescent="0.3">
      <c r="A1521" s="128" t="s">
        <v>4904</v>
      </c>
      <c r="B1521" s="86" t="s">
        <v>40</v>
      </c>
      <c r="C1521" s="86">
        <v>24</v>
      </c>
      <c r="D1521" s="86">
        <v>12</v>
      </c>
      <c r="E1521" s="137"/>
      <c r="F1521" s="86" t="s">
        <v>4805</v>
      </c>
      <c r="G1521" s="86" t="s">
        <v>1687</v>
      </c>
      <c r="H1521" s="86" t="s">
        <v>1859</v>
      </c>
      <c r="I1521" s="86">
        <v>11</v>
      </c>
      <c r="J1521" s="87">
        <v>18.600000000000001</v>
      </c>
      <c r="K1521" s="88"/>
      <c r="L1521" s="86" t="s">
        <v>5459</v>
      </c>
      <c r="M1521" s="86" t="s">
        <v>349</v>
      </c>
      <c r="N1521" s="149" t="str">
        <f>IF(OR(J1521="TBA",E1521=0),"",E1521*J1521)</f>
        <v/>
      </c>
      <c r="O1521" s="138"/>
      <c r="P1521" s="139">
        <f>IF($B1521="PA",$N1521,0)</f>
        <v>0</v>
      </c>
      <c r="Q1521" s="139">
        <f>IF($B1521="PC",$N1521,0)</f>
        <v>0</v>
      </c>
      <c r="R1521" s="139">
        <f>IF($B1521="LA",$N1521,0)</f>
        <v>0</v>
      </c>
      <c r="S1521" s="139" t="str">
        <f>IF($B1521="LC",$N1521,0)</f>
        <v/>
      </c>
      <c r="T1521" s="139">
        <f>IF(P1521&lt;&gt;"",(P1521*(1-($N$2641))*(1-($O1521+$N$2646))),0)</f>
        <v>0</v>
      </c>
      <c r="U1521" s="139">
        <f>IF(Q1521&lt;&gt;"",(Q1521*(1-($N$2642))*(1-($O1521+$N$2646))),0)</f>
        <v>0</v>
      </c>
      <c r="V1521" s="139">
        <f>IF(R1521&lt;&gt;"",(R1521*(1-($N$2643))*(1-($O1521+$N$2646))),0)</f>
        <v>0</v>
      </c>
      <c r="W1521" s="139">
        <f>IF(S1521&lt;&gt;"",(S1521*(1-($N$2644))*(1-($O1521+$N$2646))),0)</f>
        <v>0</v>
      </c>
      <c r="X1521" s="150">
        <f>+SUM(T1521:W1521)</f>
        <v>0</v>
      </c>
      <c r="Y1521" s="85"/>
      <c r="Z1521" s="84"/>
      <c r="AA1521" s="85"/>
    </row>
    <row r="1522" spans="1:27" ht="14.1" customHeight="1" x14ac:dyDescent="0.3">
      <c r="A1522" s="128" t="s">
        <v>4905</v>
      </c>
      <c r="B1522" s="86" t="s">
        <v>40</v>
      </c>
      <c r="C1522" s="86">
        <v>24</v>
      </c>
      <c r="D1522" s="86">
        <v>12</v>
      </c>
      <c r="E1522" s="137"/>
      <c r="F1522" s="86" t="s">
        <v>4805</v>
      </c>
      <c r="G1522" s="86" t="s">
        <v>1685</v>
      </c>
      <c r="H1522" s="86" t="s">
        <v>1862</v>
      </c>
      <c r="I1522" s="86">
        <v>11</v>
      </c>
      <c r="J1522" s="87">
        <v>23.6</v>
      </c>
      <c r="K1522" s="88"/>
      <c r="L1522" s="86" t="s">
        <v>4906</v>
      </c>
      <c r="M1522" s="86" t="s">
        <v>349</v>
      </c>
      <c r="N1522" s="149" t="str">
        <f>IF(OR(J1522="TBA",E1522=0),"",E1522*J1522)</f>
        <v/>
      </c>
      <c r="O1522" s="138"/>
      <c r="P1522" s="139">
        <f>IF($B1522="PA",$N1522,0)</f>
        <v>0</v>
      </c>
      <c r="Q1522" s="139">
        <f>IF($B1522="PC",$N1522,0)</f>
        <v>0</v>
      </c>
      <c r="R1522" s="139">
        <f>IF($B1522="LA",$N1522,0)</f>
        <v>0</v>
      </c>
      <c r="S1522" s="139" t="str">
        <f>IF($B1522="LC",$N1522,0)</f>
        <v/>
      </c>
      <c r="T1522" s="139">
        <f>IF(P1522&lt;&gt;"",(P1522*(1-($N$2641))*(1-($O1522+$N$2646))),0)</f>
        <v>0</v>
      </c>
      <c r="U1522" s="139">
        <f>IF(Q1522&lt;&gt;"",(Q1522*(1-($N$2642))*(1-($O1522+$N$2646))),0)</f>
        <v>0</v>
      </c>
      <c r="V1522" s="139">
        <f>IF(R1522&lt;&gt;"",(R1522*(1-($N$2643))*(1-($O1522+$N$2646))),0)</f>
        <v>0</v>
      </c>
      <c r="W1522" s="139">
        <f>IF(S1522&lt;&gt;"",(S1522*(1-($N$2644))*(1-($O1522+$N$2646))),0)</f>
        <v>0</v>
      </c>
      <c r="X1522" s="150">
        <f>+SUM(T1522:W1522)</f>
        <v>0</v>
      </c>
      <c r="Y1522" s="85"/>
      <c r="Z1522" s="84"/>
      <c r="AA1522" s="85"/>
    </row>
    <row r="1523" spans="1:27" ht="14.1" customHeight="1" x14ac:dyDescent="0.3">
      <c r="A1523" s="128" t="s">
        <v>4907</v>
      </c>
      <c r="B1523" s="86" t="s">
        <v>40</v>
      </c>
      <c r="C1523" s="86">
        <v>24</v>
      </c>
      <c r="D1523" s="86">
        <v>12</v>
      </c>
      <c r="E1523" s="137"/>
      <c r="F1523" s="86" t="s">
        <v>4805</v>
      </c>
      <c r="G1523" s="86" t="s">
        <v>1686</v>
      </c>
      <c r="H1523" s="86" t="s">
        <v>1862</v>
      </c>
      <c r="I1523" s="86">
        <v>11</v>
      </c>
      <c r="J1523" s="87">
        <v>23.6</v>
      </c>
      <c r="K1523" s="88"/>
      <c r="L1523" s="86" t="s">
        <v>5460</v>
      </c>
      <c r="M1523" s="86" t="s">
        <v>349</v>
      </c>
      <c r="N1523" s="149" t="str">
        <f>IF(OR(J1523="TBA",E1523=0),"",E1523*J1523)</f>
        <v/>
      </c>
      <c r="O1523" s="138"/>
      <c r="P1523" s="139">
        <f>IF($B1523="PA",$N1523,0)</f>
        <v>0</v>
      </c>
      <c r="Q1523" s="139">
        <f>IF($B1523="PC",$N1523,0)</f>
        <v>0</v>
      </c>
      <c r="R1523" s="139">
        <f>IF($B1523="LA",$N1523,0)</f>
        <v>0</v>
      </c>
      <c r="S1523" s="139" t="str">
        <f>IF($B1523="LC",$N1523,0)</f>
        <v/>
      </c>
      <c r="T1523" s="139">
        <f>IF(P1523&lt;&gt;"",(P1523*(1-($N$2641))*(1-($O1523+$N$2646))),0)</f>
        <v>0</v>
      </c>
      <c r="U1523" s="139">
        <f>IF(Q1523&lt;&gt;"",(Q1523*(1-($N$2642))*(1-($O1523+$N$2646))),0)</f>
        <v>0</v>
      </c>
      <c r="V1523" s="139">
        <f>IF(R1523&lt;&gt;"",(R1523*(1-($N$2643))*(1-($O1523+$N$2646))),0)</f>
        <v>0</v>
      </c>
      <c r="W1523" s="139">
        <f>IF(S1523&lt;&gt;"",(S1523*(1-($N$2644))*(1-($O1523+$N$2646))),0)</f>
        <v>0</v>
      </c>
      <c r="X1523" s="150">
        <f>+SUM(T1523:W1523)</f>
        <v>0</v>
      </c>
      <c r="Y1523" s="85"/>
      <c r="Z1523" s="84"/>
      <c r="AA1523" s="85"/>
    </row>
    <row r="1524" spans="1:27" ht="14.1" customHeight="1" x14ac:dyDescent="0.3">
      <c r="A1524" s="128" t="s">
        <v>4908</v>
      </c>
      <c r="B1524" s="86" t="s">
        <v>40</v>
      </c>
      <c r="C1524" s="86">
        <v>24</v>
      </c>
      <c r="D1524" s="86">
        <v>12</v>
      </c>
      <c r="E1524" s="137"/>
      <c r="F1524" s="86" t="s">
        <v>4805</v>
      </c>
      <c r="G1524" s="86" t="s">
        <v>1687</v>
      </c>
      <c r="H1524" s="86" t="s">
        <v>1862</v>
      </c>
      <c r="I1524" s="86">
        <v>11</v>
      </c>
      <c r="J1524" s="87">
        <v>23.6</v>
      </c>
      <c r="K1524" s="88"/>
      <c r="L1524" s="86" t="s">
        <v>4909</v>
      </c>
      <c r="M1524" s="86" t="s">
        <v>349</v>
      </c>
      <c r="N1524" s="149" t="str">
        <f>IF(OR(J1524="TBA",E1524=0),"",E1524*J1524)</f>
        <v/>
      </c>
      <c r="O1524" s="138"/>
      <c r="P1524" s="139">
        <f>IF($B1524="PA",$N1524,0)</f>
        <v>0</v>
      </c>
      <c r="Q1524" s="139">
        <f>IF($B1524="PC",$N1524,0)</f>
        <v>0</v>
      </c>
      <c r="R1524" s="139">
        <f>IF($B1524="LA",$N1524,0)</f>
        <v>0</v>
      </c>
      <c r="S1524" s="139" t="str">
        <f>IF($B1524="LC",$N1524,0)</f>
        <v/>
      </c>
      <c r="T1524" s="139">
        <f>IF(P1524&lt;&gt;"",(P1524*(1-($N$2641))*(1-($O1524+$N$2646))),0)</f>
        <v>0</v>
      </c>
      <c r="U1524" s="139">
        <f>IF(Q1524&lt;&gt;"",(Q1524*(1-($N$2642))*(1-($O1524+$N$2646))),0)</f>
        <v>0</v>
      </c>
      <c r="V1524" s="139">
        <f>IF(R1524&lt;&gt;"",(R1524*(1-($N$2643))*(1-($O1524+$N$2646))),0)</f>
        <v>0</v>
      </c>
      <c r="W1524" s="139">
        <f>IF(S1524&lt;&gt;"",(S1524*(1-($N$2644))*(1-($O1524+$N$2646))),0)</f>
        <v>0</v>
      </c>
      <c r="X1524" s="150">
        <f>+SUM(T1524:W1524)</f>
        <v>0</v>
      </c>
      <c r="Y1524" s="85"/>
      <c r="Z1524" s="84"/>
      <c r="AA1524" s="85"/>
    </row>
    <row r="1525" spans="1:27" ht="14.1" customHeight="1" x14ac:dyDescent="0.3">
      <c r="A1525" s="128" t="s">
        <v>4910</v>
      </c>
      <c r="B1525" s="86" t="s">
        <v>40</v>
      </c>
      <c r="C1525" s="86">
        <v>24</v>
      </c>
      <c r="D1525" s="86">
        <v>12</v>
      </c>
      <c r="E1525" s="137"/>
      <c r="F1525" s="86" t="s">
        <v>4805</v>
      </c>
      <c r="G1525" s="86" t="s">
        <v>1688</v>
      </c>
      <c r="H1525" s="86" t="s">
        <v>1860</v>
      </c>
      <c r="I1525" s="86">
        <v>11</v>
      </c>
      <c r="J1525" s="87">
        <v>18.600000000000001</v>
      </c>
      <c r="K1525" s="88"/>
      <c r="L1525" s="86" t="s">
        <v>4911</v>
      </c>
      <c r="M1525" s="86" t="s">
        <v>349</v>
      </c>
      <c r="N1525" s="149" t="str">
        <f>IF(OR(J1525="TBA",E1525=0),"",E1525*J1525)</f>
        <v/>
      </c>
      <c r="O1525" s="138"/>
      <c r="P1525" s="139">
        <f>IF($B1525="PA",$N1525,0)</f>
        <v>0</v>
      </c>
      <c r="Q1525" s="139">
        <f>IF($B1525="PC",$N1525,0)</f>
        <v>0</v>
      </c>
      <c r="R1525" s="139">
        <f>IF($B1525="LA",$N1525,0)</f>
        <v>0</v>
      </c>
      <c r="S1525" s="139" t="str">
        <f>IF($B1525="LC",$N1525,0)</f>
        <v/>
      </c>
      <c r="T1525" s="139">
        <f>IF(P1525&lt;&gt;"",(P1525*(1-($N$2641))*(1-($O1525+$N$2646))),0)</f>
        <v>0</v>
      </c>
      <c r="U1525" s="139">
        <f>IF(Q1525&lt;&gt;"",(Q1525*(1-($N$2642))*(1-($O1525+$N$2646))),0)</f>
        <v>0</v>
      </c>
      <c r="V1525" s="139">
        <f>IF(R1525&lt;&gt;"",(R1525*(1-($N$2643))*(1-($O1525+$N$2646))),0)</f>
        <v>0</v>
      </c>
      <c r="W1525" s="139">
        <f>IF(S1525&lt;&gt;"",(S1525*(1-($N$2644))*(1-($O1525+$N$2646))),0)</f>
        <v>0</v>
      </c>
      <c r="X1525" s="150">
        <f>+SUM(T1525:W1525)</f>
        <v>0</v>
      </c>
      <c r="Y1525" s="85"/>
      <c r="Z1525" s="84"/>
      <c r="AA1525" s="85"/>
    </row>
    <row r="1526" spans="1:27" ht="14.1" customHeight="1" x14ac:dyDescent="0.3">
      <c r="A1526" s="128" t="s">
        <v>4912</v>
      </c>
      <c r="B1526" s="86" t="s">
        <v>40</v>
      </c>
      <c r="C1526" s="86">
        <v>24</v>
      </c>
      <c r="D1526" s="86">
        <v>12</v>
      </c>
      <c r="E1526" s="137"/>
      <c r="F1526" s="86" t="s">
        <v>4805</v>
      </c>
      <c r="G1526" s="86" t="s">
        <v>1686</v>
      </c>
      <c r="H1526" s="86" t="s">
        <v>1860</v>
      </c>
      <c r="I1526" s="86">
        <v>11</v>
      </c>
      <c r="J1526" s="87">
        <v>18.600000000000001</v>
      </c>
      <c r="K1526" s="88"/>
      <c r="L1526" s="86" t="s">
        <v>5461</v>
      </c>
      <c r="M1526" s="86" t="s">
        <v>349</v>
      </c>
      <c r="N1526" s="149" t="str">
        <f>IF(OR(J1526="TBA",E1526=0),"",E1526*J1526)</f>
        <v/>
      </c>
      <c r="O1526" s="138"/>
      <c r="P1526" s="139">
        <f>IF($B1526="PA",$N1526,0)</f>
        <v>0</v>
      </c>
      <c r="Q1526" s="139">
        <f>IF($B1526="PC",$N1526,0)</f>
        <v>0</v>
      </c>
      <c r="R1526" s="139">
        <f>IF($B1526="LA",$N1526,0)</f>
        <v>0</v>
      </c>
      <c r="S1526" s="139" t="str">
        <f>IF($B1526="LC",$N1526,0)</f>
        <v/>
      </c>
      <c r="T1526" s="139">
        <f>IF(P1526&lt;&gt;"",(P1526*(1-($N$2641))*(1-($O1526+$N$2646))),0)</f>
        <v>0</v>
      </c>
      <c r="U1526" s="139">
        <f>IF(Q1526&lt;&gt;"",(Q1526*(1-($N$2642))*(1-($O1526+$N$2646))),0)</f>
        <v>0</v>
      </c>
      <c r="V1526" s="139">
        <f>IF(R1526&lt;&gt;"",(R1526*(1-($N$2643))*(1-($O1526+$N$2646))),0)</f>
        <v>0</v>
      </c>
      <c r="W1526" s="139">
        <f>IF(S1526&lt;&gt;"",(S1526*(1-($N$2644))*(1-($O1526+$N$2646))),0)</f>
        <v>0</v>
      </c>
      <c r="X1526" s="150">
        <f>+SUM(T1526:W1526)</f>
        <v>0</v>
      </c>
      <c r="Y1526" s="85"/>
      <c r="Z1526" s="84"/>
      <c r="AA1526" s="85"/>
    </row>
    <row r="1527" spans="1:27" ht="14.1" customHeight="1" x14ac:dyDescent="0.3">
      <c r="A1527" s="128" t="s">
        <v>4913</v>
      </c>
      <c r="B1527" s="86" t="s">
        <v>40</v>
      </c>
      <c r="C1527" s="86">
        <v>24</v>
      </c>
      <c r="D1527" s="86">
        <v>12</v>
      </c>
      <c r="E1527" s="137"/>
      <c r="F1527" s="86" t="s">
        <v>4805</v>
      </c>
      <c r="G1527" s="86" t="s">
        <v>1687</v>
      </c>
      <c r="H1527" s="86" t="s">
        <v>1860</v>
      </c>
      <c r="I1527" s="86">
        <v>11</v>
      </c>
      <c r="J1527" s="87">
        <v>18.600000000000001</v>
      </c>
      <c r="K1527" s="88"/>
      <c r="L1527" s="86" t="s">
        <v>4914</v>
      </c>
      <c r="M1527" s="86" t="s">
        <v>349</v>
      </c>
      <c r="N1527" s="149" t="str">
        <f>IF(OR(J1527="TBA",E1527=0),"",E1527*J1527)</f>
        <v/>
      </c>
      <c r="O1527" s="138"/>
      <c r="P1527" s="139">
        <f>IF($B1527="PA",$N1527,0)</f>
        <v>0</v>
      </c>
      <c r="Q1527" s="139">
        <f>IF($B1527="PC",$N1527,0)</f>
        <v>0</v>
      </c>
      <c r="R1527" s="139">
        <f>IF($B1527="LA",$N1527,0)</f>
        <v>0</v>
      </c>
      <c r="S1527" s="139" t="str">
        <f>IF($B1527="LC",$N1527,0)</f>
        <v/>
      </c>
      <c r="T1527" s="139">
        <f>IF(P1527&lt;&gt;"",(P1527*(1-($N$2641))*(1-($O1527+$N$2646))),0)</f>
        <v>0</v>
      </c>
      <c r="U1527" s="139">
        <f>IF(Q1527&lt;&gt;"",(Q1527*(1-($N$2642))*(1-($O1527+$N$2646))),0)</f>
        <v>0</v>
      </c>
      <c r="V1527" s="139">
        <f>IF(R1527&lt;&gt;"",(R1527*(1-($N$2643))*(1-($O1527+$N$2646))),0)</f>
        <v>0</v>
      </c>
      <c r="W1527" s="139">
        <f>IF(S1527&lt;&gt;"",(S1527*(1-($N$2644))*(1-($O1527+$N$2646))),0)</f>
        <v>0</v>
      </c>
      <c r="X1527" s="150">
        <f>+SUM(T1527:W1527)</f>
        <v>0</v>
      </c>
      <c r="Y1527" s="85"/>
      <c r="Z1527" s="84"/>
      <c r="AA1527" s="85"/>
    </row>
    <row r="1528" spans="1:27" ht="14.1" customHeight="1" x14ac:dyDescent="0.3">
      <c r="A1528" s="128" t="s">
        <v>5462</v>
      </c>
      <c r="B1528" s="86" t="s">
        <v>40</v>
      </c>
      <c r="C1528" s="86">
        <v>24</v>
      </c>
      <c r="D1528" s="86">
        <v>12</v>
      </c>
      <c r="E1528" s="137"/>
      <c r="F1528" s="86" t="s">
        <v>4805</v>
      </c>
      <c r="G1528" s="86" t="s">
        <v>1700</v>
      </c>
      <c r="H1528" s="86" t="s">
        <v>1860</v>
      </c>
      <c r="I1528" s="86">
        <v>11</v>
      </c>
      <c r="J1528" s="87">
        <v>18.600000000000001</v>
      </c>
      <c r="K1528" s="88"/>
      <c r="L1528" s="86" t="s">
        <v>4915</v>
      </c>
      <c r="M1528" s="86" t="s">
        <v>349</v>
      </c>
      <c r="N1528" s="149" t="str">
        <f>IF(OR(J1528="TBA",E1528=0),"",E1528*J1528)</f>
        <v/>
      </c>
      <c r="O1528" s="138"/>
      <c r="P1528" s="139">
        <f>IF($B1528="PA",$N1528,0)</f>
        <v>0</v>
      </c>
      <c r="Q1528" s="139">
        <f>IF($B1528="PC",$N1528,0)</f>
        <v>0</v>
      </c>
      <c r="R1528" s="139">
        <f>IF($B1528="LA",$N1528,0)</f>
        <v>0</v>
      </c>
      <c r="S1528" s="139" t="str">
        <f>IF($B1528="LC",$N1528,0)</f>
        <v/>
      </c>
      <c r="T1528" s="139">
        <f>IF(P1528&lt;&gt;"",(P1528*(1-($N$2641))*(1-($O1528+$N$2646))),0)</f>
        <v>0</v>
      </c>
      <c r="U1528" s="139">
        <f>IF(Q1528&lt;&gt;"",(Q1528*(1-($N$2642))*(1-($O1528+$N$2646))),0)</f>
        <v>0</v>
      </c>
      <c r="V1528" s="139">
        <f>IF(R1528&lt;&gt;"",(R1528*(1-($N$2643))*(1-($O1528+$N$2646))),0)</f>
        <v>0</v>
      </c>
      <c r="W1528" s="139">
        <f>IF(S1528&lt;&gt;"",(S1528*(1-($N$2644))*(1-($O1528+$N$2646))),0)</f>
        <v>0</v>
      </c>
      <c r="X1528" s="150">
        <f>+SUM(T1528:W1528)</f>
        <v>0</v>
      </c>
      <c r="Y1528" s="85"/>
      <c r="Z1528" s="84"/>
      <c r="AA1528" s="85"/>
    </row>
    <row r="1529" spans="1:27" ht="14.1" customHeight="1" x14ac:dyDescent="0.3">
      <c r="A1529" s="128" t="s">
        <v>4916</v>
      </c>
      <c r="B1529" s="86" t="s">
        <v>40</v>
      </c>
      <c r="C1529" s="86">
        <v>12</v>
      </c>
      <c r="D1529" s="86">
        <v>0</v>
      </c>
      <c r="E1529" s="137"/>
      <c r="F1529" s="86" t="s">
        <v>4805</v>
      </c>
      <c r="G1529" s="86" t="s">
        <v>1688</v>
      </c>
      <c r="H1529" s="86" t="s">
        <v>4917</v>
      </c>
      <c r="I1529" s="86">
        <v>11</v>
      </c>
      <c r="J1529" s="87">
        <v>23.6</v>
      </c>
      <c r="K1529" s="88"/>
      <c r="L1529" s="86" t="s">
        <v>4918</v>
      </c>
      <c r="M1529" s="86" t="s">
        <v>349</v>
      </c>
      <c r="N1529" s="149" t="str">
        <f>IF(OR(J1529="TBA",E1529=0),"",E1529*J1529)</f>
        <v/>
      </c>
      <c r="O1529" s="138"/>
      <c r="P1529" s="139">
        <f>IF($B1529="PA",$N1529,0)</f>
        <v>0</v>
      </c>
      <c r="Q1529" s="139">
        <f>IF($B1529="PC",$N1529,0)</f>
        <v>0</v>
      </c>
      <c r="R1529" s="139">
        <f>IF($B1529="LA",$N1529,0)</f>
        <v>0</v>
      </c>
      <c r="S1529" s="139" t="str">
        <f>IF($B1529="LC",$N1529,0)</f>
        <v/>
      </c>
      <c r="T1529" s="139">
        <f>IF(P1529&lt;&gt;"",(P1529*(1-($N$2641))*(1-($O1529+$N$2646))),0)</f>
        <v>0</v>
      </c>
      <c r="U1529" s="139">
        <f>IF(Q1529&lt;&gt;"",(Q1529*(1-($N$2642))*(1-($O1529+$N$2646))),0)</f>
        <v>0</v>
      </c>
      <c r="V1529" s="139">
        <f>IF(R1529&lt;&gt;"",(R1529*(1-($N$2643))*(1-($O1529+$N$2646))),0)</f>
        <v>0</v>
      </c>
      <c r="W1529" s="139">
        <f>IF(S1529&lt;&gt;"",(S1529*(1-($N$2644))*(1-($O1529+$N$2646))),0)</f>
        <v>0</v>
      </c>
      <c r="X1529" s="150">
        <f>+SUM(T1529:W1529)</f>
        <v>0</v>
      </c>
      <c r="Y1529" s="85"/>
      <c r="Z1529" s="84"/>
      <c r="AA1529" s="85"/>
    </row>
    <row r="1530" spans="1:27" ht="14.1" customHeight="1" x14ac:dyDescent="0.3">
      <c r="A1530" s="128" t="s">
        <v>4919</v>
      </c>
      <c r="B1530" s="86" t="s">
        <v>40</v>
      </c>
      <c r="C1530" s="86">
        <v>12</v>
      </c>
      <c r="D1530" s="86">
        <v>0</v>
      </c>
      <c r="E1530" s="137"/>
      <c r="F1530" s="86" t="s">
        <v>4805</v>
      </c>
      <c r="G1530" s="86" t="s">
        <v>1686</v>
      </c>
      <c r="H1530" s="86" t="s">
        <v>4917</v>
      </c>
      <c r="I1530" s="86">
        <v>11</v>
      </c>
      <c r="J1530" s="87">
        <v>23.6</v>
      </c>
      <c r="K1530" s="88"/>
      <c r="L1530" s="86" t="s">
        <v>5463</v>
      </c>
      <c r="M1530" s="86" t="s">
        <v>349</v>
      </c>
      <c r="N1530" s="149" t="str">
        <f>IF(OR(J1530="TBA",E1530=0),"",E1530*J1530)</f>
        <v/>
      </c>
      <c r="O1530" s="138"/>
      <c r="P1530" s="139">
        <f>IF($B1530="PA",$N1530,0)</f>
        <v>0</v>
      </c>
      <c r="Q1530" s="139">
        <f>IF($B1530="PC",$N1530,0)</f>
        <v>0</v>
      </c>
      <c r="R1530" s="139">
        <f>IF($B1530="LA",$N1530,0)</f>
        <v>0</v>
      </c>
      <c r="S1530" s="139" t="str">
        <f>IF($B1530="LC",$N1530,0)</f>
        <v/>
      </c>
      <c r="T1530" s="139">
        <f>IF(P1530&lt;&gt;"",(P1530*(1-($N$2641))*(1-($O1530+$N$2646))),0)</f>
        <v>0</v>
      </c>
      <c r="U1530" s="139">
        <f>IF(Q1530&lt;&gt;"",(Q1530*(1-($N$2642))*(1-($O1530+$N$2646))),0)</f>
        <v>0</v>
      </c>
      <c r="V1530" s="139">
        <f>IF(R1530&lt;&gt;"",(R1530*(1-($N$2643))*(1-($O1530+$N$2646))),0)</f>
        <v>0</v>
      </c>
      <c r="W1530" s="139">
        <f>IF(S1530&lt;&gt;"",(S1530*(1-($N$2644))*(1-($O1530+$N$2646))),0)</f>
        <v>0</v>
      </c>
      <c r="X1530" s="150">
        <f>+SUM(T1530:W1530)</f>
        <v>0</v>
      </c>
      <c r="Y1530" s="85"/>
      <c r="Z1530" s="84"/>
      <c r="AA1530" s="85"/>
    </row>
    <row r="1531" spans="1:27" ht="14.1" customHeight="1" x14ac:dyDescent="0.3">
      <c r="A1531" s="128" t="s">
        <v>4920</v>
      </c>
      <c r="B1531" s="86" t="s">
        <v>40</v>
      </c>
      <c r="C1531" s="86">
        <v>12</v>
      </c>
      <c r="D1531" s="86">
        <v>0</v>
      </c>
      <c r="E1531" s="137"/>
      <c r="F1531" s="86" t="s">
        <v>4805</v>
      </c>
      <c r="G1531" s="86" t="s">
        <v>1687</v>
      </c>
      <c r="H1531" s="86" t="s">
        <v>4917</v>
      </c>
      <c r="I1531" s="86">
        <v>11</v>
      </c>
      <c r="J1531" s="87">
        <v>23.6</v>
      </c>
      <c r="K1531" s="88"/>
      <c r="L1531" s="86" t="s">
        <v>4921</v>
      </c>
      <c r="M1531" s="86" t="s">
        <v>349</v>
      </c>
      <c r="N1531" s="149" t="str">
        <f>IF(OR(J1531="TBA",E1531=0),"",E1531*J1531)</f>
        <v/>
      </c>
      <c r="O1531" s="138"/>
      <c r="P1531" s="139">
        <f>IF($B1531="PA",$N1531,0)</f>
        <v>0</v>
      </c>
      <c r="Q1531" s="139">
        <f>IF($B1531="PC",$N1531,0)</f>
        <v>0</v>
      </c>
      <c r="R1531" s="139">
        <f>IF($B1531="LA",$N1531,0)</f>
        <v>0</v>
      </c>
      <c r="S1531" s="139" t="str">
        <f>IF($B1531="LC",$N1531,0)</f>
        <v/>
      </c>
      <c r="T1531" s="139">
        <f>IF(P1531&lt;&gt;"",(P1531*(1-($N$2641))*(1-($O1531+$N$2646))),0)</f>
        <v>0</v>
      </c>
      <c r="U1531" s="139">
        <f>IF(Q1531&lt;&gt;"",(Q1531*(1-($N$2642))*(1-($O1531+$N$2646))),0)</f>
        <v>0</v>
      </c>
      <c r="V1531" s="139">
        <f>IF(R1531&lt;&gt;"",(R1531*(1-($N$2643))*(1-($O1531+$N$2646))),0)</f>
        <v>0</v>
      </c>
      <c r="W1531" s="139">
        <f>IF(S1531&lt;&gt;"",(S1531*(1-($N$2644))*(1-($O1531+$N$2646))),0)</f>
        <v>0</v>
      </c>
      <c r="X1531" s="150">
        <f>+SUM(T1531:W1531)</f>
        <v>0</v>
      </c>
      <c r="Y1531" s="85"/>
      <c r="Z1531" s="84"/>
      <c r="AA1531" s="85"/>
    </row>
    <row r="1532" spans="1:27" ht="14.1" customHeight="1" x14ac:dyDescent="0.3">
      <c r="A1532" s="128" t="s">
        <v>4922</v>
      </c>
      <c r="B1532" s="86" t="s">
        <v>40</v>
      </c>
      <c r="C1532" s="86">
        <v>12</v>
      </c>
      <c r="D1532" s="86">
        <v>0</v>
      </c>
      <c r="E1532" s="137"/>
      <c r="F1532" s="86" t="s">
        <v>4805</v>
      </c>
      <c r="G1532" s="86" t="s">
        <v>1700</v>
      </c>
      <c r="H1532" s="86" t="s">
        <v>4917</v>
      </c>
      <c r="I1532" s="86">
        <v>11</v>
      </c>
      <c r="J1532" s="87">
        <v>23.6</v>
      </c>
      <c r="K1532" s="88"/>
      <c r="L1532" s="86" t="s">
        <v>4923</v>
      </c>
      <c r="M1532" s="86" t="s">
        <v>349</v>
      </c>
      <c r="N1532" s="149" t="str">
        <f>IF(OR(J1532="TBA",E1532=0),"",E1532*J1532)</f>
        <v/>
      </c>
      <c r="O1532" s="138"/>
      <c r="P1532" s="139">
        <f>IF($B1532="PA",$N1532,0)</f>
        <v>0</v>
      </c>
      <c r="Q1532" s="139">
        <f>IF($B1532="PC",$N1532,0)</f>
        <v>0</v>
      </c>
      <c r="R1532" s="139">
        <f>IF($B1532="LA",$N1532,0)</f>
        <v>0</v>
      </c>
      <c r="S1532" s="139" t="str">
        <f>IF($B1532="LC",$N1532,0)</f>
        <v/>
      </c>
      <c r="T1532" s="139">
        <f>IF(P1532&lt;&gt;"",(P1532*(1-($N$2641))*(1-($O1532+$N$2646))),0)</f>
        <v>0</v>
      </c>
      <c r="U1532" s="139">
        <f>IF(Q1532&lt;&gt;"",(Q1532*(1-($N$2642))*(1-($O1532+$N$2646))),0)</f>
        <v>0</v>
      </c>
      <c r="V1532" s="139">
        <f>IF(R1532&lt;&gt;"",(R1532*(1-($N$2643))*(1-($O1532+$N$2646))),0)</f>
        <v>0</v>
      </c>
      <c r="W1532" s="139">
        <f>IF(S1532&lt;&gt;"",(S1532*(1-($N$2644))*(1-($O1532+$N$2646))),0)</f>
        <v>0</v>
      </c>
      <c r="X1532" s="150">
        <f>+SUM(T1532:W1532)</f>
        <v>0</v>
      </c>
      <c r="Y1532" s="85"/>
      <c r="Z1532" s="84"/>
      <c r="AA1532" s="85"/>
    </row>
    <row r="1533" spans="1:27" ht="14.1" customHeight="1" x14ac:dyDescent="0.3">
      <c r="A1533" s="128" t="s">
        <v>4924</v>
      </c>
      <c r="B1533" s="86" t="s">
        <v>40</v>
      </c>
      <c r="C1533" s="86">
        <v>24</v>
      </c>
      <c r="D1533" s="86">
        <v>12</v>
      </c>
      <c r="E1533" s="137"/>
      <c r="F1533" s="86" t="s">
        <v>4805</v>
      </c>
      <c r="G1533" s="86" t="s">
        <v>1685</v>
      </c>
      <c r="H1533" s="86" t="s">
        <v>4925</v>
      </c>
      <c r="I1533" s="86">
        <v>11</v>
      </c>
      <c r="J1533" s="87">
        <v>18.600000000000001</v>
      </c>
      <c r="K1533" s="88"/>
      <c r="L1533" s="86" t="s">
        <v>4926</v>
      </c>
      <c r="M1533" s="86" t="s">
        <v>349</v>
      </c>
      <c r="N1533" s="149" t="str">
        <f>IF(OR(J1533="TBA",E1533=0),"",E1533*J1533)</f>
        <v/>
      </c>
      <c r="O1533" s="138"/>
      <c r="P1533" s="139">
        <f>IF($B1533="PA",$N1533,0)</f>
        <v>0</v>
      </c>
      <c r="Q1533" s="139">
        <f>IF($B1533="PC",$N1533,0)</f>
        <v>0</v>
      </c>
      <c r="R1533" s="139">
        <f>IF($B1533="LA",$N1533,0)</f>
        <v>0</v>
      </c>
      <c r="S1533" s="139" t="str">
        <f>IF($B1533="LC",$N1533,0)</f>
        <v/>
      </c>
      <c r="T1533" s="139">
        <f>IF(P1533&lt;&gt;"",(P1533*(1-($N$2641))*(1-($O1533+$N$2646))),0)</f>
        <v>0</v>
      </c>
      <c r="U1533" s="139">
        <f>IF(Q1533&lt;&gt;"",(Q1533*(1-($N$2642))*(1-($O1533+$N$2646))),0)</f>
        <v>0</v>
      </c>
      <c r="V1533" s="139">
        <f>IF(R1533&lt;&gt;"",(R1533*(1-($N$2643))*(1-($O1533+$N$2646))),0)</f>
        <v>0</v>
      </c>
      <c r="W1533" s="139">
        <f>IF(S1533&lt;&gt;"",(S1533*(1-($N$2644))*(1-($O1533+$N$2646))),0)</f>
        <v>0</v>
      </c>
      <c r="X1533" s="150">
        <f>+SUM(T1533:W1533)</f>
        <v>0</v>
      </c>
      <c r="Y1533" s="85"/>
      <c r="Z1533" s="84"/>
      <c r="AA1533" s="85"/>
    </row>
    <row r="1534" spans="1:27" ht="14.1" customHeight="1" x14ac:dyDescent="0.3">
      <c r="A1534" s="128" t="s">
        <v>4927</v>
      </c>
      <c r="B1534" s="86" t="s">
        <v>40</v>
      </c>
      <c r="C1534" s="86">
        <v>24</v>
      </c>
      <c r="D1534" s="86">
        <v>12</v>
      </c>
      <c r="E1534" s="137"/>
      <c r="F1534" s="86" t="s">
        <v>4805</v>
      </c>
      <c r="G1534" s="86" t="s">
        <v>1686</v>
      </c>
      <c r="H1534" s="86" t="s">
        <v>4925</v>
      </c>
      <c r="I1534" s="86">
        <v>11</v>
      </c>
      <c r="J1534" s="87">
        <v>18.600000000000001</v>
      </c>
      <c r="K1534" s="88"/>
      <c r="L1534" s="86" t="s">
        <v>4928</v>
      </c>
      <c r="M1534" s="86" t="s">
        <v>349</v>
      </c>
      <c r="N1534" s="149" t="str">
        <f>IF(OR(J1534="TBA",E1534=0),"",E1534*J1534)</f>
        <v/>
      </c>
      <c r="O1534" s="138"/>
      <c r="P1534" s="139">
        <f>IF($B1534="PA",$N1534,0)</f>
        <v>0</v>
      </c>
      <c r="Q1534" s="139">
        <f>IF($B1534="PC",$N1534,0)</f>
        <v>0</v>
      </c>
      <c r="R1534" s="139">
        <f>IF($B1534="LA",$N1534,0)</f>
        <v>0</v>
      </c>
      <c r="S1534" s="139" t="str">
        <f>IF($B1534="LC",$N1534,0)</f>
        <v/>
      </c>
      <c r="T1534" s="139">
        <f>IF(P1534&lt;&gt;"",(P1534*(1-($N$2641))*(1-($O1534+$N$2646))),0)</f>
        <v>0</v>
      </c>
      <c r="U1534" s="139">
        <f>IF(Q1534&lt;&gt;"",(Q1534*(1-($N$2642))*(1-($O1534+$N$2646))),0)</f>
        <v>0</v>
      </c>
      <c r="V1534" s="139">
        <f>IF(R1534&lt;&gt;"",(R1534*(1-($N$2643))*(1-($O1534+$N$2646))),0)</f>
        <v>0</v>
      </c>
      <c r="W1534" s="139">
        <f>IF(S1534&lt;&gt;"",(S1534*(1-($N$2644))*(1-($O1534+$N$2646))),0)</f>
        <v>0</v>
      </c>
      <c r="X1534" s="150">
        <f>+SUM(T1534:W1534)</f>
        <v>0</v>
      </c>
      <c r="Y1534" s="85"/>
      <c r="Z1534" s="84"/>
      <c r="AA1534" s="85"/>
    </row>
    <row r="1535" spans="1:27" ht="14.1" customHeight="1" x14ac:dyDescent="0.3">
      <c r="A1535" s="128" t="s">
        <v>4929</v>
      </c>
      <c r="B1535" s="86" t="s">
        <v>40</v>
      </c>
      <c r="C1535" s="86">
        <v>24</v>
      </c>
      <c r="D1535" s="86">
        <v>12</v>
      </c>
      <c r="E1535" s="137"/>
      <c r="F1535" s="86" t="s">
        <v>4805</v>
      </c>
      <c r="G1535" s="86" t="s">
        <v>1687</v>
      </c>
      <c r="H1535" s="86" t="s">
        <v>4925</v>
      </c>
      <c r="I1535" s="86">
        <v>11</v>
      </c>
      <c r="J1535" s="87">
        <v>18.600000000000001</v>
      </c>
      <c r="K1535" s="88"/>
      <c r="L1535" s="86" t="s">
        <v>4930</v>
      </c>
      <c r="M1535" s="86" t="s">
        <v>349</v>
      </c>
      <c r="N1535" s="149" t="str">
        <f>IF(OR(J1535="TBA",E1535=0),"",E1535*J1535)</f>
        <v/>
      </c>
      <c r="O1535" s="138"/>
      <c r="P1535" s="139">
        <f>IF($B1535="PA",$N1535,0)</f>
        <v>0</v>
      </c>
      <c r="Q1535" s="139">
        <f>IF($B1535="PC",$N1535,0)</f>
        <v>0</v>
      </c>
      <c r="R1535" s="139">
        <f>IF($B1535="LA",$N1535,0)</f>
        <v>0</v>
      </c>
      <c r="S1535" s="139" t="str">
        <f>IF($B1535="LC",$N1535,0)</f>
        <v/>
      </c>
      <c r="T1535" s="139">
        <f>IF(P1535&lt;&gt;"",(P1535*(1-($N$2641))*(1-($O1535+$N$2646))),0)</f>
        <v>0</v>
      </c>
      <c r="U1535" s="139">
        <f>IF(Q1535&lt;&gt;"",(Q1535*(1-($N$2642))*(1-($O1535+$N$2646))),0)</f>
        <v>0</v>
      </c>
      <c r="V1535" s="139">
        <f>IF(R1535&lt;&gt;"",(R1535*(1-($N$2643))*(1-($O1535+$N$2646))),0)</f>
        <v>0</v>
      </c>
      <c r="W1535" s="139">
        <f>IF(S1535&lt;&gt;"",(S1535*(1-($N$2644))*(1-($O1535+$N$2646))),0)</f>
        <v>0</v>
      </c>
      <c r="X1535" s="150">
        <f>+SUM(T1535:W1535)</f>
        <v>0</v>
      </c>
      <c r="Y1535" s="85"/>
      <c r="Z1535" s="84"/>
      <c r="AA1535" s="85"/>
    </row>
    <row r="1536" spans="1:27" ht="14.1" customHeight="1" x14ac:dyDescent="0.3">
      <c r="A1536" s="128" t="s">
        <v>4931</v>
      </c>
      <c r="B1536" s="86" t="s">
        <v>40</v>
      </c>
      <c r="C1536" s="86">
        <v>24</v>
      </c>
      <c r="D1536" s="86">
        <v>12</v>
      </c>
      <c r="E1536" s="137"/>
      <c r="F1536" s="86" t="s">
        <v>4805</v>
      </c>
      <c r="G1536" s="86" t="s">
        <v>1685</v>
      </c>
      <c r="H1536" s="86" t="s">
        <v>4932</v>
      </c>
      <c r="I1536" s="86">
        <v>11</v>
      </c>
      <c r="J1536" s="87">
        <v>23.6</v>
      </c>
      <c r="K1536" s="88"/>
      <c r="L1536" s="86" t="s">
        <v>5464</v>
      </c>
      <c r="M1536" s="86" t="s">
        <v>349</v>
      </c>
      <c r="N1536" s="149" t="str">
        <f>IF(OR(J1536="TBA",E1536=0),"",E1536*J1536)</f>
        <v/>
      </c>
      <c r="O1536" s="138"/>
      <c r="P1536" s="139">
        <f>IF($B1536="PA",$N1536,0)</f>
        <v>0</v>
      </c>
      <c r="Q1536" s="139">
        <f>IF($B1536="PC",$N1536,0)</f>
        <v>0</v>
      </c>
      <c r="R1536" s="139">
        <f>IF($B1536="LA",$N1536,0)</f>
        <v>0</v>
      </c>
      <c r="S1536" s="139" t="str">
        <f>IF($B1536="LC",$N1536,0)</f>
        <v/>
      </c>
      <c r="T1536" s="139">
        <f>IF(P1536&lt;&gt;"",(P1536*(1-($N$2641))*(1-($O1536+$N$2646))),0)</f>
        <v>0</v>
      </c>
      <c r="U1536" s="139">
        <f>IF(Q1536&lt;&gt;"",(Q1536*(1-($N$2642))*(1-($O1536+$N$2646))),0)</f>
        <v>0</v>
      </c>
      <c r="V1536" s="139">
        <f>IF(R1536&lt;&gt;"",(R1536*(1-($N$2643))*(1-($O1536+$N$2646))),0)</f>
        <v>0</v>
      </c>
      <c r="W1536" s="139">
        <f>IF(S1536&lt;&gt;"",(S1536*(1-($N$2644))*(1-($O1536+$N$2646))),0)</f>
        <v>0</v>
      </c>
      <c r="X1536" s="150">
        <f>+SUM(T1536:W1536)</f>
        <v>0</v>
      </c>
      <c r="Y1536" s="85"/>
      <c r="Z1536" s="84"/>
      <c r="AA1536" s="85"/>
    </row>
    <row r="1537" spans="1:27" ht="14.1" customHeight="1" x14ac:dyDescent="0.3">
      <c r="A1537" s="128" t="s">
        <v>4933</v>
      </c>
      <c r="B1537" s="86" t="s">
        <v>40</v>
      </c>
      <c r="C1537" s="86">
        <v>24</v>
      </c>
      <c r="D1537" s="86">
        <v>12</v>
      </c>
      <c r="E1537" s="137"/>
      <c r="F1537" s="86" t="s">
        <v>4805</v>
      </c>
      <c r="G1537" s="86" t="s">
        <v>1686</v>
      </c>
      <c r="H1537" s="86" t="s">
        <v>4932</v>
      </c>
      <c r="I1537" s="86">
        <v>11</v>
      </c>
      <c r="J1537" s="87">
        <v>23.6</v>
      </c>
      <c r="K1537" s="88"/>
      <c r="L1537" s="86" t="s">
        <v>4934</v>
      </c>
      <c r="M1537" s="86" t="s">
        <v>349</v>
      </c>
      <c r="N1537" s="149" t="str">
        <f>IF(OR(J1537="TBA",E1537=0),"",E1537*J1537)</f>
        <v/>
      </c>
      <c r="O1537" s="138"/>
      <c r="P1537" s="139">
        <f>IF($B1537="PA",$N1537,0)</f>
        <v>0</v>
      </c>
      <c r="Q1537" s="139">
        <f>IF($B1537="PC",$N1537,0)</f>
        <v>0</v>
      </c>
      <c r="R1537" s="139">
        <f>IF($B1537="LA",$N1537,0)</f>
        <v>0</v>
      </c>
      <c r="S1537" s="139" t="str">
        <f>IF($B1537="LC",$N1537,0)</f>
        <v/>
      </c>
      <c r="T1537" s="139">
        <f>IF(P1537&lt;&gt;"",(P1537*(1-($N$2641))*(1-($O1537+$N$2646))),0)</f>
        <v>0</v>
      </c>
      <c r="U1537" s="139">
        <f>IF(Q1537&lt;&gt;"",(Q1537*(1-($N$2642))*(1-($O1537+$N$2646))),0)</f>
        <v>0</v>
      </c>
      <c r="V1537" s="139">
        <f>IF(R1537&lt;&gt;"",(R1537*(1-($N$2643))*(1-($O1537+$N$2646))),0)</f>
        <v>0</v>
      </c>
      <c r="W1537" s="139">
        <f>IF(S1537&lt;&gt;"",(S1537*(1-($N$2644))*(1-($O1537+$N$2646))),0)</f>
        <v>0</v>
      </c>
      <c r="X1537" s="150">
        <f>+SUM(T1537:W1537)</f>
        <v>0</v>
      </c>
      <c r="Y1537" s="85"/>
      <c r="Z1537" s="84"/>
      <c r="AA1537" s="85"/>
    </row>
    <row r="1538" spans="1:27" ht="14.1" customHeight="1" x14ac:dyDescent="0.3">
      <c r="A1538" s="128" t="s">
        <v>4935</v>
      </c>
      <c r="B1538" s="86" t="s">
        <v>40</v>
      </c>
      <c r="C1538" s="86">
        <v>24</v>
      </c>
      <c r="D1538" s="86">
        <v>12</v>
      </c>
      <c r="E1538" s="137"/>
      <c r="F1538" s="86" t="s">
        <v>4805</v>
      </c>
      <c r="G1538" s="86" t="s">
        <v>1687</v>
      </c>
      <c r="H1538" s="86" t="s">
        <v>4932</v>
      </c>
      <c r="I1538" s="86">
        <v>11</v>
      </c>
      <c r="J1538" s="87">
        <v>23.6</v>
      </c>
      <c r="K1538" s="88"/>
      <c r="L1538" s="86" t="s">
        <v>4936</v>
      </c>
      <c r="M1538" s="86" t="s">
        <v>349</v>
      </c>
      <c r="N1538" s="149" t="str">
        <f>IF(OR(J1538="TBA",E1538=0),"",E1538*J1538)</f>
        <v/>
      </c>
      <c r="O1538" s="138"/>
      <c r="P1538" s="139">
        <f>IF($B1538="PA",$N1538,0)</f>
        <v>0</v>
      </c>
      <c r="Q1538" s="139">
        <f>IF($B1538="PC",$N1538,0)</f>
        <v>0</v>
      </c>
      <c r="R1538" s="139">
        <f>IF($B1538="LA",$N1538,0)</f>
        <v>0</v>
      </c>
      <c r="S1538" s="139" t="str">
        <f>IF($B1538="LC",$N1538,0)</f>
        <v/>
      </c>
      <c r="T1538" s="139">
        <f>IF(P1538&lt;&gt;"",(P1538*(1-($N$2641))*(1-($O1538+$N$2646))),0)</f>
        <v>0</v>
      </c>
      <c r="U1538" s="139">
        <f>IF(Q1538&lt;&gt;"",(Q1538*(1-($N$2642))*(1-($O1538+$N$2646))),0)</f>
        <v>0</v>
      </c>
      <c r="V1538" s="139">
        <f>IF(R1538&lt;&gt;"",(R1538*(1-($N$2643))*(1-($O1538+$N$2646))),0)</f>
        <v>0</v>
      </c>
      <c r="W1538" s="139">
        <f>IF(S1538&lt;&gt;"",(S1538*(1-($N$2644))*(1-($O1538+$N$2646))),0)</f>
        <v>0</v>
      </c>
      <c r="X1538" s="150">
        <f>+SUM(T1538:W1538)</f>
        <v>0</v>
      </c>
      <c r="Y1538" s="85"/>
      <c r="Z1538" s="84"/>
      <c r="AA1538" s="85"/>
    </row>
    <row r="1539" spans="1:27" ht="14.1" customHeight="1" x14ac:dyDescent="0.3">
      <c r="A1539" s="128" t="s">
        <v>4937</v>
      </c>
      <c r="B1539" s="86" t="s">
        <v>40</v>
      </c>
      <c r="C1539" s="86">
        <v>12</v>
      </c>
      <c r="D1539" s="86">
        <v>0</v>
      </c>
      <c r="E1539" s="137"/>
      <c r="F1539" s="86" t="s">
        <v>100</v>
      </c>
      <c r="G1539" s="86" t="s">
        <v>1724</v>
      </c>
      <c r="H1539" s="86" t="s">
        <v>4938</v>
      </c>
      <c r="I1539" s="86">
        <v>11</v>
      </c>
      <c r="J1539" s="87">
        <v>28.3</v>
      </c>
      <c r="K1539" s="88"/>
      <c r="L1539" s="86" t="s">
        <v>4939</v>
      </c>
      <c r="M1539" s="86" t="s">
        <v>349</v>
      </c>
      <c r="N1539" s="149" t="str">
        <f>IF(OR(J1539="TBA",E1539=0),"",E1539*J1539)</f>
        <v/>
      </c>
      <c r="O1539" s="138"/>
      <c r="P1539" s="139">
        <f>IF($B1539="PA",$N1539,0)</f>
        <v>0</v>
      </c>
      <c r="Q1539" s="139">
        <f>IF($B1539="PC",$N1539,0)</f>
        <v>0</v>
      </c>
      <c r="R1539" s="139">
        <f>IF($B1539="LA",$N1539,0)</f>
        <v>0</v>
      </c>
      <c r="S1539" s="139" t="str">
        <f>IF($B1539="LC",$N1539,0)</f>
        <v/>
      </c>
      <c r="T1539" s="139">
        <f>IF(P1539&lt;&gt;"",(P1539*(1-($N$2641))*(1-($O1539+$N$2646))),0)</f>
        <v>0</v>
      </c>
      <c r="U1539" s="139">
        <f>IF(Q1539&lt;&gt;"",(Q1539*(1-($N$2642))*(1-($O1539+$N$2646))),0)</f>
        <v>0</v>
      </c>
      <c r="V1539" s="139">
        <f>IF(R1539&lt;&gt;"",(R1539*(1-($N$2643))*(1-($O1539+$N$2646))),0)</f>
        <v>0</v>
      </c>
      <c r="W1539" s="139">
        <f>IF(S1539&lt;&gt;"",(S1539*(1-($N$2644))*(1-($O1539+$N$2646))),0)</f>
        <v>0</v>
      </c>
      <c r="X1539" s="150">
        <f>+SUM(T1539:W1539)</f>
        <v>0</v>
      </c>
      <c r="Y1539" s="85"/>
      <c r="Z1539" s="84"/>
      <c r="AA1539" s="85"/>
    </row>
    <row r="1540" spans="1:27" ht="14.1" customHeight="1" x14ac:dyDescent="0.3">
      <c r="A1540" s="128" t="s">
        <v>4940</v>
      </c>
      <c r="B1540" s="86" t="s">
        <v>40</v>
      </c>
      <c r="C1540" s="86">
        <v>12</v>
      </c>
      <c r="D1540" s="86">
        <v>0</v>
      </c>
      <c r="E1540" s="137"/>
      <c r="F1540" s="86" t="s">
        <v>100</v>
      </c>
      <c r="G1540" s="86" t="s">
        <v>1719</v>
      </c>
      <c r="H1540" s="86" t="s">
        <v>4938</v>
      </c>
      <c r="I1540" s="86">
        <v>11</v>
      </c>
      <c r="J1540" s="87">
        <v>28.3</v>
      </c>
      <c r="K1540" s="88"/>
      <c r="L1540" s="86" t="s">
        <v>5465</v>
      </c>
      <c r="M1540" s="86" t="s">
        <v>349</v>
      </c>
      <c r="N1540" s="149" t="str">
        <f>IF(OR(J1540="TBA",E1540=0),"",E1540*J1540)</f>
        <v/>
      </c>
      <c r="O1540" s="138"/>
      <c r="P1540" s="139">
        <f>IF($B1540="PA",$N1540,0)</f>
        <v>0</v>
      </c>
      <c r="Q1540" s="139">
        <f>IF($B1540="PC",$N1540,0)</f>
        <v>0</v>
      </c>
      <c r="R1540" s="139">
        <f>IF($B1540="LA",$N1540,0)</f>
        <v>0</v>
      </c>
      <c r="S1540" s="139" t="str">
        <f>IF($B1540="LC",$N1540,0)</f>
        <v/>
      </c>
      <c r="T1540" s="139">
        <f>IF(P1540&lt;&gt;"",(P1540*(1-($N$2641))*(1-($O1540+$N$2646))),0)</f>
        <v>0</v>
      </c>
      <c r="U1540" s="139">
        <f>IF(Q1540&lt;&gt;"",(Q1540*(1-($N$2642))*(1-($O1540+$N$2646))),0)</f>
        <v>0</v>
      </c>
      <c r="V1540" s="139">
        <f>IF(R1540&lt;&gt;"",(R1540*(1-($N$2643))*(1-($O1540+$N$2646))),0)</f>
        <v>0</v>
      </c>
      <c r="W1540" s="139">
        <f>IF(S1540&lt;&gt;"",(S1540*(1-($N$2644))*(1-($O1540+$N$2646))),0)</f>
        <v>0</v>
      </c>
      <c r="X1540" s="150">
        <f>+SUM(T1540:W1540)</f>
        <v>0</v>
      </c>
      <c r="Y1540" s="85"/>
      <c r="Z1540" s="84"/>
      <c r="AA1540" s="85"/>
    </row>
    <row r="1541" spans="1:27" ht="14.1" customHeight="1" x14ac:dyDescent="0.3">
      <c r="A1541" s="128" t="s">
        <v>4941</v>
      </c>
      <c r="B1541" s="86" t="s">
        <v>40</v>
      </c>
      <c r="C1541" s="86">
        <v>12</v>
      </c>
      <c r="D1541" s="86">
        <v>0</v>
      </c>
      <c r="E1541" s="137"/>
      <c r="F1541" s="86" t="s">
        <v>100</v>
      </c>
      <c r="G1541" s="86" t="s">
        <v>1703</v>
      </c>
      <c r="H1541" s="86" t="s">
        <v>4942</v>
      </c>
      <c r="I1541" s="86">
        <v>11</v>
      </c>
      <c r="J1541" s="87">
        <v>28.3</v>
      </c>
      <c r="K1541" s="88"/>
      <c r="L1541" s="86" t="s">
        <v>5466</v>
      </c>
      <c r="M1541" s="86" t="s">
        <v>349</v>
      </c>
      <c r="N1541" s="149" t="str">
        <f>IF(OR(J1541="TBA",E1541=0),"",E1541*J1541)</f>
        <v/>
      </c>
      <c r="O1541" s="138"/>
      <c r="P1541" s="139">
        <f>IF($B1541="PA",$N1541,0)</f>
        <v>0</v>
      </c>
      <c r="Q1541" s="139">
        <f>IF($B1541="PC",$N1541,0)</f>
        <v>0</v>
      </c>
      <c r="R1541" s="139">
        <f>IF($B1541="LA",$N1541,0)</f>
        <v>0</v>
      </c>
      <c r="S1541" s="139" t="str">
        <f>IF($B1541="LC",$N1541,0)</f>
        <v/>
      </c>
      <c r="T1541" s="139">
        <f>IF(P1541&lt;&gt;"",(P1541*(1-($N$2641))*(1-($O1541+$N$2646))),0)</f>
        <v>0</v>
      </c>
      <c r="U1541" s="139">
        <f>IF(Q1541&lt;&gt;"",(Q1541*(1-($N$2642))*(1-($O1541+$N$2646))),0)</f>
        <v>0</v>
      </c>
      <c r="V1541" s="139">
        <f>IF(R1541&lt;&gt;"",(R1541*(1-($N$2643))*(1-($O1541+$N$2646))),0)</f>
        <v>0</v>
      </c>
      <c r="W1541" s="139">
        <f>IF(S1541&lt;&gt;"",(S1541*(1-($N$2644))*(1-($O1541+$N$2646))),0)</f>
        <v>0</v>
      </c>
      <c r="X1541" s="150">
        <f>+SUM(T1541:W1541)</f>
        <v>0</v>
      </c>
      <c r="Y1541" s="85"/>
      <c r="Z1541" s="84"/>
      <c r="AA1541" s="85"/>
    </row>
    <row r="1542" spans="1:27" ht="14.1" customHeight="1" x14ac:dyDescent="0.3">
      <c r="A1542" s="128" t="s">
        <v>4943</v>
      </c>
      <c r="B1542" s="86" t="s">
        <v>40</v>
      </c>
      <c r="C1542" s="86">
        <v>12</v>
      </c>
      <c r="D1542" s="86">
        <v>0</v>
      </c>
      <c r="E1542" s="137"/>
      <c r="F1542" s="86" t="s">
        <v>100</v>
      </c>
      <c r="G1542" s="86" t="s">
        <v>1705</v>
      </c>
      <c r="H1542" s="86" t="s">
        <v>4942</v>
      </c>
      <c r="I1542" s="86">
        <v>11</v>
      </c>
      <c r="J1542" s="87">
        <v>28.3</v>
      </c>
      <c r="K1542" s="88"/>
      <c r="L1542" s="86" t="s">
        <v>5467</v>
      </c>
      <c r="M1542" s="86" t="s">
        <v>349</v>
      </c>
      <c r="N1542" s="149" t="str">
        <f>IF(OR(J1542="TBA",E1542=0),"",E1542*J1542)</f>
        <v/>
      </c>
      <c r="O1542" s="138"/>
      <c r="P1542" s="139">
        <f>IF($B1542="PA",$N1542,0)</f>
        <v>0</v>
      </c>
      <c r="Q1542" s="139">
        <f>IF($B1542="PC",$N1542,0)</f>
        <v>0</v>
      </c>
      <c r="R1542" s="139">
        <f>IF($B1542="LA",$N1542,0)</f>
        <v>0</v>
      </c>
      <c r="S1542" s="139" t="str">
        <f>IF($B1542="LC",$N1542,0)</f>
        <v/>
      </c>
      <c r="T1542" s="139">
        <f>IF(P1542&lt;&gt;"",(P1542*(1-($N$2641))*(1-($O1542+$N$2646))),0)</f>
        <v>0</v>
      </c>
      <c r="U1542" s="139">
        <f>IF(Q1542&lt;&gt;"",(Q1542*(1-($N$2642))*(1-($O1542+$N$2646))),0)</f>
        <v>0</v>
      </c>
      <c r="V1542" s="139">
        <f>IF(R1542&lt;&gt;"",(R1542*(1-($N$2643))*(1-($O1542+$N$2646))),0)</f>
        <v>0</v>
      </c>
      <c r="W1542" s="139">
        <f>IF(S1542&lt;&gt;"",(S1542*(1-($N$2644))*(1-($O1542+$N$2646))),0)</f>
        <v>0</v>
      </c>
      <c r="X1542" s="150">
        <f>+SUM(T1542:W1542)</f>
        <v>0</v>
      </c>
      <c r="Y1542" s="85"/>
      <c r="Z1542" s="84"/>
      <c r="AA1542" s="85"/>
    </row>
    <row r="1543" spans="1:27" ht="14.1" customHeight="1" x14ac:dyDescent="0.3">
      <c r="A1543" s="128" t="s">
        <v>4944</v>
      </c>
      <c r="B1543" s="86" t="s">
        <v>40</v>
      </c>
      <c r="C1543" s="86">
        <v>12</v>
      </c>
      <c r="D1543" s="86">
        <v>0</v>
      </c>
      <c r="E1543" s="137"/>
      <c r="F1543" s="86" t="s">
        <v>100</v>
      </c>
      <c r="G1543" s="86" t="s">
        <v>1706</v>
      </c>
      <c r="H1543" s="86" t="s">
        <v>4942</v>
      </c>
      <c r="I1543" s="86">
        <v>11</v>
      </c>
      <c r="J1543" s="87">
        <v>29.75</v>
      </c>
      <c r="K1543" s="88"/>
      <c r="L1543" s="86" t="s">
        <v>4945</v>
      </c>
      <c r="M1543" s="86" t="s">
        <v>349</v>
      </c>
      <c r="N1543" s="149" t="str">
        <f>IF(OR(J1543="TBA",E1543=0),"",E1543*J1543)</f>
        <v/>
      </c>
      <c r="O1543" s="138"/>
      <c r="P1543" s="139">
        <f>IF($B1543="PA",$N1543,0)</f>
        <v>0</v>
      </c>
      <c r="Q1543" s="139">
        <f>IF($B1543="PC",$N1543,0)</f>
        <v>0</v>
      </c>
      <c r="R1543" s="139">
        <f>IF($B1543="LA",$N1543,0)</f>
        <v>0</v>
      </c>
      <c r="S1543" s="139" t="str">
        <f>IF($B1543="LC",$N1543,0)</f>
        <v/>
      </c>
      <c r="T1543" s="139">
        <f>IF(P1543&lt;&gt;"",(P1543*(1-($N$2641))*(1-($O1543+$N$2646))),0)</f>
        <v>0</v>
      </c>
      <c r="U1543" s="139">
        <f>IF(Q1543&lt;&gt;"",(Q1543*(1-($N$2642))*(1-($O1543+$N$2646))),0)</f>
        <v>0</v>
      </c>
      <c r="V1543" s="139">
        <f>IF(R1543&lt;&gt;"",(R1543*(1-($N$2643))*(1-($O1543+$N$2646))),0)</f>
        <v>0</v>
      </c>
      <c r="W1543" s="139">
        <f>IF(S1543&lt;&gt;"",(S1543*(1-($N$2644))*(1-($O1543+$N$2646))),0)</f>
        <v>0</v>
      </c>
      <c r="X1543" s="150">
        <f>+SUM(T1543:W1543)</f>
        <v>0</v>
      </c>
      <c r="Y1543" s="85"/>
      <c r="Z1543" s="84"/>
      <c r="AA1543" s="85"/>
    </row>
    <row r="1544" spans="1:27" ht="14.1" customHeight="1" x14ac:dyDescent="0.3">
      <c r="A1544" s="128" t="s">
        <v>4946</v>
      </c>
      <c r="B1544" s="86" t="s">
        <v>40</v>
      </c>
      <c r="C1544" s="86">
        <v>12</v>
      </c>
      <c r="D1544" s="86">
        <v>0</v>
      </c>
      <c r="E1544" s="137"/>
      <c r="F1544" s="86" t="s">
        <v>100</v>
      </c>
      <c r="G1544" s="86" t="s">
        <v>1692</v>
      </c>
      <c r="H1544" s="86" t="s">
        <v>4942</v>
      </c>
      <c r="I1544" s="86">
        <v>11</v>
      </c>
      <c r="J1544" s="87">
        <v>28.3</v>
      </c>
      <c r="K1544" s="88"/>
      <c r="L1544" s="86" t="s">
        <v>5468</v>
      </c>
      <c r="M1544" s="86" t="s">
        <v>349</v>
      </c>
      <c r="N1544" s="149" t="str">
        <f>IF(OR(J1544="TBA",E1544=0),"",E1544*J1544)</f>
        <v/>
      </c>
      <c r="O1544" s="138"/>
      <c r="P1544" s="139">
        <f>IF($B1544="PA",$N1544,0)</f>
        <v>0</v>
      </c>
      <c r="Q1544" s="139">
        <f>IF($B1544="PC",$N1544,0)</f>
        <v>0</v>
      </c>
      <c r="R1544" s="139">
        <f>IF($B1544="LA",$N1544,0)</f>
        <v>0</v>
      </c>
      <c r="S1544" s="139" t="str">
        <f>IF($B1544="LC",$N1544,0)</f>
        <v/>
      </c>
      <c r="T1544" s="139">
        <f>IF(P1544&lt;&gt;"",(P1544*(1-($N$2641))*(1-($O1544+$N$2646))),0)</f>
        <v>0</v>
      </c>
      <c r="U1544" s="139">
        <f>IF(Q1544&lt;&gt;"",(Q1544*(1-($N$2642))*(1-($O1544+$N$2646))),0)</f>
        <v>0</v>
      </c>
      <c r="V1544" s="139">
        <f>IF(R1544&lt;&gt;"",(R1544*(1-($N$2643))*(1-($O1544+$N$2646))),0)</f>
        <v>0</v>
      </c>
      <c r="W1544" s="139">
        <f>IF(S1544&lt;&gt;"",(S1544*(1-($N$2644))*(1-($O1544+$N$2646))),0)</f>
        <v>0</v>
      </c>
      <c r="X1544" s="150">
        <f>+SUM(T1544:W1544)</f>
        <v>0</v>
      </c>
      <c r="Y1544" s="85"/>
      <c r="Z1544" s="84"/>
      <c r="AA1544" s="85"/>
    </row>
    <row r="1545" spans="1:27" ht="14.1" customHeight="1" x14ac:dyDescent="0.3">
      <c r="A1545" s="128" t="s">
        <v>4882</v>
      </c>
      <c r="B1545" s="86" t="s">
        <v>40</v>
      </c>
      <c r="C1545" s="86">
        <v>24</v>
      </c>
      <c r="D1545" s="86">
        <v>0</v>
      </c>
      <c r="E1545" s="137"/>
      <c r="F1545" s="86" t="s">
        <v>4805</v>
      </c>
      <c r="G1545" s="86" t="s">
        <v>1688</v>
      </c>
      <c r="H1545" s="86" t="s">
        <v>4883</v>
      </c>
      <c r="I1545" s="86">
        <v>6</v>
      </c>
      <c r="J1545" s="87">
        <v>20.75</v>
      </c>
      <c r="K1545" s="88"/>
      <c r="L1545" s="86" t="s">
        <v>4884</v>
      </c>
      <c r="M1545" s="86" t="s">
        <v>349</v>
      </c>
      <c r="N1545" s="149" t="str">
        <f>IF(OR(J1545="TBA",E1545=0),"",E1545*J1545)</f>
        <v/>
      </c>
      <c r="O1545" s="138"/>
      <c r="P1545" s="139">
        <f>IF($B1545="PA",$N1545,0)</f>
        <v>0</v>
      </c>
      <c r="Q1545" s="139">
        <f>IF($B1545="PC",$N1545,0)</f>
        <v>0</v>
      </c>
      <c r="R1545" s="139">
        <f>IF($B1545="LA",$N1545,0)</f>
        <v>0</v>
      </c>
      <c r="S1545" s="139" t="str">
        <f>IF($B1545="LC",$N1545,0)</f>
        <v/>
      </c>
      <c r="T1545" s="139">
        <f>IF(P1545&lt;&gt;"",(P1545*(1-($N$2641))*(1-($O1545+$N$2646))),0)</f>
        <v>0</v>
      </c>
      <c r="U1545" s="139">
        <f>IF(Q1545&lt;&gt;"",(Q1545*(1-($N$2642))*(1-($O1545+$N$2646))),0)</f>
        <v>0</v>
      </c>
      <c r="V1545" s="139">
        <f>IF(R1545&lt;&gt;"",(R1545*(1-($N$2643))*(1-($O1545+$N$2646))),0)</f>
        <v>0</v>
      </c>
      <c r="W1545" s="139">
        <f>IF(S1545&lt;&gt;"",(S1545*(1-($N$2644))*(1-($O1545+$N$2646))),0)</f>
        <v>0</v>
      </c>
      <c r="X1545" s="150">
        <f>+SUM(T1545:W1545)</f>
        <v>0</v>
      </c>
      <c r="Y1545" s="85"/>
      <c r="Z1545" s="84"/>
      <c r="AA1545" s="85"/>
    </row>
    <row r="1546" spans="1:27" ht="14.1" customHeight="1" x14ac:dyDescent="0.3">
      <c r="A1546" s="128" t="s">
        <v>4885</v>
      </c>
      <c r="B1546" s="86" t="s">
        <v>40</v>
      </c>
      <c r="C1546" s="86">
        <v>24</v>
      </c>
      <c r="D1546" s="86">
        <v>0</v>
      </c>
      <c r="E1546" s="137"/>
      <c r="F1546" s="86" t="s">
        <v>4805</v>
      </c>
      <c r="G1546" s="86" t="s">
        <v>1686</v>
      </c>
      <c r="H1546" s="86" t="s">
        <v>4883</v>
      </c>
      <c r="I1546" s="86">
        <v>6</v>
      </c>
      <c r="J1546" s="87">
        <v>20.75</v>
      </c>
      <c r="K1546" s="88"/>
      <c r="L1546" s="86" t="s">
        <v>5344</v>
      </c>
      <c r="M1546" s="86" t="s">
        <v>349</v>
      </c>
      <c r="N1546" s="149" t="str">
        <f>IF(OR(J1546="TBA",E1546=0),"",E1546*J1546)</f>
        <v/>
      </c>
      <c r="O1546" s="138"/>
      <c r="P1546" s="139">
        <f>IF($B1546="PA",$N1546,0)</f>
        <v>0</v>
      </c>
      <c r="Q1546" s="139">
        <f>IF($B1546="PC",$N1546,0)</f>
        <v>0</v>
      </c>
      <c r="R1546" s="139">
        <f>IF($B1546="LA",$N1546,0)</f>
        <v>0</v>
      </c>
      <c r="S1546" s="139" t="str">
        <f>IF($B1546="LC",$N1546,0)</f>
        <v/>
      </c>
      <c r="T1546" s="139">
        <f>IF(P1546&lt;&gt;"",(P1546*(1-($N$2641))*(1-($O1546+$N$2646))),0)</f>
        <v>0</v>
      </c>
      <c r="U1546" s="139">
        <f>IF(Q1546&lt;&gt;"",(Q1546*(1-($N$2642))*(1-($O1546+$N$2646))),0)</f>
        <v>0</v>
      </c>
      <c r="V1546" s="139">
        <f>IF(R1546&lt;&gt;"",(R1546*(1-($N$2643))*(1-($O1546+$N$2646))),0)</f>
        <v>0</v>
      </c>
      <c r="W1546" s="139">
        <f>IF(S1546&lt;&gt;"",(S1546*(1-($N$2644))*(1-($O1546+$N$2646))),0)</f>
        <v>0</v>
      </c>
      <c r="X1546" s="150">
        <f>+SUM(T1546:W1546)</f>
        <v>0</v>
      </c>
      <c r="Y1546" s="85"/>
      <c r="Z1546" s="84"/>
      <c r="AA1546" s="85"/>
    </row>
    <row r="1547" spans="1:27" s="167" customFormat="1" ht="14.1" customHeight="1" x14ac:dyDescent="0.3">
      <c r="A1547" s="128" t="s">
        <v>4886</v>
      </c>
      <c r="B1547" s="86" t="s">
        <v>40</v>
      </c>
      <c r="C1547" s="86">
        <v>24</v>
      </c>
      <c r="D1547" s="86">
        <v>0</v>
      </c>
      <c r="E1547" s="137"/>
      <c r="F1547" s="86" t="s">
        <v>4805</v>
      </c>
      <c r="G1547" s="86" t="s">
        <v>1687</v>
      </c>
      <c r="H1547" s="86" t="s">
        <v>4883</v>
      </c>
      <c r="I1547" s="86">
        <v>6</v>
      </c>
      <c r="J1547" s="87">
        <v>20.75</v>
      </c>
      <c r="K1547" s="88"/>
      <c r="L1547" s="86" t="s">
        <v>4887</v>
      </c>
      <c r="M1547" s="86" t="s">
        <v>349</v>
      </c>
      <c r="N1547" s="149" t="str">
        <f>IF(OR(J1547="TBA",E1547=0),"",E1547*J1547)</f>
        <v/>
      </c>
      <c r="O1547" s="138"/>
      <c r="P1547" s="139">
        <f>IF($B1547="PA",$N1547,0)</f>
        <v>0</v>
      </c>
      <c r="Q1547" s="139">
        <f>IF($B1547="PC",$N1547,0)</f>
        <v>0</v>
      </c>
      <c r="R1547" s="139">
        <f>IF($B1547="LA",$N1547,0)</f>
        <v>0</v>
      </c>
      <c r="S1547" s="139" t="str">
        <f>IF($B1547="LC",$N1547,0)</f>
        <v/>
      </c>
      <c r="T1547" s="139">
        <f>IF(P1547&lt;&gt;"",(P1547*(1-($N$2641))*(1-($O1547+$N$2646))),0)</f>
        <v>0</v>
      </c>
      <c r="U1547" s="139">
        <f>IF(Q1547&lt;&gt;"",(Q1547*(1-($N$2642))*(1-($O1547+$N$2646))),0)</f>
        <v>0</v>
      </c>
      <c r="V1547" s="139">
        <f>IF(R1547&lt;&gt;"",(R1547*(1-($N$2643))*(1-($O1547+$N$2646))),0)</f>
        <v>0</v>
      </c>
      <c r="W1547" s="139">
        <f>IF(S1547&lt;&gt;"",(S1547*(1-($N$2644))*(1-($O1547+$N$2646))),0)</f>
        <v>0</v>
      </c>
      <c r="X1547" s="150">
        <f>+SUM(T1547:W1547)</f>
        <v>0</v>
      </c>
      <c r="Y1547" s="154"/>
      <c r="Z1547" s="153"/>
      <c r="AA1547" s="154"/>
    </row>
    <row r="1548" spans="1:27" s="167" customFormat="1" ht="14.1" customHeight="1" x14ac:dyDescent="0.3">
      <c r="A1548" s="128" t="s">
        <v>4976</v>
      </c>
      <c r="B1548" s="86" t="s">
        <v>40</v>
      </c>
      <c r="C1548" s="86">
        <v>24</v>
      </c>
      <c r="D1548" s="86">
        <v>6</v>
      </c>
      <c r="E1548" s="137"/>
      <c r="F1548" s="86" t="s">
        <v>101</v>
      </c>
      <c r="G1548" s="86" t="s">
        <v>1690</v>
      </c>
      <c r="H1548" s="86" t="s">
        <v>4977</v>
      </c>
      <c r="I1548" s="86">
        <v>122</v>
      </c>
      <c r="J1548" s="87">
        <v>21.25</v>
      </c>
      <c r="K1548" s="88"/>
      <c r="L1548" s="86" t="s">
        <v>4978</v>
      </c>
      <c r="M1548" s="86" t="s">
        <v>349</v>
      </c>
      <c r="N1548" s="149" t="str">
        <f>IF(OR(J1548="TBA",E1548=0),"",E1548*J1548)</f>
        <v/>
      </c>
      <c r="O1548" s="138"/>
      <c r="P1548" s="139">
        <f>IF($B1548="PA",$N1548,0)</f>
        <v>0</v>
      </c>
      <c r="Q1548" s="139">
        <f>IF($B1548="PC",$N1548,0)</f>
        <v>0</v>
      </c>
      <c r="R1548" s="139">
        <f>IF($B1548="LA",$N1548,0)</f>
        <v>0</v>
      </c>
      <c r="S1548" s="139" t="str">
        <f>IF($B1548="LC",$N1548,0)</f>
        <v/>
      </c>
      <c r="T1548" s="139">
        <f>IF(P1548&lt;&gt;"",(P1548*(1-($N$2641))*(1-($O1548+$N$2646))),0)</f>
        <v>0</v>
      </c>
      <c r="U1548" s="139">
        <f>IF(Q1548&lt;&gt;"",(Q1548*(1-($N$2642))*(1-($O1548+$N$2646))),0)</f>
        <v>0</v>
      </c>
      <c r="V1548" s="139">
        <f>IF(R1548&lt;&gt;"",(R1548*(1-($N$2643))*(1-($O1548+$N$2646))),0)</f>
        <v>0</v>
      </c>
      <c r="W1548" s="139">
        <f>IF(S1548&lt;&gt;"",(S1548*(1-($N$2644))*(1-($O1548+$N$2646))),0)</f>
        <v>0</v>
      </c>
      <c r="X1548" s="150">
        <f>+SUM(T1548:W1548)</f>
        <v>0</v>
      </c>
      <c r="Y1548" s="154"/>
      <c r="Z1548" s="153"/>
      <c r="AA1548" s="154"/>
    </row>
    <row r="1549" spans="1:27" s="167" customFormat="1" ht="14.1" customHeight="1" x14ac:dyDescent="0.3">
      <c r="A1549" s="128" t="s">
        <v>4979</v>
      </c>
      <c r="B1549" s="86" t="s">
        <v>40</v>
      </c>
      <c r="C1549" s="86">
        <v>24</v>
      </c>
      <c r="D1549" s="86">
        <v>6</v>
      </c>
      <c r="E1549" s="137"/>
      <c r="F1549" s="86" t="s">
        <v>101</v>
      </c>
      <c r="G1549" s="86" t="s">
        <v>1691</v>
      </c>
      <c r="H1549" s="86" t="s">
        <v>4977</v>
      </c>
      <c r="I1549" s="86">
        <v>122</v>
      </c>
      <c r="J1549" s="87">
        <v>21.25</v>
      </c>
      <c r="K1549" s="88"/>
      <c r="L1549" s="86" t="s">
        <v>4980</v>
      </c>
      <c r="M1549" s="86" t="s">
        <v>349</v>
      </c>
      <c r="N1549" s="149" t="str">
        <f>IF(OR(J1549="TBA",E1549=0),"",E1549*J1549)</f>
        <v/>
      </c>
      <c r="O1549" s="138"/>
      <c r="P1549" s="139">
        <f>IF($B1549="PA",$N1549,0)</f>
        <v>0</v>
      </c>
      <c r="Q1549" s="139">
        <f>IF($B1549="PC",$N1549,0)</f>
        <v>0</v>
      </c>
      <c r="R1549" s="139">
        <f>IF($B1549="LA",$N1549,0)</f>
        <v>0</v>
      </c>
      <c r="S1549" s="139" t="str">
        <f>IF($B1549="LC",$N1549,0)</f>
        <v/>
      </c>
      <c r="T1549" s="139">
        <f>IF(P1549&lt;&gt;"",(P1549*(1-($N$2641))*(1-($O1549+$N$2646))),0)</f>
        <v>0</v>
      </c>
      <c r="U1549" s="139">
        <f>IF(Q1549&lt;&gt;"",(Q1549*(1-($N$2642))*(1-($O1549+$N$2646))),0)</f>
        <v>0</v>
      </c>
      <c r="V1549" s="139">
        <f>IF(R1549&lt;&gt;"",(R1549*(1-($N$2643))*(1-($O1549+$N$2646))),0)</f>
        <v>0</v>
      </c>
      <c r="W1549" s="139">
        <f>IF(S1549&lt;&gt;"",(S1549*(1-($N$2644))*(1-($O1549+$N$2646))),0)</f>
        <v>0</v>
      </c>
      <c r="X1549" s="150">
        <f>+SUM(T1549:W1549)</f>
        <v>0</v>
      </c>
      <c r="Y1549" s="154"/>
      <c r="Z1549" s="153"/>
      <c r="AA1549" s="154"/>
    </row>
    <row r="1550" spans="1:27" ht="14.1" customHeight="1" x14ac:dyDescent="0.3">
      <c r="A1550" s="128" t="s">
        <v>4981</v>
      </c>
      <c r="B1550" s="86" t="s">
        <v>40</v>
      </c>
      <c r="C1550" s="86">
        <v>24</v>
      </c>
      <c r="D1550" s="86">
        <v>6</v>
      </c>
      <c r="E1550" s="137"/>
      <c r="F1550" s="86" t="s">
        <v>101</v>
      </c>
      <c r="G1550" s="86" t="s">
        <v>1701</v>
      </c>
      <c r="H1550" s="86" t="s">
        <v>4977</v>
      </c>
      <c r="I1550" s="86">
        <v>122</v>
      </c>
      <c r="J1550" s="87">
        <v>21.25</v>
      </c>
      <c r="K1550" s="88"/>
      <c r="L1550" s="86" t="s">
        <v>4982</v>
      </c>
      <c r="M1550" s="86" t="s">
        <v>349</v>
      </c>
      <c r="N1550" s="149" t="str">
        <f>IF(OR(J1550="TBA",E1550=0),"",E1550*J1550)</f>
        <v/>
      </c>
      <c r="O1550" s="138"/>
      <c r="P1550" s="139">
        <f>IF($B1550="PA",$N1550,0)</f>
        <v>0</v>
      </c>
      <c r="Q1550" s="139">
        <f>IF($B1550="PC",$N1550,0)</f>
        <v>0</v>
      </c>
      <c r="R1550" s="139">
        <f>IF($B1550="LA",$N1550,0)</f>
        <v>0</v>
      </c>
      <c r="S1550" s="139" t="str">
        <f>IF($B1550="LC",$N1550,0)</f>
        <v/>
      </c>
      <c r="T1550" s="139">
        <f>IF(P1550&lt;&gt;"",(P1550*(1-($N$2641))*(1-($O1550+$N$2646))),0)</f>
        <v>0</v>
      </c>
      <c r="U1550" s="139">
        <f>IF(Q1550&lt;&gt;"",(Q1550*(1-($N$2642))*(1-($O1550+$N$2646))),0)</f>
        <v>0</v>
      </c>
      <c r="V1550" s="139">
        <f>IF(R1550&lt;&gt;"",(R1550*(1-($N$2643))*(1-($O1550+$N$2646))),0)</f>
        <v>0</v>
      </c>
      <c r="W1550" s="139">
        <f>IF(S1550&lt;&gt;"",(S1550*(1-($N$2644))*(1-($O1550+$N$2646))),0)</f>
        <v>0</v>
      </c>
      <c r="X1550" s="150">
        <f>+SUM(T1550:W1550)</f>
        <v>0</v>
      </c>
      <c r="Y1550" s="85"/>
      <c r="Z1550" s="84"/>
      <c r="AA1550" s="85"/>
    </row>
    <row r="1551" spans="1:27" ht="14.1" customHeight="1" x14ac:dyDescent="0.3">
      <c r="A1551" s="128" t="s">
        <v>4983</v>
      </c>
      <c r="B1551" s="86" t="s">
        <v>40</v>
      </c>
      <c r="C1551" s="86">
        <v>24</v>
      </c>
      <c r="D1551" s="86">
        <v>12</v>
      </c>
      <c r="E1551" s="137"/>
      <c r="F1551" s="86" t="s">
        <v>101</v>
      </c>
      <c r="G1551" s="86" t="s">
        <v>1690</v>
      </c>
      <c r="H1551" s="86" t="s">
        <v>5628</v>
      </c>
      <c r="I1551" s="86">
        <v>121</v>
      </c>
      <c r="J1551" s="87">
        <v>34.200000000000003</v>
      </c>
      <c r="K1551" s="88"/>
      <c r="L1551" s="86" t="s">
        <v>5629</v>
      </c>
      <c r="M1551" s="86" t="s">
        <v>349</v>
      </c>
      <c r="N1551" s="149" t="str">
        <f>IF(OR(J1551="TBA",E1551=0),"",E1551*J1551)</f>
        <v/>
      </c>
      <c r="O1551" s="138"/>
      <c r="P1551" s="139">
        <f>IF($B1551="PA",$N1551,0)</f>
        <v>0</v>
      </c>
      <c r="Q1551" s="139">
        <f>IF($B1551="PC",$N1551,0)</f>
        <v>0</v>
      </c>
      <c r="R1551" s="139">
        <f>IF($B1551="LA",$N1551,0)</f>
        <v>0</v>
      </c>
      <c r="S1551" s="139" t="str">
        <f>IF($B1551="LC",$N1551,0)</f>
        <v/>
      </c>
      <c r="T1551" s="139">
        <f>IF(P1551&lt;&gt;"",(P1551*(1-($N$2641))*(1-($O1551+$N$2646))),0)</f>
        <v>0</v>
      </c>
      <c r="U1551" s="139">
        <f>IF(Q1551&lt;&gt;"",(Q1551*(1-($N$2642))*(1-($O1551+$N$2646))),0)</f>
        <v>0</v>
      </c>
      <c r="V1551" s="139">
        <f>IF(R1551&lt;&gt;"",(R1551*(1-($N$2643))*(1-($O1551+$N$2646))),0)</f>
        <v>0</v>
      </c>
      <c r="W1551" s="139">
        <f>IF(S1551&lt;&gt;"",(S1551*(1-($N$2644))*(1-($O1551+$N$2646))),0)</f>
        <v>0</v>
      </c>
      <c r="X1551" s="150">
        <f>+SUM(T1551:W1551)</f>
        <v>0</v>
      </c>
      <c r="Y1551" s="85"/>
      <c r="Z1551" s="84"/>
      <c r="AA1551" s="85"/>
    </row>
    <row r="1552" spans="1:27" ht="14.1" customHeight="1" x14ac:dyDescent="0.3">
      <c r="A1552" s="128" t="s">
        <v>4984</v>
      </c>
      <c r="B1552" s="86" t="s">
        <v>40</v>
      </c>
      <c r="C1552" s="86">
        <v>24</v>
      </c>
      <c r="D1552" s="86">
        <v>12</v>
      </c>
      <c r="E1552" s="137"/>
      <c r="F1552" s="86" t="s">
        <v>101</v>
      </c>
      <c r="G1552" s="86" t="s">
        <v>1691</v>
      </c>
      <c r="H1552" s="86" t="s">
        <v>5628</v>
      </c>
      <c r="I1552" s="86">
        <v>121</v>
      </c>
      <c r="J1552" s="87">
        <v>34.200000000000003</v>
      </c>
      <c r="K1552" s="88"/>
      <c r="L1552" s="86" t="s">
        <v>5630</v>
      </c>
      <c r="M1552" s="86" t="s">
        <v>349</v>
      </c>
      <c r="N1552" s="149" t="str">
        <f>IF(OR(J1552="TBA",E1552=0),"",E1552*J1552)</f>
        <v/>
      </c>
      <c r="O1552" s="138"/>
      <c r="P1552" s="139">
        <f>IF($B1552="PA",$N1552,0)</f>
        <v>0</v>
      </c>
      <c r="Q1552" s="139">
        <f>IF($B1552="PC",$N1552,0)</f>
        <v>0</v>
      </c>
      <c r="R1552" s="139">
        <f>IF($B1552="LA",$N1552,0)</f>
        <v>0</v>
      </c>
      <c r="S1552" s="139" t="str">
        <f>IF($B1552="LC",$N1552,0)</f>
        <v/>
      </c>
      <c r="T1552" s="139">
        <f>IF(P1552&lt;&gt;"",(P1552*(1-($N$2641))*(1-($O1552+$N$2646))),0)</f>
        <v>0</v>
      </c>
      <c r="U1552" s="139">
        <f>IF(Q1552&lt;&gt;"",(Q1552*(1-($N$2642))*(1-($O1552+$N$2646))),0)</f>
        <v>0</v>
      </c>
      <c r="V1552" s="139">
        <f>IF(R1552&lt;&gt;"",(R1552*(1-($N$2643))*(1-($O1552+$N$2646))),0)</f>
        <v>0</v>
      </c>
      <c r="W1552" s="139">
        <f>IF(S1552&lt;&gt;"",(S1552*(1-($N$2644))*(1-($O1552+$N$2646))),0)</f>
        <v>0</v>
      </c>
      <c r="X1552" s="150">
        <f>+SUM(T1552:W1552)</f>
        <v>0</v>
      </c>
      <c r="Y1552" s="85"/>
      <c r="Z1552" s="84"/>
      <c r="AA1552" s="85"/>
    </row>
    <row r="1553" spans="1:27" ht="14.1" customHeight="1" x14ac:dyDescent="0.3">
      <c r="A1553" s="128" t="s">
        <v>4985</v>
      </c>
      <c r="B1553" s="86" t="s">
        <v>40</v>
      </c>
      <c r="C1553" s="86">
        <v>24</v>
      </c>
      <c r="D1553" s="86">
        <v>12</v>
      </c>
      <c r="E1553" s="137"/>
      <c r="F1553" s="86" t="s">
        <v>101</v>
      </c>
      <c r="G1553" s="86" t="s">
        <v>1701</v>
      </c>
      <c r="H1553" s="86" t="s">
        <v>5628</v>
      </c>
      <c r="I1553" s="86">
        <v>121</v>
      </c>
      <c r="J1553" s="87">
        <v>34.200000000000003</v>
      </c>
      <c r="K1553" s="88"/>
      <c r="L1553" s="86" t="s">
        <v>5631</v>
      </c>
      <c r="M1553" s="86" t="s">
        <v>349</v>
      </c>
      <c r="N1553" s="149" t="str">
        <f>IF(OR(J1553="TBA",E1553=0),"",E1553*J1553)</f>
        <v/>
      </c>
      <c r="O1553" s="138"/>
      <c r="P1553" s="139">
        <f>IF($B1553="PA",$N1553,0)</f>
        <v>0</v>
      </c>
      <c r="Q1553" s="139">
        <f>IF($B1553="PC",$N1553,0)</f>
        <v>0</v>
      </c>
      <c r="R1553" s="139">
        <f>IF($B1553="LA",$N1553,0)</f>
        <v>0</v>
      </c>
      <c r="S1553" s="139" t="str">
        <f>IF($B1553="LC",$N1553,0)</f>
        <v/>
      </c>
      <c r="T1553" s="139">
        <f>IF(P1553&lt;&gt;"",(P1553*(1-($N$2641))*(1-($O1553+$N$2646))),0)</f>
        <v>0</v>
      </c>
      <c r="U1553" s="139">
        <f>IF(Q1553&lt;&gt;"",(Q1553*(1-($N$2642))*(1-($O1553+$N$2646))),0)</f>
        <v>0</v>
      </c>
      <c r="V1553" s="139">
        <f>IF(R1553&lt;&gt;"",(R1553*(1-($N$2643))*(1-($O1553+$N$2646))),0)</f>
        <v>0</v>
      </c>
      <c r="W1553" s="139">
        <f>IF(S1553&lt;&gt;"",(S1553*(1-($N$2644))*(1-($O1553+$N$2646))),0)</f>
        <v>0</v>
      </c>
      <c r="X1553" s="150">
        <f>+SUM(T1553:W1553)</f>
        <v>0</v>
      </c>
      <c r="Y1553" s="85"/>
      <c r="Z1553" s="84"/>
      <c r="AA1553" s="85"/>
    </row>
    <row r="1554" spans="1:27" ht="14.1" customHeight="1" x14ac:dyDescent="0.3">
      <c r="A1554" s="128" t="s">
        <v>4986</v>
      </c>
      <c r="B1554" s="86" t="s">
        <v>40</v>
      </c>
      <c r="C1554" s="86">
        <v>24</v>
      </c>
      <c r="D1554" s="86">
        <v>12</v>
      </c>
      <c r="E1554" s="137"/>
      <c r="F1554" s="86" t="s">
        <v>101</v>
      </c>
      <c r="G1554" s="86" t="s">
        <v>1690</v>
      </c>
      <c r="H1554" s="86" t="s">
        <v>4987</v>
      </c>
      <c r="I1554" s="86">
        <v>121</v>
      </c>
      <c r="J1554" s="87">
        <v>23.2</v>
      </c>
      <c r="K1554" s="88"/>
      <c r="L1554" s="86" t="s">
        <v>4988</v>
      </c>
      <c r="M1554" s="86" t="s">
        <v>349</v>
      </c>
      <c r="N1554" s="149" t="str">
        <f>IF(OR(J1554="TBA",E1554=0),"",E1554*J1554)</f>
        <v/>
      </c>
      <c r="O1554" s="138"/>
      <c r="P1554" s="139">
        <f>IF($B1554="PA",$N1554,0)</f>
        <v>0</v>
      </c>
      <c r="Q1554" s="139">
        <f>IF($B1554="PC",$N1554,0)</f>
        <v>0</v>
      </c>
      <c r="R1554" s="139">
        <f>IF($B1554="LA",$N1554,0)</f>
        <v>0</v>
      </c>
      <c r="S1554" s="139" t="str">
        <f>IF($B1554="LC",$N1554,0)</f>
        <v/>
      </c>
      <c r="T1554" s="139">
        <f>IF(P1554&lt;&gt;"",(P1554*(1-($N$2641))*(1-($O1554+$N$2646))),0)</f>
        <v>0</v>
      </c>
      <c r="U1554" s="139">
        <f>IF(Q1554&lt;&gt;"",(Q1554*(1-($N$2642))*(1-($O1554+$N$2646))),0)</f>
        <v>0</v>
      </c>
      <c r="V1554" s="139">
        <f>IF(R1554&lt;&gt;"",(R1554*(1-($N$2643))*(1-($O1554+$N$2646))),0)</f>
        <v>0</v>
      </c>
      <c r="W1554" s="139">
        <f>IF(S1554&lt;&gt;"",(S1554*(1-($N$2644))*(1-($O1554+$N$2646))),0)</f>
        <v>0</v>
      </c>
      <c r="X1554" s="150">
        <f>+SUM(T1554:W1554)</f>
        <v>0</v>
      </c>
      <c r="Y1554" s="85"/>
      <c r="Z1554" s="84"/>
      <c r="AA1554" s="85"/>
    </row>
    <row r="1555" spans="1:27" ht="14.1" customHeight="1" x14ac:dyDescent="0.3">
      <c r="A1555" s="128" t="s">
        <v>4989</v>
      </c>
      <c r="B1555" s="86" t="s">
        <v>40</v>
      </c>
      <c r="C1555" s="86">
        <v>24</v>
      </c>
      <c r="D1555" s="86">
        <v>12</v>
      </c>
      <c r="E1555" s="137"/>
      <c r="F1555" s="86" t="s">
        <v>101</v>
      </c>
      <c r="G1555" s="86" t="s">
        <v>1691</v>
      </c>
      <c r="H1555" s="86" t="s">
        <v>4987</v>
      </c>
      <c r="I1555" s="86">
        <v>121</v>
      </c>
      <c r="J1555" s="87">
        <v>23.2</v>
      </c>
      <c r="K1555" s="88"/>
      <c r="L1555" s="86" t="s">
        <v>5632</v>
      </c>
      <c r="M1555" s="86" t="s">
        <v>349</v>
      </c>
      <c r="N1555" s="149" t="str">
        <f>IF(OR(J1555="TBA",E1555=0),"",E1555*J1555)</f>
        <v/>
      </c>
      <c r="O1555" s="138"/>
      <c r="P1555" s="139">
        <f>IF($B1555="PA",$N1555,0)</f>
        <v>0</v>
      </c>
      <c r="Q1555" s="139">
        <f>IF($B1555="PC",$N1555,0)</f>
        <v>0</v>
      </c>
      <c r="R1555" s="139">
        <f>IF($B1555="LA",$N1555,0)</f>
        <v>0</v>
      </c>
      <c r="S1555" s="139" t="str">
        <f>IF($B1555="LC",$N1555,0)</f>
        <v/>
      </c>
      <c r="T1555" s="139">
        <f>IF(P1555&lt;&gt;"",(P1555*(1-($N$2641))*(1-($O1555+$N$2646))),0)</f>
        <v>0</v>
      </c>
      <c r="U1555" s="139">
        <f>IF(Q1555&lt;&gt;"",(Q1555*(1-($N$2642))*(1-($O1555+$N$2646))),0)</f>
        <v>0</v>
      </c>
      <c r="V1555" s="139">
        <f>IF(R1555&lt;&gt;"",(R1555*(1-($N$2643))*(1-($O1555+$N$2646))),0)</f>
        <v>0</v>
      </c>
      <c r="W1555" s="139">
        <f>IF(S1555&lt;&gt;"",(S1555*(1-($N$2644))*(1-($O1555+$N$2646))),0)</f>
        <v>0</v>
      </c>
      <c r="X1555" s="150">
        <f>+SUM(T1555:W1555)</f>
        <v>0</v>
      </c>
      <c r="Y1555" s="85"/>
      <c r="Z1555" s="84"/>
      <c r="AA1555" s="85"/>
    </row>
    <row r="1556" spans="1:27" ht="14.1" customHeight="1" x14ac:dyDescent="0.3">
      <c r="A1556" s="128" t="s">
        <v>4990</v>
      </c>
      <c r="B1556" s="86" t="s">
        <v>40</v>
      </c>
      <c r="C1556" s="86">
        <v>24</v>
      </c>
      <c r="D1556" s="86">
        <v>12</v>
      </c>
      <c r="E1556" s="137"/>
      <c r="F1556" s="86" t="s">
        <v>101</v>
      </c>
      <c r="G1556" s="86" t="s">
        <v>1701</v>
      </c>
      <c r="H1556" s="86" t="s">
        <v>4987</v>
      </c>
      <c r="I1556" s="86">
        <v>121</v>
      </c>
      <c r="J1556" s="87">
        <v>23.2</v>
      </c>
      <c r="K1556" s="88"/>
      <c r="L1556" s="86" t="s">
        <v>5633</v>
      </c>
      <c r="M1556" s="86" t="s">
        <v>349</v>
      </c>
      <c r="N1556" s="149" t="str">
        <f>IF(OR(J1556="TBA",E1556=0),"",E1556*J1556)</f>
        <v/>
      </c>
      <c r="O1556" s="138"/>
      <c r="P1556" s="139">
        <f>IF($B1556="PA",$N1556,0)</f>
        <v>0</v>
      </c>
      <c r="Q1556" s="139">
        <f>IF($B1556="PC",$N1556,0)</f>
        <v>0</v>
      </c>
      <c r="R1556" s="139">
        <f>IF($B1556="LA",$N1556,0)</f>
        <v>0</v>
      </c>
      <c r="S1556" s="139" t="str">
        <f>IF($B1556="LC",$N1556,0)</f>
        <v/>
      </c>
      <c r="T1556" s="139">
        <f>IF(P1556&lt;&gt;"",(P1556*(1-($N$2641))*(1-($O1556+$N$2646))),0)</f>
        <v>0</v>
      </c>
      <c r="U1556" s="139">
        <f>IF(Q1556&lt;&gt;"",(Q1556*(1-($N$2642))*(1-($O1556+$N$2646))),0)</f>
        <v>0</v>
      </c>
      <c r="V1556" s="139">
        <f>IF(R1556&lt;&gt;"",(R1556*(1-($N$2643))*(1-($O1556+$N$2646))),0)</f>
        <v>0</v>
      </c>
      <c r="W1556" s="139">
        <f>IF(S1556&lt;&gt;"",(S1556*(1-($N$2644))*(1-($O1556+$N$2646))),0)</f>
        <v>0</v>
      </c>
      <c r="X1556" s="150">
        <f>+SUM(T1556:W1556)</f>
        <v>0</v>
      </c>
      <c r="Y1556" s="85"/>
      <c r="Z1556" s="84"/>
      <c r="AA1556" s="85"/>
    </row>
    <row r="1557" spans="1:27" s="167" customFormat="1" ht="14.1" customHeight="1" x14ac:dyDescent="0.3">
      <c r="A1557" s="128" t="s">
        <v>5634</v>
      </c>
      <c r="B1557" s="86" t="s">
        <v>40</v>
      </c>
      <c r="C1557" s="86">
        <v>24</v>
      </c>
      <c r="D1557" s="86">
        <v>12</v>
      </c>
      <c r="E1557" s="137"/>
      <c r="F1557" s="86" t="s">
        <v>101</v>
      </c>
      <c r="G1557" s="86" t="s">
        <v>1709</v>
      </c>
      <c r="H1557" s="86" t="s">
        <v>4987</v>
      </c>
      <c r="I1557" s="86">
        <v>121</v>
      </c>
      <c r="J1557" s="87">
        <v>23.2</v>
      </c>
      <c r="K1557" s="88"/>
      <c r="L1557" s="86" t="s">
        <v>5635</v>
      </c>
      <c r="M1557" s="86" t="s">
        <v>349</v>
      </c>
      <c r="N1557" s="149" t="str">
        <f>IF(OR(J1557="TBA",E1557=0),"",E1557*J1557)</f>
        <v/>
      </c>
      <c r="O1557" s="138"/>
      <c r="P1557" s="139">
        <f>IF($B1557="PA",$N1557,0)</f>
        <v>0</v>
      </c>
      <c r="Q1557" s="139">
        <f>IF($B1557="PC",$N1557,0)</f>
        <v>0</v>
      </c>
      <c r="R1557" s="139">
        <f>IF($B1557="LA",$N1557,0)</f>
        <v>0</v>
      </c>
      <c r="S1557" s="139" t="str">
        <f>IF($B1557="LC",$N1557,0)</f>
        <v/>
      </c>
      <c r="T1557" s="139">
        <f>IF(P1557&lt;&gt;"",(P1557*(1-($N$2641))*(1-($O1557+$N$2646))),0)</f>
        <v>0</v>
      </c>
      <c r="U1557" s="139">
        <f>IF(Q1557&lt;&gt;"",(Q1557*(1-($N$2642))*(1-($O1557+$N$2646))),0)</f>
        <v>0</v>
      </c>
      <c r="V1557" s="139">
        <f>IF(R1557&lt;&gt;"",(R1557*(1-($N$2643))*(1-($O1557+$N$2646))),0)</f>
        <v>0</v>
      </c>
      <c r="W1557" s="139">
        <f>IF(S1557&lt;&gt;"",(S1557*(1-($N$2644))*(1-($O1557+$N$2646))),0)</f>
        <v>0</v>
      </c>
      <c r="X1557" s="150">
        <f>+SUM(T1557:W1557)</f>
        <v>0</v>
      </c>
      <c r="Y1557" s="154"/>
      <c r="Z1557" s="153"/>
      <c r="AA1557" s="154"/>
    </row>
    <row r="1558" spans="1:27" ht="14.1" customHeight="1" x14ac:dyDescent="0.3">
      <c r="A1558" s="128" t="s">
        <v>4991</v>
      </c>
      <c r="B1558" s="86" t="s">
        <v>40</v>
      </c>
      <c r="C1558" s="86">
        <v>6</v>
      </c>
      <c r="D1558" s="86">
        <v>0</v>
      </c>
      <c r="E1558" s="137"/>
      <c r="F1558" s="86" t="s">
        <v>101</v>
      </c>
      <c r="G1558" s="86" t="s">
        <v>1690</v>
      </c>
      <c r="H1558" s="86" t="s">
        <v>4992</v>
      </c>
      <c r="I1558" s="86">
        <v>121</v>
      </c>
      <c r="J1558" s="87">
        <v>59</v>
      </c>
      <c r="K1558" s="88"/>
      <c r="L1558" s="86" t="s">
        <v>5636</v>
      </c>
      <c r="M1558" s="86" t="s">
        <v>349</v>
      </c>
      <c r="N1558" s="149" t="str">
        <f>IF(OR(J1558="TBA",E1558=0),"",E1558*J1558)</f>
        <v/>
      </c>
      <c r="O1558" s="138"/>
      <c r="P1558" s="139">
        <f>IF($B1558="PA",$N1558,0)</f>
        <v>0</v>
      </c>
      <c r="Q1558" s="139">
        <f>IF($B1558="PC",$N1558,0)</f>
        <v>0</v>
      </c>
      <c r="R1558" s="139">
        <f>IF($B1558="LA",$N1558,0)</f>
        <v>0</v>
      </c>
      <c r="S1558" s="139" t="str">
        <f>IF($B1558="LC",$N1558,0)</f>
        <v/>
      </c>
      <c r="T1558" s="139">
        <f>IF(P1558&lt;&gt;"",(P1558*(1-($N$2641))*(1-($O1558+$N$2646))),0)</f>
        <v>0</v>
      </c>
      <c r="U1558" s="139">
        <f>IF(Q1558&lt;&gt;"",(Q1558*(1-($N$2642))*(1-($O1558+$N$2646))),0)</f>
        <v>0</v>
      </c>
      <c r="V1558" s="139">
        <f>IF(R1558&lt;&gt;"",(R1558*(1-($N$2643))*(1-($O1558+$N$2646))),0)</f>
        <v>0</v>
      </c>
      <c r="W1558" s="139">
        <f>IF(S1558&lt;&gt;"",(S1558*(1-($N$2644))*(1-($O1558+$N$2646))),0)</f>
        <v>0</v>
      </c>
      <c r="X1558" s="150">
        <f>+SUM(T1558:W1558)</f>
        <v>0</v>
      </c>
      <c r="Y1558" s="85"/>
      <c r="Z1558" s="84"/>
      <c r="AA1558" s="85"/>
    </row>
    <row r="1559" spans="1:27" ht="14.1" customHeight="1" x14ac:dyDescent="0.3">
      <c r="A1559" s="128" t="s">
        <v>4993</v>
      </c>
      <c r="B1559" s="86" t="s">
        <v>40</v>
      </c>
      <c r="C1559" s="86">
        <v>6</v>
      </c>
      <c r="D1559" s="86">
        <v>0</v>
      </c>
      <c r="E1559" s="137"/>
      <c r="F1559" s="86" t="s">
        <v>101</v>
      </c>
      <c r="G1559" s="86" t="s">
        <v>1691</v>
      </c>
      <c r="H1559" s="86" t="s">
        <v>4992</v>
      </c>
      <c r="I1559" s="86">
        <v>121</v>
      </c>
      <c r="J1559" s="87">
        <v>59</v>
      </c>
      <c r="K1559" s="88"/>
      <c r="L1559" s="86" t="s">
        <v>5637</v>
      </c>
      <c r="M1559" s="86" t="s">
        <v>349</v>
      </c>
      <c r="N1559" s="149" t="str">
        <f>IF(OR(J1559="TBA",E1559=0),"",E1559*J1559)</f>
        <v/>
      </c>
      <c r="O1559" s="138"/>
      <c r="P1559" s="139">
        <f>IF($B1559="PA",$N1559,0)</f>
        <v>0</v>
      </c>
      <c r="Q1559" s="139">
        <f>IF($B1559="PC",$N1559,0)</f>
        <v>0</v>
      </c>
      <c r="R1559" s="139">
        <f>IF($B1559="LA",$N1559,0)</f>
        <v>0</v>
      </c>
      <c r="S1559" s="139" t="str">
        <f>IF($B1559="LC",$N1559,0)</f>
        <v/>
      </c>
      <c r="T1559" s="139">
        <f>IF(P1559&lt;&gt;"",(P1559*(1-($N$2641))*(1-($O1559+$N$2646))),0)</f>
        <v>0</v>
      </c>
      <c r="U1559" s="139">
        <f>IF(Q1559&lt;&gt;"",(Q1559*(1-($N$2642))*(1-($O1559+$N$2646))),0)</f>
        <v>0</v>
      </c>
      <c r="V1559" s="139">
        <f>IF(R1559&lt;&gt;"",(R1559*(1-($N$2643))*(1-($O1559+$N$2646))),0)</f>
        <v>0</v>
      </c>
      <c r="W1559" s="139">
        <f>IF(S1559&lt;&gt;"",(S1559*(1-($N$2644))*(1-($O1559+$N$2646))),0)</f>
        <v>0</v>
      </c>
      <c r="X1559" s="150">
        <f>+SUM(T1559:W1559)</f>
        <v>0</v>
      </c>
      <c r="Y1559" s="85"/>
      <c r="Z1559" s="84"/>
      <c r="AA1559" s="85"/>
    </row>
    <row r="1560" spans="1:27" ht="14.1" customHeight="1" x14ac:dyDescent="0.3">
      <c r="A1560" s="128" t="s">
        <v>4994</v>
      </c>
      <c r="B1560" s="86" t="s">
        <v>40</v>
      </c>
      <c r="C1560" s="86">
        <v>24</v>
      </c>
      <c r="D1560" s="86">
        <v>0</v>
      </c>
      <c r="E1560" s="137"/>
      <c r="F1560" s="86" t="s">
        <v>101</v>
      </c>
      <c r="G1560" s="86" t="s">
        <v>1701</v>
      </c>
      <c r="H1560" s="86" t="s">
        <v>4992</v>
      </c>
      <c r="I1560" s="86">
        <v>121</v>
      </c>
      <c r="J1560" s="87">
        <v>59</v>
      </c>
      <c r="K1560" s="88"/>
      <c r="L1560" s="86" t="s">
        <v>5638</v>
      </c>
      <c r="M1560" s="86" t="s">
        <v>349</v>
      </c>
      <c r="N1560" s="149" t="str">
        <f>IF(OR(J1560="TBA",E1560=0),"",E1560*J1560)</f>
        <v/>
      </c>
      <c r="O1560" s="138"/>
      <c r="P1560" s="139">
        <f>IF($B1560="PA",$N1560,0)</f>
        <v>0</v>
      </c>
      <c r="Q1560" s="139">
        <f>IF($B1560="PC",$N1560,0)</f>
        <v>0</v>
      </c>
      <c r="R1560" s="139">
        <f>IF($B1560="LA",$N1560,0)</f>
        <v>0</v>
      </c>
      <c r="S1560" s="139" t="str">
        <f>IF($B1560="LC",$N1560,0)</f>
        <v/>
      </c>
      <c r="T1560" s="139">
        <f>IF(P1560&lt;&gt;"",(P1560*(1-($N$2641))*(1-($O1560+$N$2646))),0)</f>
        <v>0</v>
      </c>
      <c r="U1560" s="139">
        <f>IF(Q1560&lt;&gt;"",(Q1560*(1-($N$2642))*(1-($O1560+$N$2646))),0)</f>
        <v>0</v>
      </c>
      <c r="V1560" s="139">
        <f>IF(R1560&lt;&gt;"",(R1560*(1-($N$2643))*(1-($O1560+$N$2646))),0)</f>
        <v>0</v>
      </c>
      <c r="W1560" s="139">
        <f>IF(S1560&lt;&gt;"",(S1560*(1-($N$2644))*(1-($O1560+$N$2646))),0)</f>
        <v>0</v>
      </c>
      <c r="X1560" s="150">
        <f>+SUM(T1560:W1560)</f>
        <v>0</v>
      </c>
      <c r="Y1560" s="85"/>
      <c r="Z1560" s="84"/>
      <c r="AA1560" s="85"/>
    </row>
    <row r="1561" spans="1:27" ht="14.1" customHeight="1" x14ac:dyDescent="0.3">
      <c r="A1561" s="128" t="s">
        <v>4995</v>
      </c>
      <c r="B1561" s="86" t="s">
        <v>40</v>
      </c>
      <c r="C1561" s="86">
        <v>24</v>
      </c>
      <c r="D1561" s="86">
        <v>12</v>
      </c>
      <c r="E1561" s="137"/>
      <c r="F1561" s="86" t="s">
        <v>101</v>
      </c>
      <c r="G1561" s="86" t="s">
        <v>1690</v>
      </c>
      <c r="H1561" s="86" t="s">
        <v>4996</v>
      </c>
      <c r="I1561" s="86">
        <v>121</v>
      </c>
      <c r="J1561" s="87">
        <v>23.2</v>
      </c>
      <c r="K1561" s="88"/>
      <c r="L1561" s="86" t="s">
        <v>4997</v>
      </c>
      <c r="M1561" s="86" t="s">
        <v>349</v>
      </c>
      <c r="N1561" s="149" t="str">
        <f>IF(OR(J1561="TBA",E1561=0),"",E1561*J1561)</f>
        <v/>
      </c>
      <c r="O1561" s="138"/>
      <c r="P1561" s="139">
        <f>IF($B1561="PA",$N1561,0)</f>
        <v>0</v>
      </c>
      <c r="Q1561" s="139">
        <f>IF($B1561="PC",$N1561,0)</f>
        <v>0</v>
      </c>
      <c r="R1561" s="139">
        <f>IF($B1561="LA",$N1561,0)</f>
        <v>0</v>
      </c>
      <c r="S1561" s="139" t="str">
        <f>IF($B1561="LC",$N1561,0)</f>
        <v/>
      </c>
      <c r="T1561" s="139">
        <f>IF(P1561&lt;&gt;"",(P1561*(1-($N$2641))*(1-($O1561+$N$2646))),0)</f>
        <v>0</v>
      </c>
      <c r="U1561" s="139">
        <f>IF(Q1561&lt;&gt;"",(Q1561*(1-($N$2642))*(1-($O1561+$N$2646))),0)</f>
        <v>0</v>
      </c>
      <c r="V1561" s="139">
        <f>IF(R1561&lt;&gt;"",(R1561*(1-($N$2643))*(1-($O1561+$N$2646))),0)</f>
        <v>0</v>
      </c>
      <c r="W1561" s="139">
        <f>IF(S1561&lt;&gt;"",(S1561*(1-($N$2644))*(1-($O1561+$N$2646))),0)</f>
        <v>0</v>
      </c>
      <c r="X1561" s="150">
        <f>+SUM(T1561:W1561)</f>
        <v>0</v>
      </c>
      <c r="Y1561" s="85"/>
      <c r="Z1561" s="84"/>
      <c r="AA1561" s="85"/>
    </row>
    <row r="1562" spans="1:27" ht="14.1" customHeight="1" x14ac:dyDescent="0.3">
      <c r="A1562" s="128" t="s">
        <v>4998</v>
      </c>
      <c r="B1562" s="86" t="s">
        <v>40</v>
      </c>
      <c r="C1562" s="86">
        <v>24</v>
      </c>
      <c r="D1562" s="86">
        <v>12</v>
      </c>
      <c r="E1562" s="137"/>
      <c r="F1562" s="86" t="s">
        <v>101</v>
      </c>
      <c r="G1562" s="86" t="s">
        <v>1691</v>
      </c>
      <c r="H1562" s="86" t="s">
        <v>4996</v>
      </c>
      <c r="I1562" s="86">
        <v>121</v>
      </c>
      <c r="J1562" s="87">
        <v>23.2</v>
      </c>
      <c r="K1562" s="88"/>
      <c r="L1562" s="86" t="s">
        <v>4999</v>
      </c>
      <c r="M1562" s="86" t="s">
        <v>349</v>
      </c>
      <c r="N1562" s="149" t="str">
        <f>IF(OR(J1562="TBA",E1562=0),"",E1562*J1562)</f>
        <v/>
      </c>
      <c r="O1562" s="138"/>
      <c r="P1562" s="139">
        <f>IF($B1562="PA",$N1562,0)</f>
        <v>0</v>
      </c>
      <c r="Q1562" s="139">
        <f>IF($B1562="PC",$N1562,0)</f>
        <v>0</v>
      </c>
      <c r="R1562" s="139">
        <f>IF($B1562="LA",$N1562,0)</f>
        <v>0</v>
      </c>
      <c r="S1562" s="139" t="str">
        <f>IF($B1562="LC",$N1562,0)</f>
        <v/>
      </c>
      <c r="T1562" s="139">
        <f>IF(P1562&lt;&gt;"",(P1562*(1-($N$2641))*(1-($O1562+$N$2646))),0)</f>
        <v>0</v>
      </c>
      <c r="U1562" s="139">
        <f>IF(Q1562&lt;&gt;"",(Q1562*(1-($N$2642))*(1-($O1562+$N$2646))),0)</f>
        <v>0</v>
      </c>
      <c r="V1562" s="139">
        <f>IF(R1562&lt;&gt;"",(R1562*(1-($N$2643))*(1-($O1562+$N$2646))),0)</f>
        <v>0</v>
      </c>
      <c r="W1562" s="139">
        <f>IF(S1562&lt;&gt;"",(S1562*(1-($N$2644))*(1-($O1562+$N$2646))),0)</f>
        <v>0</v>
      </c>
      <c r="X1562" s="150">
        <f>+SUM(T1562:W1562)</f>
        <v>0</v>
      </c>
      <c r="Y1562" s="85"/>
      <c r="Z1562" s="84"/>
      <c r="AA1562" s="85"/>
    </row>
    <row r="1563" spans="1:27" ht="14.1" customHeight="1" x14ac:dyDescent="0.3">
      <c r="A1563" s="128" t="s">
        <v>5000</v>
      </c>
      <c r="B1563" s="86" t="s">
        <v>40</v>
      </c>
      <c r="C1563" s="86">
        <v>24</v>
      </c>
      <c r="D1563" s="86">
        <v>12</v>
      </c>
      <c r="E1563" s="137"/>
      <c r="F1563" s="86" t="s">
        <v>101</v>
      </c>
      <c r="G1563" s="86" t="s">
        <v>1701</v>
      </c>
      <c r="H1563" s="86" t="s">
        <v>4996</v>
      </c>
      <c r="I1563" s="86">
        <v>121</v>
      </c>
      <c r="J1563" s="87">
        <v>23.2</v>
      </c>
      <c r="K1563" s="88"/>
      <c r="L1563" s="86" t="s">
        <v>5639</v>
      </c>
      <c r="M1563" s="86" t="s">
        <v>349</v>
      </c>
      <c r="N1563" s="149" t="str">
        <f>IF(OR(J1563="TBA",E1563=0),"",E1563*J1563)</f>
        <v/>
      </c>
      <c r="O1563" s="138"/>
      <c r="P1563" s="139">
        <f>IF($B1563="PA",$N1563,0)</f>
        <v>0</v>
      </c>
      <c r="Q1563" s="139">
        <f>IF($B1563="PC",$N1563,0)</f>
        <v>0</v>
      </c>
      <c r="R1563" s="139">
        <f>IF($B1563="LA",$N1563,0)</f>
        <v>0</v>
      </c>
      <c r="S1563" s="139" t="str">
        <f>IF($B1563="LC",$N1563,0)</f>
        <v/>
      </c>
      <c r="T1563" s="139">
        <f>IF(P1563&lt;&gt;"",(P1563*(1-($N$2641))*(1-($O1563+$N$2646))),0)</f>
        <v>0</v>
      </c>
      <c r="U1563" s="139">
        <f>IF(Q1563&lt;&gt;"",(Q1563*(1-($N$2642))*(1-($O1563+$N$2646))),0)</f>
        <v>0</v>
      </c>
      <c r="V1563" s="139">
        <f>IF(R1563&lt;&gt;"",(R1563*(1-($N$2643))*(1-($O1563+$N$2646))),0)</f>
        <v>0</v>
      </c>
      <c r="W1563" s="139">
        <f>IF(S1563&lt;&gt;"",(S1563*(1-($N$2644))*(1-($O1563+$N$2646))),0)</f>
        <v>0</v>
      </c>
      <c r="X1563" s="150">
        <f>+SUM(T1563:W1563)</f>
        <v>0</v>
      </c>
      <c r="Y1563" s="85"/>
      <c r="Z1563" s="84"/>
      <c r="AA1563" s="85"/>
    </row>
    <row r="1564" spans="1:27" s="167" customFormat="1" ht="14.1" customHeight="1" x14ac:dyDescent="0.3">
      <c r="A1564" s="128" t="s">
        <v>5001</v>
      </c>
      <c r="B1564" s="86" t="s">
        <v>40</v>
      </c>
      <c r="C1564" s="86">
        <v>12</v>
      </c>
      <c r="D1564" s="86">
        <v>0</v>
      </c>
      <c r="E1564" s="137"/>
      <c r="F1564" s="86" t="s">
        <v>101</v>
      </c>
      <c r="G1564" s="86" t="s">
        <v>1690</v>
      </c>
      <c r="H1564" s="86" t="s">
        <v>4502</v>
      </c>
      <c r="I1564" s="86">
        <v>121</v>
      </c>
      <c r="J1564" s="87">
        <v>23.2</v>
      </c>
      <c r="K1564" s="88"/>
      <c r="L1564" s="86" t="s">
        <v>5002</v>
      </c>
      <c r="M1564" s="86" t="s">
        <v>349</v>
      </c>
      <c r="N1564" s="149" t="str">
        <f>IF(OR(J1564="TBA",E1564=0),"",E1564*J1564)</f>
        <v/>
      </c>
      <c r="O1564" s="138"/>
      <c r="P1564" s="139">
        <f>IF($B1564="PA",$N1564,0)</f>
        <v>0</v>
      </c>
      <c r="Q1564" s="139">
        <f>IF($B1564="PC",$N1564,0)</f>
        <v>0</v>
      </c>
      <c r="R1564" s="139">
        <f>IF($B1564="LA",$N1564,0)</f>
        <v>0</v>
      </c>
      <c r="S1564" s="139" t="str">
        <f>IF($B1564="LC",$N1564,0)</f>
        <v/>
      </c>
      <c r="T1564" s="139">
        <f>IF(P1564&lt;&gt;"",(P1564*(1-($N$2641))*(1-($O1564+$N$2646))),0)</f>
        <v>0</v>
      </c>
      <c r="U1564" s="139">
        <f>IF(Q1564&lt;&gt;"",(Q1564*(1-($N$2642))*(1-($O1564+$N$2646))),0)</f>
        <v>0</v>
      </c>
      <c r="V1564" s="139">
        <f>IF(R1564&lt;&gt;"",(R1564*(1-($N$2643))*(1-($O1564+$N$2646))),0)</f>
        <v>0</v>
      </c>
      <c r="W1564" s="139">
        <f>IF(S1564&lt;&gt;"",(S1564*(1-($N$2644))*(1-($O1564+$N$2646))),0)</f>
        <v>0</v>
      </c>
      <c r="X1564" s="150">
        <f>+SUM(T1564:W1564)</f>
        <v>0</v>
      </c>
      <c r="Y1564" s="154"/>
      <c r="Z1564" s="153"/>
      <c r="AA1564" s="154"/>
    </row>
    <row r="1565" spans="1:27" ht="14.1" customHeight="1" x14ac:dyDescent="0.3">
      <c r="A1565" s="128" t="s">
        <v>5003</v>
      </c>
      <c r="B1565" s="86" t="s">
        <v>40</v>
      </c>
      <c r="C1565" s="86">
        <v>12</v>
      </c>
      <c r="D1565" s="86">
        <v>0</v>
      </c>
      <c r="E1565" s="137"/>
      <c r="F1565" s="86" t="s">
        <v>101</v>
      </c>
      <c r="G1565" s="86" t="s">
        <v>1691</v>
      </c>
      <c r="H1565" s="86" t="s">
        <v>4502</v>
      </c>
      <c r="I1565" s="86">
        <v>121</v>
      </c>
      <c r="J1565" s="87">
        <v>23.2</v>
      </c>
      <c r="K1565" s="88"/>
      <c r="L1565" s="86" t="s">
        <v>5640</v>
      </c>
      <c r="M1565" s="86" t="s">
        <v>349</v>
      </c>
      <c r="N1565" s="149" t="str">
        <f>IF(OR(J1565="TBA",E1565=0),"",E1565*J1565)</f>
        <v/>
      </c>
      <c r="O1565" s="138"/>
      <c r="P1565" s="139">
        <f>IF($B1565="PA",$N1565,0)</f>
        <v>0</v>
      </c>
      <c r="Q1565" s="139">
        <f>IF($B1565="PC",$N1565,0)</f>
        <v>0</v>
      </c>
      <c r="R1565" s="139">
        <f>IF($B1565="LA",$N1565,0)</f>
        <v>0</v>
      </c>
      <c r="S1565" s="139" t="str">
        <f>IF($B1565="LC",$N1565,0)</f>
        <v/>
      </c>
      <c r="T1565" s="139">
        <f>IF(P1565&lt;&gt;"",(P1565*(1-($N$2641))*(1-($O1565+$N$2646))),0)</f>
        <v>0</v>
      </c>
      <c r="U1565" s="139">
        <f>IF(Q1565&lt;&gt;"",(Q1565*(1-($N$2642))*(1-($O1565+$N$2646))),0)</f>
        <v>0</v>
      </c>
      <c r="V1565" s="139">
        <f>IF(R1565&lt;&gt;"",(R1565*(1-($N$2643))*(1-($O1565+$N$2646))),0)</f>
        <v>0</v>
      </c>
      <c r="W1565" s="139">
        <f>IF(S1565&lt;&gt;"",(S1565*(1-($N$2644))*(1-($O1565+$N$2646))),0)</f>
        <v>0</v>
      </c>
      <c r="X1565" s="150">
        <f>+SUM(T1565:W1565)</f>
        <v>0</v>
      </c>
      <c r="Y1565" s="85"/>
      <c r="Z1565" s="84"/>
      <c r="AA1565" s="85"/>
    </row>
    <row r="1566" spans="1:27" ht="14.1" customHeight="1" x14ac:dyDescent="0.3">
      <c r="A1566" s="128" t="s">
        <v>5004</v>
      </c>
      <c r="B1566" s="86" t="s">
        <v>40</v>
      </c>
      <c r="C1566" s="86">
        <v>12</v>
      </c>
      <c r="D1566" s="86">
        <v>0</v>
      </c>
      <c r="E1566" s="137"/>
      <c r="F1566" s="86" t="s">
        <v>101</v>
      </c>
      <c r="G1566" s="86" t="s">
        <v>1701</v>
      </c>
      <c r="H1566" s="86" t="s">
        <v>4502</v>
      </c>
      <c r="I1566" s="86">
        <v>121</v>
      </c>
      <c r="J1566" s="87">
        <v>23.2</v>
      </c>
      <c r="K1566" s="88"/>
      <c r="L1566" s="86" t="s">
        <v>5005</v>
      </c>
      <c r="M1566" s="86" t="s">
        <v>349</v>
      </c>
      <c r="N1566" s="149" t="str">
        <f>IF(OR(J1566="TBA",E1566=0),"",E1566*J1566)</f>
        <v/>
      </c>
      <c r="O1566" s="138"/>
      <c r="P1566" s="139">
        <f>IF($B1566="PA",$N1566,0)</f>
        <v>0</v>
      </c>
      <c r="Q1566" s="139">
        <f>IF($B1566="PC",$N1566,0)</f>
        <v>0</v>
      </c>
      <c r="R1566" s="139">
        <f>IF($B1566="LA",$N1566,0)</f>
        <v>0</v>
      </c>
      <c r="S1566" s="139" t="str">
        <f>IF($B1566="LC",$N1566,0)</f>
        <v/>
      </c>
      <c r="T1566" s="139">
        <f>IF(P1566&lt;&gt;"",(P1566*(1-($N$2641))*(1-($O1566+$N$2646))),0)</f>
        <v>0</v>
      </c>
      <c r="U1566" s="139">
        <f>IF(Q1566&lt;&gt;"",(Q1566*(1-($N$2642))*(1-($O1566+$N$2646))),0)</f>
        <v>0</v>
      </c>
      <c r="V1566" s="139">
        <f>IF(R1566&lt;&gt;"",(R1566*(1-($N$2643))*(1-($O1566+$N$2646))),0)</f>
        <v>0</v>
      </c>
      <c r="W1566" s="139">
        <f>IF(S1566&lt;&gt;"",(S1566*(1-($N$2644))*(1-($O1566+$N$2646))),0)</f>
        <v>0</v>
      </c>
      <c r="X1566" s="150">
        <f>+SUM(T1566:W1566)</f>
        <v>0</v>
      </c>
      <c r="Y1566" s="85"/>
      <c r="Z1566" s="84"/>
      <c r="AA1566" s="85"/>
    </row>
    <row r="1567" spans="1:27" ht="14.1" customHeight="1" x14ac:dyDescent="0.3">
      <c r="A1567" s="128" t="s">
        <v>5641</v>
      </c>
      <c r="B1567" s="86" t="s">
        <v>40</v>
      </c>
      <c r="C1567" s="86">
        <v>12</v>
      </c>
      <c r="D1567" s="86">
        <v>0</v>
      </c>
      <c r="E1567" s="137"/>
      <c r="F1567" s="86" t="s">
        <v>101</v>
      </c>
      <c r="G1567" s="86" t="s">
        <v>1709</v>
      </c>
      <c r="H1567" s="86" t="s">
        <v>4502</v>
      </c>
      <c r="I1567" s="86">
        <v>121</v>
      </c>
      <c r="J1567" s="87">
        <v>23.2</v>
      </c>
      <c r="K1567" s="88"/>
      <c r="L1567" s="86" t="s">
        <v>5642</v>
      </c>
      <c r="M1567" s="86" t="s">
        <v>349</v>
      </c>
      <c r="N1567" s="149" t="str">
        <f>IF(OR(J1567="TBA",E1567=0),"",E1567*J1567)</f>
        <v/>
      </c>
      <c r="O1567" s="138"/>
      <c r="P1567" s="139">
        <f>IF($B1567="PA",$N1567,0)</f>
        <v>0</v>
      </c>
      <c r="Q1567" s="139">
        <f>IF($B1567="PC",$N1567,0)</f>
        <v>0</v>
      </c>
      <c r="R1567" s="139">
        <f>IF($B1567="LA",$N1567,0)</f>
        <v>0</v>
      </c>
      <c r="S1567" s="139" t="str">
        <f>IF($B1567="LC",$N1567,0)</f>
        <v/>
      </c>
      <c r="T1567" s="139">
        <f>IF(P1567&lt;&gt;"",(P1567*(1-($N$2641))*(1-($O1567+$N$2646))),0)</f>
        <v>0</v>
      </c>
      <c r="U1567" s="139">
        <f>IF(Q1567&lt;&gt;"",(Q1567*(1-($N$2642))*(1-($O1567+$N$2646))),0)</f>
        <v>0</v>
      </c>
      <c r="V1567" s="139">
        <f>IF(R1567&lt;&gt;"",(R1567*(1-($N$2643))*(1-($O1567+$N$2646))),0)</f>
        <v>0</v>
      </c>
      <c r="W1567" s="139">
        <f>IF(S1567&lt;&gt;"",(S1567*(1-($N$2644))*(1-($O1567+$N$2646))),0)</f>
        <v>0</v>
      </c>
      <c r="X1567" s="150">
        <f>+SUM(T1567:W1567)</f>
        <v>0</v>
      </c>
      <c r="Y1567" s="85"/>
      <c r="Z1567" s="84"/>
      <c r="AA1567" s="85"/>
    </row>
    <row r="1568" spans="1:27" ht="14.1" customHeight="1" x14ac:dyDescent="0.3">
      <c r="A1568" s="128" t="s">
        <v>5006</v>
      </c>
      <c r="B1568" s="86" t="s">
        <v>40</v>
      </c>
      <c r="C1568" s="86">
        <v>6</v>
      </c>
      <c r="D1568" s="86">
        <v>0</v>
      </c>
      <c r="E1568" s="137"/>
      <c r="F1568" s="86" t="s">
        <v>101</v>
      </c>
      <c r="G1568" s="86" t="s">
        <v>1690</v>
      </c>
      <c r="H1568" s="86" t="s">
        <v>5007</v>
      </c>
      <c r="I1568" s="86">
        <v>121</v>
      </c>
      <c r="J1568" s="87">
        <v>59</v>
      </c>
      <c r="K1568" s="88"/>
      <c r="L1568" s="86" t="s">
        <v>5643</v>
      </c>
      <c r="M1568" s="86" t="s">
        <v>349</v>
      </c>
      <c r="N1568" s="149" t="str">
        <f>IF(OR(J1568="TBA",E1568=0),"",E1568*J1568)</f>
        <v/>
      </c>
      <c r="O1568" s="138"/>
      <c r="P1568" s="139">
        <f>IF($B1568="PA",$N1568,0)</f>
        <v>0</v>
      </c>
      <c r="Q1568" s="139">
        <f>IF($B1568="PC",$N1568,0)</f>
        <v>0</v>
      </c>
      <c r="R1568" s="139">
        <f>IF($B1568="LA",$N1568,0)</f>
        <v>0</v>
      </c>
      <c r="S1568" s="139" t="str">
        <f>IF($B1568="LC",$N1568,0)</f>
        <v/>
      </c>
      <c r="T1568" s="139">
        <f>IF(P1568&lt;&gt;"",(P1568*(1-($N$2641))*(1-($O1568+$N$2646))),0)</f>
        <v>0</v>
      </c>
      <c r="U1568" s="139">
        <f>IF(Q1568&lt;&gt;"",(Q1568*(1-($N$2642))*(1-($O1568+$N$2646))),0)</f>
        <v>0</v>
      </c>
      <c r="V1568" s="139">
        <f>IF(R1568&lt;&gt;"",(R1568*(1-($N$2643))*(1-($O1568+$N$2646))),0)</f>
        <v>0</v>
      </c>
      <c r="W1568" s="139">
        <f>IF(S1568&lt;&gt;"",(S1568*(1-($N$2644))*(1-($O1568+$N$2646))),0)</f>
        <v>0</v>
      </c>
      <c r="X1568" s="150">
        <f>+SUM(T1568:W1568)</f>
        <v>0</v>
      </c>
      <c r="Y1568" s="85"/>
      <c r="Z1568" s="84"/>
      <c r="AA1568" s="85"/>
    </row>
    <row r="1569" spans="1:27" ht="14.1" customHeight="1" x14ac:dyDescent="0.3">
      <c r="A1569" s="128" t="s">
        <v>5008</v>
      </c>
      <c r="B1569" s="86" t="s">
        <v>40</v>
      </c>
      <c r="C1569" s="86">
        <v>6</v>
      </c>
      <c r="D1569" s="86">
        <v>0</v>
      </c>
      <c r="E1569" s="137"/>
      <c r="F1569" s="86" t="s">
        <v>101</v>
      </c>
      <c r="G1569" s="86" t="s">
        <v>1691</v>
      </c>
      <c r="H1569" s="86" t="s">
        <v>5007</v>
      </c>
      <c r="I1569" s="86">
        <v>121</v>
      </c>
      <c r="J1569" s="87">
        <v>59</v>
      </c>
      <c r="K1569" s="88"/>
      <c r="L1569" s="86" t="s">
        <v>5644</v>
      </c>
      <c r="M1569" s="86" t="s">
        <v>349</v>
      </c>
      <c r="N1569" s="149" t="str">
        <f>IF(OR(J1569="TBA",E1569=0),"",E1569*J1569)</f>
        <v/>
      </c>
      <c r="O1569" s="138"/>
      <c r="P1569" s="139">
        <f>IF($B1569="PA",$N1569,0)</f>
        <v>0</v>
      </c>
      <c r="Q1569" s="139">
        <f>IF($B1569="PC",$N1569,0)</f>
        <v>0</v>
      </c>
      <c r="R1569" s="139">
        <f>IF($B1569="LA",$N1569,0)</f>
        <v>0</v>
      </c>
      <c r="S1569" s="139" t="str">
        <f>IF($B1569="LC",$N1569,0)</f>
        <v/>
      </c>
      <c r="T1569" s="139">
        <f>IF(P1569&lt;&gt;"",(P1569*(1-($N$2641))*(1-($O1569+$N$2646))),0)</f>
        <v>0</v>
      </c>
      <c r="U1569" s="139">
        <f>IF(Q1569&lt;&gt;"",(Q1569*(1-($N$2642))*(1-($O1569+$N$2646))),0)</f>
        <v>0</v>
      </c>
      <c r="V1569" s="139">
        <f>IF(R1569&lt;&gt;"",(R1569*(1-($N$2643))*(1-($O1569+$N$2646))),0)</f>
        <v>0</v>
      </c>
      <c r="W1569" s="139">
        <f>IF(S1569&lt;&gt;"",(S1569*(1-($N$2644))*(1-($O1569+$N$2646))),0)</f>
        <v>0</v>
      </c>
      <c r="X1569" s="150">
        <f>+SUM(T1569:W1569)</f>
        <v>0</v>
      </c>
      <c r="Y1569" s="85"/>
      <c r="Z1569" s="84"/>
      <c r="AA1569" s="85"/>
    </row>
    <row r="1570" spans="1:27" ht="14.1" customHeight="1" x14ac:dyDescent="0.3">
      <c r="A1570" s="128" t="s">
        <v>5009</v>
      </c>
      <c r="B1570" s="86" t="s">
        <v>40</v>
      </c>
      <c r="C1570" s="86">
        <v>6</v>
      </c>
      <c r="D1570" s="86">
        <v>0</v>
      </c>
      <c r="E1570" s="137"/>
      <c r="F1570" s="86" t="s">
        <v>101</v>
      </c>
      <c r="G1570" s="86" t="s">
        <v>1701</v>
      </c>
      <c r="H1570" s="86" t="s">
        <v>5007</v>
      </c>
      <c r="I1570" s="86">
        <v>121</v>
      </c>
      <c r="J1570" s="87">
        <v>59</v>
      </c>
      <c r="K1570" s="88"/>
      <c r="L1570" s="86" t="s">
        <v>5645</v>
      </c>
      <c r="M1570" s="86" t="s">
        <v>349</v>
      </c>
      <c r="N1570" s="149" t="str">
        <f>IF(OR(J1570="TBA",E1570=0),"",E1570*J1570)</f>
        <v/>
      </c>
      <c r="O1570" s="138"/>
      <c r="P1570" s="139">
        <f>IF($B1570="PA",$N1570,0)</f>
        <v>0</v>
      </c>
      <c r="Q1570" s="139">
        <f>IF($B1570="PC",$N1570,0)</f>
        <v>0</v>
      </c>
      <c r="R1570" s="139">
        <f>IF($B1570="LA",$N1570,0)</f>
        <v>0</v>
      </c>
      <c r="S1570" s="139" t="str">
        <f>IF($B1570="LC",$N1570,0)</f>
        <v/>
      </c>
      <c r="T1570" s="139">
        <f>IF(P1570&lt;&gt;"",(P1570*(1-($N$2641))*(1-($O1570+$N$2646))),0)</f>
        <v>0</v>
      </c>
      <c r="U1570" s="139">
        <f>IF(Q1570&lt;&gt;"",(Q1570*(1-($N$2642))*(1-($O1570+$N$2646))),0)</f>
        <v>0</v>
      </c>
      <c r="V1570" s="139">
        <f>IF(R1570&lt;&gt;"",(R1570*(1-($N$2643))*(1-($O1570+$N$2646))),0)</f>
        <v>0</v>
      </c>
      <c r="W1570" s="139">
        <f>IF(S1570&lt;&gt;"",(S1570*(1-($N$2644))*(1-($O1570+$N$2646))),0)</f>
        <v>0</v>
      </c>
      <c r="X1570" s="150">
        <f>+SUM(T1570:W1570)</f>
        <v>0</v>
      </c>
      <c r="Y1570" s="85"/>
      <c r="Z1570" s="84"/>
      <c r="AA1570" s="85"/>
    </row>
    <row r="1571" spans="1:27" ht="14.1" customHeight="1" x14ac:dyDescent="0.3">
      <c r="A1571" s="128" t="s">
        <v>5012</v>
      </c>
      <c r="B1571" s="86" t="s">
        <v>40</v>
      </c>
      <c r="C1571" s="86">
        <v>24</v>
      </c>
      <c r="D1571" s="86">
        <v>6</v>
      </c>
      <c r="E1571" s="137"/>
      <c r="F1571" s="86" t="s">
        <v>101</v>
      </c>
      <c r="G1571" s="86" t="s">
        <v>1690</v>
      </c>
      <c r="H1571" s="86" t="s">
        <v>5013</v>
      </c>
      <c r="I1571" s="86">
        <v>122</v>
      </c>
      <c r="J1571" s="87">
        <v>21.25</v>
      </c>
      <c r="K1571" s="88"/>
      <c r="L1571" s="86" t="s">
        <v>5014</v>
      </c>
      <c r="M1571" s="86" t="s">
        <v>349</v>
      </c>
      <c r="N1571" s="149" t="str">
        <f>IF(OR(J1571="TBA",E1571=0),"",E1571*J1571)</f>
        <v/>
      </c>
      <c r="O1571" s="138"/>
      <c r="P1571" s="139">
        <f>IF($B1571="PA",$N1571,0)</f>
        <v>0</v>
      </c>
      <c r="Q1571" s="139">
        <f>IF($B1571="PC",$N1571,0)</f>
        <v>0</v>
      </c>
      <c r="R1571" s="139">
        <f>IF($B1571="LA",$N1571,0)</f>
        <v>0</v>
      </c>
      <c r="S1571" s="139" t="str">
        <f>IF($B1571="LC",$N1571,0)</f>
        <v/>
      </c>
      <c r="T1571" s="139">
        <f>IF(P1571&lt;&gt;"",(P1571*(1-($N$2641))*(1-($O1571+$N$2646))),0)</f>
        <v>0</v>
      </c>
      <c r="U1571" s="139">
        <f>IF(Q1571&lt;&gt;"",(Q1571*(1-($N$2642))*(1-($O1571+$N$2646))),0)</f>
        <v>0</v>
      </c>
      <c r="V1571" s="139">
        <f>IF(R1571&lt;&gt;"",(R1571*(1-($N$2643))*(1-($O1571+$N$2646))),0)</f>
        <v>0</v>
      </c>
      <c r="W1571" s="139">
        <f>IF(S1571&lt;&gt;"",(S1571*(1-($N$2644))*(1-($O1571+$N$2646))),0)</f>
        <v>0</v>
      </c>
      <c r="X1571" s="150">
        <f>+SUM(T1571:W1571)</f>
        <v>0</v>
      </c>
      <c r="Y1571" s="85"/>
      <c r="Z1571" s="84"/>
      <c r="AA1571" s="85"/>
    </row>
    <row r="1572" spans="1:27" ht="14.1" customHeight="1" x14ac:dyDescent="0.3">
      <c r="A1572" s="128" t="s">
        <v>5015</v>
      </c>
      <c r="B1572" s="86" t="s">
        <v>40</v>
      </c>
      <c r="C1572" s="86">
        <v>24</v>
      </c>
      <c r="D1572" s="86">
        <v>6</v>
      </c>
      <c r="E1572" s="137"/>
      <c r="F1572" s="86" t="s">
        <v>101</v>
      </c>
      <c r="G1572" s="86" t="s">
        <v>1691</v>
      </c>
      <c r="H1572" s="86" t="s">
        <v>5013</v>
      </c>
      <c r="I1572" s="86">
        <v>122</v>
      </c>
      <c r="J1572" s="87">
        <v>21.25</v>
      </c>
      <c r="K1572" s="88"/>
      <c r="L1572" s="86" t="s">
        <v>5648</v>
      </c>
      <c r="M1572" s="86" t="s">
        <v>349</v>
      </c>
      <c r="N1572" s="149" t="str">
        <f>IF(OR(J1572="TBA",E1572=0),"",E1572*J1572)</f>
        <v/>
      </c>
      <c r="O1572" s="138"/>
      <c r="P1572" s="139">
        <f>IF($B1572="PA",$N1572,0)</f>
        <v>0</v>
      </c>
      <c r="Q1572" s="139">
        <f>IF($B1572="PC",$N1572,0)</f>
        <v>0</v>
      </c>
      <c r="R1572" s="139">
        <f>IF($B1572="LA",$N1572,0)</f>
        <v>0</v>
      </c>
      <c r="S1572" s="139" t="str">
        <f>IF($B1572="LC",$N1572,0)</f>
        <v/>
      </c>
      <c r="T1572" s="139">
        <f>IF(P1572&lt;&gt;"",(P1572*(1-($N$2641))*(1-($O1572+$N$2646))),0)</f>
        <v>0</v>
      </c>
      <c r="U1572" s="139">
        <f>IF(Q1572&lt;&gt;"",(Q1572*(1-($N$2642))*(1-($O1572+$N$2646))),0)</f>
        <v>0</v>
      </c>
      <c r="V1572" s="139">
        <f>IF(R1572&lt;&gt;"",(R1572*(1-($N$2643))*(1-($O1572+$N$2646))),0)</f>
        <v>0</v>
      </c>
      <c r="W1572" s="139">
        <f>IF(S1572&lt;&gt;"",(S1572*(1-($N$2644))*(1-($O1572+$N$2646))),0)</f>
        <v>0</v>
      </c>
      <c r="X1572" s="150">
        <f>+SUM(T1572:W1572)</f>
        <v>0</v>
      </c>
      <c r="Y1572" s="85"/>
      <c r="Z1572" s="84"/>
      <c r="AA1572" s="85"/>
    </row>
    <row r="1573" spans="1:27" ht="14.1" customHeight="1" x14ac:dyDescent="0.3">
      <c r="A1573" s="128" t="s">
        <v>5016</v>
      </c>
      <c r="B1573" s="86" t="s">
        <v>40</v>
      </c>
      <c r="C1573" s="86">
        <v>24</v>
      </c>
      <c r="D1573" s="86">
        <v>6</v>
      </c>
      <c r="E1573" s="137"/>
      <c r="F1573" s="86" t="s">
        <v>101</v>
      </c>
      <c r="G1573" s="86" t="s">
        <v>1701</v>
      </c>
      <c r="H1573" s="86" t="s">
        <v>5013</v>
      </c>
      <c r="I1573" s="86">
        <v>122</v>
      </c>
      <c r="J1573" s="87">
        <v>21.25</v>
      </c>
      <c r="K1573" s="88"/>
      <c r="L1573" s="86" t="s">
        <v>5017</v>
      </c>
      <c r="M1573" s="86" t="s">
        <v>349</v>
      </c>
      <c r="N1573" s="149" t="str">
        <f>IF(OR(J1573="TBA",E1573=0),"",E1573*J1573)</f>
        <v/>
      </c>
      <c r="O1573" s="138"/>
      <c r="P1573" s="139">
        <f>IF($B1573="PA",$N1573,0)</f>
        <v>0</v>
      </c>
      <c r="Q1573" s="139">
        <f>IF($B1573="PC",$N1573,0)</f>
        <v>0</v>
      </c>
      <c r="R1573" s="139">
        <f>IF($B1573="LA",$N1573,0)</f>
        <v>0</v>
      </c>
      <c r="S1573" s="139" t="str">
        <f>IF($B1573="LC",$N1573,0)</f>
        <v/>
      </c>
      <c r="T1573" s="139">
        <f>IF(P1573&lt;&gt;"",(P1573*(1-($N$2641))*(1-($O1573+$N$2646))),0)</f>
        <v>0</v>
      </c>
      <c r="U1573" s="139">
        <f>IF(Q1573&lt;&gt;"",(Q1573*(1-($N$2642))*(1-($O1573+$N$2646))),0)</f>
        <v>0</v>
      </c>
      <c r="V1573" s="139">
        <f>IF(R1573&lt;&gt;"",(R1573*(1-($N$2643))*(1-($O1573+$N$2646))),0)</f>
        <v>0</v>
      </c>
      <c r="W1573" s="139">
        <f>IF(S1573&lt;&gt;"",(S1573*(1-($N$2644))*(1-($O1573+$N$2646))),0)</f>
        <v>0</v>
      </c>
      <c r="X1573" s="150">
        <f>+SUM(T1573:W1573)</f>
        <v>0</v>
      </c>
      <c r="Y1573" s="85"/>
      <c r="Z1573" s="84"/>
      <c r="AA1573" s="85"/>
    </row>
    <row r="1574" spans="1:27" ht="14.1" customHeight="1" x14ac:dyDescent="0.3">
      <c r="A1574" s="128" t="s">
        <v>5018</v>
      </c>
      <c r="B1574" s="86" t="s">
        <v>40</v>
      </c>
      <c r="C1574" s="86">
        <v>24</v>
      </c>
      <c r="D1574" s="86">
        <v>12</v>
      </c>
      <c r="E1574" s="137"/>
      <c r="F1574" s="86" t="s">
        <v>101</v>
      </c>
      <c r="G1574" s="86" t="s">
        <v>1690</v>
      </c>
      <c r="H1574" s="86" t="s">
        <v>5019</v>
      </c>
      <c r="I1574" s="86">
        <v>121</v>
      </c>
      <c r="J1574" s="87">
        <v>17.7</v>
      </c>
      <c r="K1574" s="88"/>
      <c r="L1574" s="86" t="s">
        <v>5020</v>
      </c>
      <c r="M1574" s="86" t="s">
        <v>349</v>
      </c>
      <c r="N1574" s="149" t="str">
        <f>IF(OR(J1574="TBA",E1574=0),"",E1574*J1574)</f>
        <v/>
      </c>
      <c r="O1574" s="138"/>
      <c r="P1574" s="139">
        <f>IF($B1574="PA",$N1574,0)</f>
        <v>0</v>
      </c>
      <c r="Q1574" s="139">
        <f>IF($B1574="PC",$N1574,0)</f>
        <v>0</v>
      </c>
      <c r="R1574" s="139">
        <f>IF($B1574="LA",$N1574,0)</f>
        <v>0</v>
      </c>
      <c r="S1574" s="139" t="str">
        <f>IF($B1574="LC",$N1574,0)</f>
        <v/>
      </c>
      <c r="T1574" s="139">
        <f>IF(P1574&lt;&gt;"",(P1574*(1-($N$2641))*(1-($O1574+$N$2646))),0)</f>
        <v>0</v>
      </c>
      <c r="U1574" s="139">
        <f>IF(Q1574&lt;&gt;"",(Q1574*(1-($N$2642))*(1-($O1574+$N$2646))),0)</f>
        <v>0</v>
      </c>
      <c r="V1574" s="139">
        <f>IF(R1574&lt;&gt;"",(R1574*(1-($N$2643))*(1-($O1574+$N$2646))),0)</f>
        <v>0</v>
      </c>
      <c r="W1574" s="139">
        <f>IF(S1574&lt;&gt;"",(S1574*(1-($N$2644))*(1-($O1574+$N$2646))),0)</f>
        <v>0</v>
      </c>
      <c r="X1574" s="150">
        <f>+SUM(T1574:W1574)</f>
        <v>0</v>
      </c>
      <c r="Y1574" s="85"/>
      <c r="Z1574" s="84"/>
      <c r="AA1574" s="85"/>
    </row>
    <row r="1575" spans="1:27" ht="14.1" customHeight="1" x14ac:dyDescent="0.3">
      <c r="A1575" s="128" t="s">
        <v>5021</v>
      </c>
      <c r="B1575" s="86" t="s">
        <v>40</v>
      </c>
      <c r="C1575" s="86">
        <v>24</v>
      </c>
      <c r="D1575" s="86">
        <v>12</v>
      </c>
      <c r="E1575" s="137"/>
      <c r="F1575" s="86" t="s">
        <v>101</v>
      </c>
      <c r="G1575" s="86" t="s">
        <v>1691</v>
      </c>
      <c r="H1575" s="86" t="s">
        <v>5019</v>
      </c>
      <c r="I1575" s="86">
        <v>121</v>
      </c>
      <c r="J1575" s="87">
        <v>17.7</v>
      </c>
      <c r="K1575" s="88"/>
      <c r="L1575" s="86" t="s">
        <v>5022</v>
      </c>
      <c r="M1575" s="86" t="s">
        <v>349</v>
      </c>
      <c r="N1575" s="149" t="str">
        <f>IF(OR(J1575="TBA",E1575=0),"",E1575*J1575)</f>
        <v/>
      </c>
      <c r="O1575" s="138"/>
      <c r="P1575" s="139">
        <f>IF($B1575="PA",$N1575,0)</f>
        <v>0</v>
      </c>
      <c r="Q1575" s="139">
        <f>IF($B1575="PC",$N1575,0)</f>
        <v>0</v>
      </c>
      <c r="R1575" s="139">
        <f>IF($B1575="LA",$N1575,0)</f>
        <v>0</v>
      </c>
      <c r="S1575" s="139" t="str">
        <f>IF($B1575="LC",$N1575,0)</f>
        <v/>
      </c>
      <c r="T1575" s="139">
        <f>IF(P1575&lt;&gt;"",(P1575*(1-($N$2641))*(1-($O1575+$N$2646))),0)</f>
        <v>0</v>
      </c>
      <c r="U1575" s="139">
        <f>IF(Q1575&lt;&gt;"",(Q1575*(1-($N$2642))*(1-($O1575+$N$2646))),0)</f>
        <v>0</v>
      </c>
      <c r="V1575" s="139">
        <f>IF(R1575&lt;&gt;"",(R1575*(1-($N$2643))*(1-($O1575+$N$2646))),0)</f>
        <v>0</v>
      </c>
      <c r="W1575" s="139">
        <f>IF(S1575&lt;&gt;"",(S1575*(1-($N$2644))*(1-($O1575+$N$2646))),0)</f>
        <v>0</v>
      </c>
      <c r="X1575" s="150">
        <f>+SUM(T1575:W1575)</f>
        <v>0</v>
      </c>
      <c r="Y1575" s="85"/>
      <c r="Z1575" s="84"/>
      <c r="AA1575" s="85"/>
    </row>
    <row r="1576" spans="1:27" ht="14.1" customHeight="1" x14ac:dyDescent="0.3">
      <c r="A1576" s="128" t="s">
        <v>5023</v>
      </c>
      <c r="B1576" s="86" t="s">
        <v>40</v>
      </c>
      <c r="C1576" s="86">
        <v>24</v>
      </c>
      <c r="D1576" s="86">
        <v>12</v>
      </c>
      <c r="E1576" s="137"/>
      <c r="F1576" s="86" t="s">
        <v>101</v>
      </c>
      <c r="G1576" s="86" t="s">
        <v>1701</v>
      </c>
      <c r="H1576" s="86" t="s">
        <v>5019</v>
      </c>
      <c r="I1576" s="86">
        <v>121</v>
      </c>
      <c r="J1576" s="87">
        <v>17.7</v>
      </c>
      <c r="K1576" s="88"/>
      <c r="L1576" s="86" t="s">
        <v>5024</v>
      </c>
      <c r="M1576" s="86" t="s">
        <v>349</v>
      </c>
      <c r="N1576" s="149" t="str">
        <f>IF(OR(J1576="TBA",E1576=0),"",E1576*J1576)</f>
        <v/>
      </c>
      <c r="O1576" s="138"/>
      <c r="P1576" s="139">
        <f>IF($B1576="PA",$N1576,0)</f>
        <v>0</v>
      </c>
      <c r="Q1576" s="139">
        <f>IF($B1576="PC",$N1576,0)</f>
        <v>0</v>
      </c>
      <c r="R1576" s="139">
        <f>IF($B1576="LA",$N1576,0)</f>
        <v>0</v>
      </c>
      <c r="S1576" s="139" t="str">
        <f>IF($B1576="LC",$N1576,0)</f>
        <v/>
      </c>
      <c r="T1576" s="139">
        <f>IF(P1576&lt;&gt;"",(P1576*(1-($N$2641))*(1-($O1576+$N$2646))),0)</f>
        <v>0</v>
      </c>
      <c r="U1576" s="139">
        <f>IF(Q1576&lt;&gt;"",(Q1576*(1-($N$2642))*(1-($O1576+$N$2646))),0)</f>
        <v>0</v>
      </c>
      <c r="V1576" s="139">
        <f>IF(R1576&lt;&gt;"",(R1576*(1-($N$2643))*(1-($O1576+$N$2646))),0)</f>
        <v>0</v>
      </c>
      <c r="W1576" s="139">
        <f>IF(S1576&lt;&gt;"",(S1576*(1-($N$2644))*(1-($O1576+$N$2646))),0)</f>
        <v>0</v>
      </c>
      <c r="X1576" s="150">
        <f>+SUM(T1576:W1576)</f>
        <v>0</v>
      </c>
      <c r="Y1576" s="85"/>
      <c r="Z1576" s="84"/>
      <c r="AA1576" s="85"/>
    </row>
    <row r="1577" spans="1:27" ht="14.1" customHeight="1" x14ac:dyDescent="0.3">
      <c r="A1577" s="128" t="s">
        <v>5025</v>
      </c>
      <c r="B1577" s="86" t="s">
        <v>40</v>
      </c>
      <c r="C1577" s="86">
        <v>24</v>
      </c>
      <c r="D1577" s="86">
        <v>12</v>
      </c>
      <c r="E1577" s="137"/>
      <c r="F1577" s="86" t="s">
        <v>101</v>
      </c>
      <c r="G1577" s="86" t="s">
        <v>1690</v>
      </c>
      <c r="H1577" s="86" t="s">
        <v>6205</v>
      </c>
      <c r="I1577" s="86" t="s">
        <v>3824</v>
      </c>
      <c r="J1577" s="87">
        <v>17.7</v>
      </c>
      <c r="K1577" s="88"/>
      <c r="L1577" s="86" t="s">
        <v>5649</v>
      </c>
      <c r="M1577" s="86" t="s">
        <v>349</v>
      </c>
      <c r="N1577" s="149" t="str">
        <f>IF(OR(J1577="TBA",E1577=0),"",E1577*J1577)</f>
        <v/>
      </c>
      <c r="O1577" s="138"/>
      <c r="P1577" s="139">
        <f>IF($B1577="PA",$N1577,0)</f>
        <v>0</v>
      </c>
      <c r="Q1577" s="139">
        <f>IF($B1577="PC",$N1577,0)</f>
        <v>0</v>
      </c>
      <c r="R1577" s="139">
        <f>IF($B1577="LA",$N1577,0)</f>
        <v>0</v>
      </c>
      <c r="S1577" s="139" t="str">
        <f>IF($B1577="LC",$N1577,0)</f>
        <v/>
      </c>
      <c r="T1577" s="139">
        <f>IF(P1577&lt;&gt;"",(P1577*(1-($N$2641))*(1-($O1577+$N$2646))),0)</f>
        <v>0</v>
      </c>
      <c r="U1577" s="139">
        <f>IF(Q1577&lt;&gt;"",(Q1577*(1-($N$2642))*(1-($O1577+$N$2646))),0)</f>
        <v>0</v>
      </c>
      <c r="V1577" s="139">
        <f>IF(R1577&lt;&gt;"",(R1577*(1-($N$2643))*(1-($O1577+$N$2646))),0)</f>
        <v>0</v>
      </c>
      <c r="W1577" s="139">
        <f>IF(S1577&lt;&gt;"",(S1577*(1-($N$2644))*(1-($O1577+$N$2646))),0)</f>
        <v>0</v>
      </c>
      <c r="X1577" s="150">
        <f>+SUM(T1577:W1577)</f>
        <v>0</v>
      </c>
      <c r="Y1577" s="85"/>
      <c r="Z1577" s="84"/>
      <c r="AA1577" s="85"/>
    </row>
    <row r="1578" spans="1:27" ht="14.1" customHeight="1" x14ac:dyDescent="0.3">
      <c r="A1578" s="128" t="s">
        <v>5026</v>
      </c>
      <c r="B1578" s="86" t="s">
        <v>40</v>
      </c>
      <c r="C1578" s="86">
        <v>24</v>
      </c>
      <c r="D1578" s="86">
        <v>12</v>
      </c>
      <c r="E1578" s="137"/>
      <c r="F1578" s="86" t="s">
        <v>101</v>
      </c>
      <c r="G1578" s="86" t="s">
        <v>1691</v>
      </c>
      <c r="H1578" s="86" t="s">
        <v>6205</v>
      </c>
      <c r="I1578" s="86">
        <v>122</v>
      </c>
      <c r="J1578" s="87">
        <v>17.7</v>
      </c>
      <c r="K1578" s="88"/>
      <c r="L1578" s="86" t="s">
        <v>5650</v>
      </c>
      <c r="M1578" s="86" t="s">
        <v>349</v>
      </c>
      <c r="N1578" s="149" t="str">
        <f>IF(OR(J1578="TBA",E1578=0),"",E1578*J1578)</f>
        <v/>
      </c>
      <c r="O1578" s="138"/>
      <c r="P1578" s="139">
        <f>IF($B1578="PA",$N1578,0)</f>
        <v>0</v>
      </c>
      <c r="Q1578" s="139">
        <f>IF($B1578="PC",$N1578,0)</f>
        <v>0</v>
      </c>
      <c r="R1578" s="139">
        <f>IF($B1578="LA",$N1578,0)</f>
        <v>0</v>
      </c>
      <c r="S1578" s="139" t="str">
        <f>IF($B1578="LC",$N1578,0)</f>
        <v/>
      </c>
      <c r="T1578" s="139">
        <f>IF(P1578&lt;&gt;"",(P1578*(1-($N$2641))*(1-($O1578+$N$2646))),0)</f>
        <v>0</v>
      </c>
      <c r="U1578" s="139">
        <f>IF(Q1578&lt;&gt;"",(Q1578*(1-($N$2642))*(1-($O1578+$N$2646))),0)</f>
        <v>0</v>
      </c>
      <c r="V1578" s="139">
        <f>IF(R1578&lt;&gt;"",(R1578*(1-($N$2643))*(1-($O1578+$N$2646))),0)</f>
        <v>0</v>
      </c>
      <c r="W1578" s="139">
        <f>IF(S1578&lt;&gt;"",(S1578*(1-($N$2644))*(1-($O1578+$N$2646))),0)</f>
        <v>0</v>
      </c>
      <c r="X1578" s="150">
        <f>+SUM(T1578:W1578)</f>
        <v>0</v>
      </c>
      <c r="Y1578" s="85"/>
      <c r="Z1578" s="84"/>
      <c r="AA1578" s="85"/>
    </row>
    <row r="1579" spans="1:27" ht="14.1" customHeight="1" x14ac:dyDescent="0.3">
      <c r="A1579" s="128" t="s">
        <v>5027</v>
      </c>
      <c r="B1579" s="86" t="s">
        <v>40</v>
      </c>
      <c r="C1579" s="86">
        <v>24</v>
      </c>
      <c r="D1579" s="86">
        <v>12</v>
      </c>
      <c r="E1579" s="137"/>
      <c r="F1579" s="86" t="s">
        <v>101</v>
      </c>
      <c r="G1579" s="86" t="s">
        <v>1701</v>
      </c>
      <c r="H1579" s="86" t="s">
        <v>6205</v>
      </c>
      <c r="I1579" s="86">
        <v>122</v>
      </c>
      <c r="J1579" s="87">
        <v>17.7</v>
      </c>
      <c r="K1579" s="88"/>
      <c r="L1579" s="86" t="s">
        <v>5028</v>
      </c>
      <c r="M1579" s="86" t="s">
        <v>349</v>
      </c>
      <c r="N1579" s="149" t="str">
        <f>IF(OR(J1579="TBA",E1579=0),"",E1579*J1579)</f>
        <v/>
      </c>
      <c r="O1579" s="138"/>
      <c r="P1579" s="139">
        <f>IF($B1579="PA",$N1579,0)</f>
        <v>0</v>
      </c>
      <c r="Q1579" s="139">
        <f>IF($B1579="PC",$N1579,0)</f>
        <v>0</v>
      </c>
      <c r="R1579" s="139">
        <f>IF($B1579="LA",$N1579,0)</f>
        <v>0</v>
      </c>
      <c r="S1579" s="139" t="str">
        <f>IF($B1579="LC",$N1579,0)</f>
        <v/>
      </c>
      <c r="T1579" s="139">
        <f>IF(P1579&lt;&gt;"",(P1579*(1-($N$2641))*(1-($O1579+$N$2646))),0)</f>
        <v>0</v>
      </c>
      <c r="U1579" s="139">
        <f>IF(Q1579&lt;&gt;"",(Q1579*(1-($N$2642))*(1-($O1579+$N$2646))),0)</f>
        <v>0</v>
      </c>
      <c r="V1579" s="139">
        <f>IF(R1579&lt;&gt;"",(R1579*(1-($N$2643))*(1-($O1579+$N$2646))),0)</f>
        <v>0</v>
      </c>
      <c r="W1579" s="139">
        <f>IF(S1579&lt;&gt;"",(S1579*(1-($N$2644))*(1-($O1579+$N$2646))),0)</f>
        <v>0</v>
      </c>
      <c r="X1579" s="150">
        <f>+SUM(T1579:W1579)</f>
        <v>0</v>
      </c>
      <c r="Y1579" s="85"/>
      <c r="Z1579" s="84"/>
      <c r="AA1579" s="85"/>
    </row>
    <row r="1580" spans="1:27" ht="14.1" customHeight="1" x14ac:dyDescent="0.3">
      <c r="A1580" s="128" t="s">
        <v>4818</v>
      </c>
      <c r="B1580" s="86" t="s">
        <v>40</v>
      </c>
      <c r="C1580" s="86">
        <v>24</v>
      </c>
      <c r="D1580" s="86">
        <v>12</v>
      </c>
      <c r="E1580" s="137"/>
      <c r="F1580" s="86" t="s">
        <v>1698</v>
      </c>
      <c r="G1580" s="86" t="s">
        <v>1699</v>
      </c>
      <c r="H1580" s="86" t="s">
        <v>4819</v>
      </c>
      <c r="I1580" s="86">
        <v>19</v>
      </c>
      <c r="J1580" s="87">
        <v>21.2</v>
      </c>
      <c r="K1580" s="88"/>
      <c r="L1580" s="86" t="s">
        <v>5248</v>
      </c>
      <c r="M1580" s="86" t="s">
        <v>349</v>
      </c>
      <c r="N1580" s="149" t="str">
        <f>IF(OR(J1580="TBA",E1580=0),"",E1580*J1580)</f>
        <v/>
      </c>
      <c r="O1580" s="138"/>
      <c r="P1580" s="139">
        <f>IF($B1580="PA",$N1580,0)</f>
        <v>0</v>
      </c>
      <c r="Q1580" s="139">
        <f>IF($B1580="PC",$N1580,0)</f>
        <v>0</v>
      </c>
      <c r="R1580" s="139">
        <f>IF($B1580="LA",$N1580,0)</f>
        <v>0</v>
      </c>
      <c r="S1580" s="139" t="str">
        <f>IF($B1580="LC",$N1580,0)</f>
        <v/>
      </c>
      <c r="T1580" s="139">
        <f>IF(P1580&lt;&gt;"",(P1580*(1-($N$2641))*(1-($O1580+$N$2646))),0)</f>
        <v>0</v>
      </c>
      <c r="U1580" s="139">
        <f>IF(Q1580&lt;&gt;"",(Q1580*(1-($N$2642))*(1-($O1580+$N$2646))),0)</f>
        <v>0</v>
      </c>
      <c r="V1580" s="139">
        <f>IF(R1580&lt;&gt;"",(R1580*(1-($N$2643))*(1-($O1580+$N$2646))),0)</f>
        <v>0</v>
      </c>
      <c r="W1580" s="139">
        <f>IF(S1580&lt;&gt;"",(S1580*(1-($N$2644))*(1-($O1580+$N$2646))),0)</f>
        <v>0</v>
      </c>
      <c r="X1580" s="150">
        <f>+SUM(T1580:W1580)</f>
        <v>0</v>
      </c>
      <c r="Y1580" s="85"/>
      <c r="Z1580" s="84"/>
      <c r="AA1580" s="85"/>
    </row>
    <row r="1581" spans="1:27" ht="14.1" customHeight="1" x14ac:dyDescent="0.3">
      <c r="A1581" s="128" t="s">
        <v>4820</v>
      </c>
      <c r="B1581" s="86" t="s">
        <v>40</v>
      </c>
      <c r="C1581" s="86">
        <v>24</v>
      </c>
      <c r="D1581" s="86">
        <v>12</v>
      </c>
      <c r="E1581" s="137"/>
      <c r="F1581" s="86" t="s">
        <v>1698</v>
      </c>
      <c r="G1581" s="86" t="s">
        <v>1700</v>
      </c>
      <c r="H1581" s="86" t="s">
        <v>4819</v>
      </c>
      <c r="I1581" s="86">
        <v>19</v>
      </c>
      <c r="J1581" s="87">
        <v>21.2</v>
      </c>
      <c r="K1581" s="88"/>
      <c r="L1581" s="86" t="s">
        <v>4821</v>
      </c>
      <c r="M1581" s="86" t="s">
        <v>349</v>
      </c>
      <c r="N1581" s="149" t="str">
        <f>IF(OR(J1581="TBA",E1581=0),"",E1581*J1581)</f>
        <v/>
      </c>
      <c r="O1581" s="138"/>
      <c r="P1581" s="139">
        <f>IF($B1581="PA",$N1581,0)</f>
        <v>0</v>
      </c>
      <c r="Q1581" s="139">
        <f>IF($B1581="PC",$N1581,0)</f>
        <v>0</v>
      </c>
      <c r="R1581" s="139">
        <f>IF($B1581="LA",$N1581,0)</f>
        <v>0</v>
      </c>
      <c r="S1581" s="139" t="str">
        <f>IF($B1581="LC",$N1581,0)</f>
        <v/>
      </c>
      <c r="T1581" s="139">
        <f>IF(P1581&lt;&gt;"",(P1581*(1-($N$2641))*(1-($O1581+$N$2646))),0)</f>
        <v>0</v>
      </c>
      <c r="U1581" s="139">
        <f>IF(Q1581&lt;&gt;"",(Q1581*(1-($N$2642))*(1-($O1581+$N$2646))),0)</f>
        <v>0</v>
      </c>
      <c r="V1581" s="139">
        <f>IF(R1581&lt;&gt;"",(R1581*(1-($N$2643))*(1-($O1581+$N$2646))),0)</f>
        <v>0</v>
      </c>
      <c r="W1581" s="139">
        <f>IF(S1581&lt;&gt;"",(S1581*(1-($N$2644))*(1-($O1581+$N$2646))),0)</f>
        <v>0</v>
      </c>
      <c r="X1581" s="150">
        <f>+SUM(T1581:W1581)</f>
        <v>0</v>
      </c>
      <c r="Y1581" s="85"/>
      <c r="Z1581" s="84"/>
      <c r="AA1581" s="85"/>
    </row>
    <row r="1582" spans="1:27" ht="13.5" customHeight="1" x14ac:dyDescent="0.3">
      <c r="A1582" s="128" t="s">
        <v>4822</v>
      </c>
      <c r="B1582" s="86" t="s">
        <v>40</v>
      </c>
      <c r="C1582" s="86">
        <v>12</v>
      </c>
      <c r="D1582" s="86">
        <v>0</v>
      </c>
      <c r="E1582" s="137"/>
      <c r="F1582" s="86" t="s">
        <v>114</v>
      </c>
      <c r="G1582" s="86" t="s">
        <v>1690</v>
      </c>
      <c r="H1582" s="86" t="s">
        <v>4823</v>
      </c>
      <c r="I1582" s="86">
        <v>18</v>
      </c>
      <c r="J1582" s="87">
        <v>20.45</v>
      </c>
      <c r="K1582" s="88"/>
      <c r="L1582" s="86" t="s">
        <v>4824</v>
      </c>
      <c r="M1582" s="86" t="s">
        <v>349</v>
      </c>
      <c r="N1582" s="149" t="str">
        <f>IF(OR(J1582="TBA",E1582=0),"",E1582*J1582)</f>
        <v/>
      </c>
      <c r="O1582" s="138"/>
      <c r="P1582" s="139">
        <f>IF($B1582="PA",$N1582,0)</f>
        <v>0</v>
      </c>
      <c r="Q1582" s="139">
        <f>IF($B1582="PC",$N1582,0)</f>
        <v>0</v>
      </c>
      <c r="R1582" s="139">
        <f>IF($B1582="LA",$N1582,0)</f>
        <v>0</v>
      </c>
      <c r="S1582" s="139" t="str">
        <f>IF($B1582="LC",$N1582,0)</f>
        <v/>
      </c>
      <c r="T1582" s="139">
        <f>IF(P1582&lt;&gt;"",(P1582*(1-($N$2641))*(1-($O1582+$N$2646))),0)</f>
        <v>0</v>
      </c>
      <c r="U1582" s="139">
        <f>IF(Q1582&lt;&gt;"",(Q1582*(1-($N$2642))*(1-($O1582+$N$2646))),0)</f>
        <v>0</v>
      </c>
      <c r="V1582" s="139">
        <f>IF(R1582&lt;&gt;"",(R1582*(1-($N$2643))*(1-($O1582+$N$2646))),0)</f>
        <v>0</v>
      </c>
      <c r="W1582" s="139">
        <f>IF(S1582&lt;&gt;"",(S1582*(1-($N$2644))*(1-($O1582+$N$2646))),0)</f>
        <v>0</v>
      </c>
      <c r="X1582" s="150">
        <f>+SUM(T1582:W1582)</f>
        <v>0</v>
      </c>
      <c r="Y1582" s="85"/>
      <c r="Z1582" s="84"/>
      <c r="AA1582" s="85"/>
    </row>
    <row r="1583" spans="1:27" ht="13.5" customHeight="1" x14ac:dyDescent="0.3">
      <c r="A1583" s="128" t="s">
        <v>4825</v>
      </c>
      <c r="B1583" s="86" t="s">
        <v>40</v>
      </c>
      <c r="C1583" s="86">
        <v>12</v>
      </c>
      <c r="D1583" s="86">
        <v>0</v>
      </c>
      <c r="E1583" s="137"/>
      <c r="F1583" s="86" t="s">
        <v>114</v>
      </c>
      <c r="G1583" s="86" t="s">
        <v>1711</v>
      </c>
      <c r="H1583" s="86" t="s">
        <v>4823</v>
      </c>
      <c r="I1583" s="86">
        <v>18</v>
      </c>
      <c r="J1583" s="87">
        <v>20.45</v>
      </c>
      <c r="K1583" s="88"/>
      <c r="L1583" s="86" t="s">
        <v>4826</v>
      </c>
      <c r="M1583" s="86" t="s">
        <v>349</v>
      </c>
      <c r="N1583" s="149" t="str">
        <f>IF(OR(J1583="TBA",E1583=0),"",E1583*J1583)</f>
        <v/>
      </c>
      <c r="O1583" s="138"/>
      <c r="P1583" s="139">
        <f>IF($B1583="PA",$N1583,0)</f>
        <v>0</v>
      </c>
      <c r="Q1583" s="139">
        <f>IF($B1583="PC",$N1583,0)</f>
        <v>0</v>
      </c>
      <c r="R1583" s="139">
        <f>IF($B1583="LA",$N1583,0)</f>
        <v>0</v>
      </c>
      <c r="S1583" s="139" t="str">
        <f>IF($B1583="LC",$N1583,0)</f>
        <v/>
      </c>
      <c r="T1583" s="139">
        <f>IF(P1583&lt;&gt;"",(P1583*(1-($N$2641))*(1-($O1583+$N$2646))),0)</f>
        <v>0</v>
      </c>
      <c r="U1583" s="139">
        <f>IF(Q1583&lt;&gt;"",(Q1583*(1-($N$2642))*(1-($O1583+$N$2646))),0)</f>
        <v>0</v>
      </c>
      <c r="V1583" s="139">
        <f>IF(R1583&lt;&gt;"",(R1583*(1-($N$2643))*(1-($O1583+$N$2646))),0)</f>
        <v>0</v>
      </c>
      <c r="W1583" s="139">
        <f>IF(S1583&lt;&gt;"",(S1583*(1-($N$2644))*(1-($O1583+$N$2646))),0)</f>
        <v>0</v>
      </c>
      <c r="X1583" s="150">
        <f>+SUM(T1583:W1583)</f>
        <v>0</v>
      </c>
      <c r="Y1583" s="85"/>
      <c r="Z1583" s="84"/>
      <c r="AA1583" s="85"/>
    </row>
    <row r="1584" spans="1:27" ht="13.5" customHeight="1" x14ac:dyDescent="0.3">
      <c r="A1584" s="128" t="s">
        <v>4827</v>
      </c>
      <c r="B1584" s="86" t="s">
        <v>40</v>
      </c>
      <c r="C1584" s="86">
        <v>12</v>
      </c>
      <c r="D1584" s="86">
        <v>0</v>
      </c>
      <c r="E1584" s="137"/>
      <c r="F1584" s="86" t="s">
        <v>114</v>
      </c>
      <c r="G1584" s="86" t="s">
        <v>1691</v>
      </c>
      <c r="H1584" s="86" t="s">
        <v>4823</v>
      </c>
      <c r="I1584" s="86">
        <v>18</v>
      </c>
      <c r="J1584" s="87">
        <v>20.45</v>
      </c>
      <c r="K1584" s="88"/>
      <c r="L1584" s="86" t="s">
        <v>5249</v>
      </c>
      <c r="M1584" s="86" t="s">
        <v>349</v>
      </c>
      <c r="N1584" s="149" t="str">
        <f>IF(OR(J1584="TBA",E1584=0),"",E1584*J1584)</f>
        <v/>
      </c>
      <c r="O1584" s="138"/>
      <c r="P1584" s="139">
        <f>IF($B1584="PA",$N1584,0)</f>
        <v>0</v>
      </c>
      <c r="Q1584" s="139">
        <f>IF($B1584="PC",$N1584,0)</f>
        <v>0</v>
      </c>
      <c r="R1584" s="139">
        <f>IF($B1584="LA",$N1584,0)</f>
        <v>0</v>
      </c>
      <c r="S1584" s="139" t="str">
        <f>IF($B1584="LC",$N1584,0)</f>
        <v/>
      </c>
      <c r="T1584" s="139">
        <f>IF(P1584&lt;&gt;"",(P1584*(1-($N$2641))*(1-($O1584+$N$2646))),0)</f>
        <v>0</v>
      </c>
      <c r="U1584" s="139">
        <f>IF(Q1584&lt;&gt;"",(Q1584*(1-($N$2642))*(1-($O1584+$N$2646))),0)</f>
        <v>0</v>
      </c>
      <c r="V1584" s="139">
        <f>IF(R1584&lt;&gt;"",(R1584*(1-($N$2643))*(1-($O1584+$N$2646))),0)</f>
        <v>0</v>
      </c>
      <c r="W1584" s="139">
        <f>IF(S1584&lt;&gt;"",(S1584*(1-($N$2644))*(1-($O1584+$N$2646))),0)</f>
        <v>0</v>
      </c>
      <c r="X1584" s="150">
        <f>+SUM(T1584:W1584)</f>
        <v>0</v>
      </c>
      <c r="Y1584" s="85"/>
      <c r="Z1584" s="84"/>
      <c r="AA1584" s="85"/>
    </row>
    <row r="1585" spans="1:27" ht="14.1" customHeight="1" x14ac:dyDescent="0.3">
      <c r="A1585" s="128" t="s">
        <v>4828</v>
      </c>
      <c r="B1585" s="86" t="s">
        <v>40</v>
      </c>
      <c r="C1585" s="86">
        <v>12</v>
      </c>
      <c r="D1585" s="86">
        <v>0</v>
      </c>
      <c r="E1585" s="137"/>
      <c r="F1585" s="86" t="s">
        <v>114</v>
      </c>
      <c r="G1585" s="86" t="s">
        <v>1692</v>
      </c>
      <c r="H1585" s="86" t="s">
        <v>4823</v>
      </c>
      <c r="I1585" s="86">
        <v>18</v>
      </c>
      <c r="J1585" s="87">
        <v>20.45</v>
      </c>
      <c r="K1585" s="88"/>
      <c r="L1585" s="86" t="s">
        <v>4829</v>
      </c>
      <c r="M1585" s="86" t="s">
        <v>349</v>
      </c>
      <c r="N1585" s="149" t="str">
        <f>IF(OR(J1585="TBA",E1585=0),"",E1585*J1585)</f>
        <v/>
      </c>
      <c r="O1585" s="138"/>
      <c r="P1585" s="139">
        <f>IF($B1585="PA",$N1585,0)</f>
        <v>0</v>
      </c>
      <c r="Q1585" s="139">
        <f>IF($B1585="PC",$N1585,0)</f>
        <v>0</v>
      </c>
      <c r="R1585" s="139">
        <f>IF($B1585="LA",$N1585,0)</f>
        <v>0</v>
      </c>
      <c r="S1585" s="139" t="str">
        <f>IF($B1585="LC",$N1585,0)</f>
        <v/>
      </c>
      <c r="T1585" s="139">
        <f>IF(P1585&lt;&gt;"",(P1585*(1-($N$2641))*(1-($O1585+$N$2646))),0)</f>
        <v>0</v>
      </c>
      <c r="U1585" s="139">
        <f>IF(Q1585&lt;&gt;"",(Q1585*(1-($N$2642))*(1-($O1585+$N$2646))),0)</f>
        <v>0</v>
      </c>
      <c r="V1585" s="139">
        <f>IF(R1585&lt;&gt;"",(R1585*(1-($N$2643))*(1-($O1585+$N$2646))),0)</f>
        <v>0</v>
      </c>
      <c r="W1585" s="139">
        <f>IF(S1585&lt;&gt;"",(S1585*(1-($N$2644))*(1-($O1585+$N$2646))),0)</f>
        <v>0</v>
      </c>
      <c r="X1585" s="150">
        <f>+SUM(T1585:W1585)</f>
        <v>0</v>
      </c>
      <c r="Y1585" s="85"/>
      <c r="Z1585" s="84"/>
      <c r="AA1585" s="85"/>
    </row>
    <row r="1586" spans="1:27" ht="14.1" customHeight="1" x14ac:dyDescent="0.3">
      <c r="A1586" s="128" t="s">
        <v>4830</v>
      </c>
      <c r="B1586" s="86" t="s">
        <v>40</v>
      </c>
      <c r="C1586" s="86">
        <v>12</v>
      </c>
      <c r="D1586" s="86">
        <v>0</v>
      </c>
      <c r="E1586" s="137"/>
      <c r="F1586" s="86" t="s">
        <v>101</v>
      </c>
      <c r="G1586" s="86" t="s">
        <v>1690</v>
      </c>
      <c r="H1586" s="86" t="s">
        <v>4831</v>
      </c>
      <c r="I1586" s="86">
        <v>19</v>
      </c>
      <c r="J1586" s="87">
        <v>21.85</v>
      </c>
      <c r="K1586" s="88"/>
      <c r="L1586" s="86" t="s">
        <v>4832</v>
      </c>
      <c r="M1586" s="86" t="s">
        <v>349</v>
      </c>
      <c r="N1586" s="149" t="str">
        <f>IF(OR(J1586="TBA",E1586=0),"",E1586*J1586)</f>
        <v/>
      </c>
      <c r="O1586" s="138"/>
      <c r="P1586" s="139">
        <f>IF($B1586="PA",$N1586,0)</f>
        <v>0</v>
      </c>
      <c r="Q1586" s="139">
        <f>IF($B1586="PC",$N1586,0)</f>
        <v>0</v>
      </c>
      <c r="R1586" s="139">
        <f>IF($B1586="LA",$N1586,0)</f>
        <v>0</v>
      </c>
      <c r="S1586" s="139" t="str">
        <f>IF($B1586="LC",$N1586,0)</f>
        <v/>
      </c>
      <c r="T1586" s="139">
        <f>IF(P1586&lt;&gt;"",(P1586*(1-($N$2641))*(1-($O1586+$N$2646))),0)</f>
        <v>0</v>
      </c>
      <c r="U1586" s="139">
        <f>IF(Q1586&lt;&gt;"",(Q1586*(1-($N$2642))*(1-($O1586+$N$2646))),0)</f>
        <v>0</v>
      </c>
      <c r="V1586" s="139">
        <f>IF(R1586&lt;&gt;"",(R1586*(1-($N$2643))*(1-($O1586+$N$2646))),0)</f>
        <v>0</v>
      </c>
      <c r="W1586" s="139">
        <f>IF(S1586&lt;&gt;"",(S1586*(1-($N$2644))*(1-($O1586+$N$2646))),0)</f>
        <v>0</v>
      </c>
      <c r="X1586" s="150">
        <f>+SUM(T1586:W1586)</f>
        <v>0</v>
      </c>
      <c r="Y1586" s="85"/>
      <c r="Z1586" s="84"/>
      <c r="AA1586" s="85"/>
    </row>
    <row r="1587" spans="1:27" ht="13.5" customHeight="1" x14ac:dyDescent="0.3">
      <c r="A1587" s="128" t="s">
        <v>4833</v>
      </c>
      <c r="B1587" s="86" t="s">
        <v>40</v>
      </c>
      <c r="C1587" s="86">
        <v>12</v>
      </c>
      <c r="D1587" s="86">
        <v>0</v>
      </c>
      <c r="E1587" s="137"/>
      <c r="F1587" s="86" t="s">
        <v>101</v>
      </c>
      <c r="G1587" s="86" t="s">
        <v>1711</v>
      </c>
      <c r="H1587" s="86" t="s">
        <v>4831</v>
      </c>
      <c r="I1587" s="86">
        <v>19</v>
      </c>
      <c r="J1587" s="87">
        <v>21.85</v>
      </c>
      <c r="K1587" s="88"/>
      <c r="L1587" s="86" t="s">
        <v>5250</v>
      </c>
      <c r="M1587" s="86" t="s">
        <v>349</v>
      </c>
      <c r="N1587" s="149" t="str">
        <f>IF(OR(J1587="TBA",E1587=0),"",E1587*J1587)</f>
        <v/>
      </c>
      <c r="O1587" s="138"/>
      <c r="P1587" s="139">
        <f>IF($B1587="PA",$N1587,0)</f>
        <v>0</v>
      </c>
      <c r="Q1587" s="139">
        <f>IF($B1587="PC",$N1587,0)</f>
        <v>0</v>
      </c>
      <c r="R1587" s="139">
        <f>IF($B1587="LA",$N1587,0)</f>
        <v>0</v>
      </c>
      <c r="S1587" s="139" t="str">
        <f>IF($B1587="LC",$N1587,0)</f>
        <v/>
      </c>
      <c r="T1587" s="139">
        <f>IF(P1587&lt;&gt;"",(P1587*(1-($N$2641))*(1-($O1587+$N$2646))),0)</f>
        <v>0</v>
      </c>
      <c r="U1587" s="139">
        <f>IF(Q1587&lt;&gt;"",(Q1587*(1-($N$2642))*(1-($O1587+$N$2646))),0)</f>
        <v>0</v>
      </c>
      <c r="V1587" s="139">
        <f>IF(R1587&lt;&gt;"",(R1587*(1-($N$2643))*(1-($O1587+$N$2646))),0)</f>
        <v>0</v>
      </c>
      <c r="W1587" s="139">
        <f>IF(S1587&lt;&gt;"",(S1587*(1-($N$2644))*(1-($O1587+$N$2646))),0)</f>
        <v>0</v>
      </c>
      <c r="X1587" s="150">
        <f>+SUM(T1587:W1587)</f>
        <v>0</v>
      </c>
      <c r="Y1587" s="85"/>
      <c r="Z1587" s="84"/>
      <c r="AA1587" s="85"/>
    </row>
    <row r="1588" spans="1:27" ht="14.1" customHeight="1" x14ac:dyDescent="0.3">
      <c r="A1588" s="128" t="s">
        <v>4834</v>
      </c>
      <c r="B1588" s="86" t="s">
        <v>40</v>
      </c>
      <c r="C1588" s="86">
        <v>12</v>
      </c>
      <c r="D1588" s="86">
        <v>0</v>
      </c>
      <c r="E1588" s="137"/>
      <c r="F1588" s="86" t="s">
        <v>101</v>
      </c>
      <c r="G1588" s="86" t="s">
        <v>1691</v>
      </c>
      <c r="H1588" s="86" t="s">
        <v>4831</v>
      </c>
      <c r="I1588" s="86">
        <v>19</v>
      </c>
      <c r="J1588" s="87">
        <v>21.85</v>
      </c>
      <c r="K1588" s="88"/>
      <c r="L1588" s="86" t="s">
        <v>5251</v>
      </c>
      <c r="M1588" s="86" t="s">
        <v>349</v>
      </c>
      <c r="N1588" s="149" t="str">
        <f>IF(OR(J1588="TBA",E1588=0),"",E1588*J1588)</f>
        <v/>
      </c>
      <c r="O1588" s="138"/>
      <c r="P1588" s="139">
        <f>IF($B1588="PA",$N1588,0)</f>
        <v>0</v>
      </c>
      <c r="Q1588" s="139">
        <f>IF($B1588="PC",$N1588,0)</f>
        <v>0</v>
      </c>
      <c r="R1588" s="139">
        <f>IF($B1588="LA",$N1588,0)</f>
        <v>0</v>
      </c>
      <c r="S1588" s="139" t="str">
        <f>IF($B1588="LC",$N1588,0)</f>
        <v/>
      </c>
      <c r="T1588" s="139">
        <f>IF(P1588&lt;&gt;"",(P1588*(1-($N$2641))*(1-($O1588+$N$2646))),0)</f>
        <v>0</v>
      </c>
      <c r="U1588" s="139">
        <f>IF(Q1588&lt;&gt;"",(Q1588*(1-($N$2642))*(1-($O1588+$N$2646))),0)</f>
        <v>0</v>
      </c>
      <c r="V1588" s="139">
        <f>IF(R1588&lt;&gt;"",(R1588*(1-($N$2643))*(1-($O1588+$N$2646))),0)</f>
        <v>0</v>
      </c>
      <c r="W1588" s="139">
        <f>IF(S1588&lt;&gt;"",(S1588*(1-($N$2644))*(1-($O1588+$N$2646))),0)</f>
        <v>0</v>
      </c>
      <c r="X1588" s="150">
        <f>+SUM(T1588:W1588)</f>
        <v>0</v>
      </c>
      <c r="Y1588" s="85"/>
      <c r="Z1588" s="84"/>
      <c r="AA1588" s="85"/>
    </row>
    <row r="1589" spans="1:27" ht="13.5" customHeight="1" x14ac:dyDescent="0.3">
      <c r="A1589" s="128" t="s">
        <v>4835</v>
      </c>
      <c r="B1589" s="86" t="s">
        <v>40</v>
      </c>
      <c r="C1589" s="86">
        <v>12</v>
      </c>
      <c r="D1589" s="86">
        <v>0</v>
      </c>
      <c r="E1589" s="137"/>
      <c r="F1589" s="86" t="s">
        <v>101</v>
      </c>
      <c r="G1589" s="86" t="s">
        <v>1701</v>
      </c>
      <c r="H1589" s="86" t="s">
        <v>4831</v>
      </c>
      <c r="I1589" s="86">
        <v>19</v>
      </c>
      <c r="J1589" s="87">
        <v>21.85</v>
      </c>
      <c r="K1589" s="88"/>
      <c r="L1589" s="86" t="s">
        <v>4836</v>
      </c>
      <c r="M1589" s="86" t="s">
        <v>349</v>
      </c>
      <c r="N1589" s="149" t="str">
        <f>IF(OR(J1589="TBA",E1589=0),"",E1589*J1589)</f>
        <v/>
      </c>
      <c r="O1589" s="138"/>
      <c r="P1589" s="139">
        <f>IF($B1589="PA",$N1589,0)</f>
        <v>0</v>
      </c>
      <c r="Q1589" s="139">
        <f>IF($B1589="PC",$N1589,0)</f>
        <v>0</v>
      </c>
      <c r="R1589" s="139">
        <f>IF($B1589="LA",$N1589,0)</f>
        <v>0</v>
      </c>
      <c r="S1589" s="139" t="str">
        <f>IF($B1589="LC",$N1589,0)</f>
        <v/>
      </c>
      <c r="T1589" s="139">
        <f>IF(P1589&lt;&gt;"",(P1589*(1-($N$2641))*(1-($O1589+$N$2646))),0)</f>
        <v>0</v>
      </c>
      <c r="U1589" s="139">
        <f>IF(Q1589&lt;&gt;"",(Q1589*(1-($N$2642))*(1-($O1589+$N$2646))),0)</f>
        <v>0</v>
      </c>
      <c r="V1589" s="139">
        <f>IF(R1589&lt;&gt;"",(R1589*(1-($N$2643))*(1-($O1589+$N$2646))),0)</f>
        <v>0</v>
      </c>
      <c r="W1589" s="139">
        <f>IF(S1589&lt;&gt;"",(S1589*(1-($N$2644))*(1-($O1589+$N$2646))),0)</f>
        <v>0</v>
      </c>
      <c r="X1589" s="150">
        <f>+SUM(T1589:W1589)</f>
        <v>0</v>
      </c>
      <c r="Y1589" s="85"/>
      <c r="Z1589" s="84"/>
      <c r="AA1589" s="85"/>
    </row>
    <row r="1590" spans="1:27" ht="13.5" customHeight="1" x14ac:dyDescent="0.3">
      <c r="A1590" s="128" t="s">
        <v>4837</v>
      </c>
      <c r="B1590" s="86" t="s">
        <v>40</v>
      </c>
      <c r="C1590" s="86">
        <v>12</v>
      </c>
      <c r="D1590" s="86">
        <v>0</v>
      </c>
      <c r="E1590" s="137"/>
      <c r="F1590" s="86" t="s">
        <v>101</v>
      </c>
      <c r="G1590" s="86" t="s">
        <v>1690</v>
      </c>
      <c r="H1590" s="86" t="s">
        <v>5252</v>
      </c>
      <c r="I1590" s="86">
        <v>18</v>
      </c>
      <c r="J1590" s="87">
        <v>20.45</v>
      </c>
      <c r="K1590" s="88"/>
      <c r="L1590" s="86" t="s">
        <v>4838</v>
      </c>
      <c r="M1590" s="86" t="s">
        <v>349</v>
      </c>
      <c r="N1590" s="149" t="str">
        <f>IF(OR(J1590="TBA",E1590=0),"",E1590*J1590)</f>
        <v/>
      </c>
      <c r="O1590" s="138"/>
      <c r="P1590" s="139">
        <f>IF($B1590="PA",$N1590,0)</f>
        <v>0</v>
      </c>
      <c r="Q1590" s="139">
        <f>IF($B1590="PC",$N1590,0)</f>
        <v>0</v>
      </c>
      <c r="R1590" s="139">
        <f>IF($B1590="LA",$N1590,0)</f>
        <v>0</v>
      </c>
      <c r="S1590" s="139" t="str">
        <f>IF($B1590="LC",$N1590,0)</f>
        <v/>
      </c>
      <c r="T1590" s="139">
        <f>IF(P1590&lt;&gt;"",(P1590*(1-($N$2641))*(1-($O1590+$N$2646))),0)</f>
        <v>0</v>
      </c>
      <c r="U1590" s="139">
        <f>IF(Q1590&lt;&gt;"",(Q1590*(1-($N$2642))*(1-($O1590+$N$2646))),0)</f>
        <v>0</v>
      </c>
      <c r="V1590" s="139">
        <f>IF(R1590&lt;&gt;"",(R1590*(1-($N$2643))*(1-($O1590+$N$2646))),0)</f>
        <v>0</v>
      </c>
      <c r="W1590" s="139">
        <f>IF(S1590&lt;&gt;"",(S1590*(1-($N$2644))*(1-($O1590+$N$2646))),0)</f>
        <v>0</v>
      </c>
      <c r="X1590" s="150">
        <f>+SUM(T1590:W1590)</f>
        <v>0</v>
      </c>
      <c r="Y1590" s="85"/>
      <c r="Z1590" s="84"/>
      <c r="AA1590" s="85"/>
    </row>
    <row r="1591" spans="1:27" ht="13.5" customHeight="1" x14ac:dyDescent="0.3">
      <c r="A1591" s="128" t="s">
        <v>4839</v>
      </c>
      <c r="B1591" s="86" t="s">
        <v>40</v>
      </c>
      <c r="C1591" s="86">
        <v>12</v>
      </c>
      <c r="D1591" s="86">
        <v>0</v>
      </c>
      <c r="E1591" s="137"/>
      <c r="F1591" s="86" t="s">
        <v>101</v>
      </c>
      <c r="G1591" s="86" t="s">
        <v>1711</v>
      </c>
      <c r="H1591" s="86" t="s">
        <v>5252</v>
      </c>
      <c r="I1591" s="86">
        <v>18</v>
      </c>
      <c r="J1591" s="87">
        <v>20.45</v>
      </c>
      <c r="K1591" s="88"/>
      <c r="L1591" s="86" t="s">
        <v>5253</v>
      </c>
      <c r="M1591" s="86" t="s">
        <v>349</v>
      </c>
      <c r="N1591" s="149" t="str">
        <f>IF(OR(J1591="TBA",E1591=0),"",E1591*J1591)</f>
        <v/>
      </c>
      <c r="O1591" s="138"/>
      <c r="P1591" s="139">
        <f>IF($B1591="PA",$N1591,0)</f>
        <v>0</v>
      </c>
      <c r="Q1591" s="139">
        <f>IF($B1591="PC",$N1591,0)</f>
        <v>0</v>
      </c>
      <c r="R1591" s="139">
        <f>IF($B1591="LA",$N1591,0)</f>
        <v>0</v>
      </c>
      <c r="S1591" s="139" t="str">
        <f>IF($B1591="LC",$N1591,0)</f>
        <v/>
      </c>
      <c r="T1591" s="139">
        <f>IF(P1591&lt;&gt;"",(P1591*(1-($N$2641))*(1-($O1591+$N$2646))),0)</f>
        <v>0</v>
      </c>
      <c r="U1591" s="139">
        <f>IF(Q1591&lt;&gt;"",(Q1591*(1-($N$2642))*(1-($O1591+$N$2646))),0)</f>
        <v>0</v>
      </c>
      <c r="V1591" s="139">
        <f>IF(R1591&lt;&gt;"",(R1591*(1-($N$2643))*(1-($O1591+$N$2646))),0)</f>
        <v>0</v>
      </c>
      <c r="W1591" s="139">
        <f>IF(S1591&lt;&gt;"",(S1591*(1-($N$2644))*(1-($O1591+$N$2646))),0)</f>
        <v>0</v>
      </c>
      <c r="X1591" s="150">
        <f>+SUM(T1591:W1591)</f>
        <v>0</v>
      </c>
      <c r="Y1591" s="85"/>
      <c r="Z1591" s="84"/>
      <c r="AA1591" s="85"/>
    </row>
    <row r="1592" spans="1:27" ht="13.5" customHeight="1" x14ac:dyDescent="0.3">
      <c r="A1592" s="128" t="s">
        <v>4840</v>
      </c>
      <c r="B1592" s="86" t="s">
        <v>40</v>
      </c>
      <c r="C1592" s="86">
        <v>12</v>
      </c>
      <c r="D1592" s="86">
        <v>0</v>
      </c>
      <c r="E1592" s="137"/>
      <c r="F1592" s="86" t="s">
        <v>101</v>
      </c>
      <c r="G1592" s="86" t="s">
        <v>1691</v>
      </c>
      <c r="H1592" s="86" t="s">
        <v>5252</v>
      </c>
      <c r="I1592" s="86">
        <v>18</v>
      </c>
      <c r="J1592" s="87">
        <v>20.45</v>
      </c>
      <c r="K1592" s="88"/>
      <c r="L1592" s="86" t="s">
        <v>5254</v>
      </c>
      <c r="M1592" s="86" t="s">
        <v>349</v>
      </c>
      <c r="N1592" s="149" t="str">
        <f>IF(OR(J1592="TBA",E1592=0),"",E1592*J1592)</f>
        <v/>
      </c>
      <c r="O1592" s="138"/>
      <c r="P1592" s="139">
        <f>IF($B1592="PA",$N1592,0)</f>
        <v>0</v>
      </c>
      <c r="Q1592" s="139">
        <f>IF($B1592="PC",$N1592,0)</f>
        <v>0</v>
      </c>
      <c r="R1592" s="139">
        <f>IF($B1592="LA",$N1592,0)</f>
        <v>0</v>
      </c>
      <c r="S1592" s="139" t="str">
        <f>IF($B1592="LC",$N1592,0)</f>
        <v/>
      </c>
      <c r="T1592" s="139">
        <f>IF(P1592&lt;&gt;"",(P1592*(1-($N$2641))*(1-($O1592+$N$2646))),0)</f>
        <v>0</v>
      </c>
      <c r="U1592" s="139">
        <f>IF(Q1592&lt;&gt;"",(Q1592*(1-($N$2642))*(1-($O1592+$N$2646))),0)</f>
        <v>0</v>
      </c>
      <c r="V1592" s="139">
        <f>IF(R1592&lt;&gt;"",(R1592*(1-($N$2643))*(1-($O1592+$N$2646))),0)</f>
        <v>0</v>
      </c>
      <c r="W1592" s="139">
        <f>IF(S1592&lt;&gt;"",(S1592*(1-($N$2644))*(1-($O1592+$N$2646))),0)</f>
        <v>0</v>
      </c>
      <c r="X1592" s="150">
        <f>+SUM(T1592:W1592)</f>
        <v>0</v>
      </c>
      <c r="Y1592" s="85"/>
      <c r="Z1592" s="84"/>
      <c r="AA1592" s="85"/>
    </row>
    <row r="1593" spans="1:27" ht="13.5" customHeight="1" x14ac:dyDescent="0.3">
      <c r="A1593" s="128" t="s">
        <v>4841</v>
      </c>
      <c r="B1593" s="86" t="s">
        <v>40</v>
      </c>
      <c r="C1593" s="86">
        <v>12</v>
      </c>
      <c r="D1593" s="86">
        <v>0</v>
      </c>
      <c r="E1593" s="137"/>
      <c r="F1593" s="86" t="s">
        <v>101</v>
      </c>
      <c r="G1593" s="86" t="s">
        <v>1701</v>
      </c>
      <c r="H1593" s="86" t="s">
        <v>5252</v>
      </c>
      <c r="I1593" s="86">
        <v>18</v>
      </c>
      <c r="J1593" s="87">
        <v>20.45</v>
      </c>
      <c r="K1593" s="88"/>
      <c r="L1593" s="86" t="s">
        <v>4842</v>
      </c>
      <c r="M1593" s="86" t="s">
        <v>349</v>
      </c>
      <c r="N1593" s="149" t="str">
        <f>IF(OR(J1593="TBA",E1593=0),"",E1593*J1593)</f>
        <v/>
      </c>
      <c r="O1593" s="138"/>
      <c r="P1593" s="139">
        <f>IF($B1593="PA",$N1593,0)</f>
        <v>0</v>
      </c>
      <c r="Q1593" s="139">
        <f>IF($B1593="PC",$N1593,0)</f>
        <v>0</v>
      </c>
      <c r="R1593" s="139">
        <f>IF($B1593="LA",$N1593,0)</f>
        <v>0</v>
      </c>
      <c r="S1593" s="139" t="str">
        <f>IF($B1593="LC",$N1593,0)</f>
        <v/>
      </c>
      <c r="T1593" s="139">
        <f>IF(P1593&lt;&gt;"",(P1593*(1-($N$2641))*(1-($O1593+$N$2646))),0)</f>
        <v>0</v>
      </c>
      <c r="U1593" s="139">
        <f>IF(Q1593&lt;&gt;"",(Q1593*(1-($N$2642))*(1-($O1593+$N$2646))),0)</f>
        <v>0</v>
      </c>
      <c r="V1593" s="139">
        <f>IF(R1593&lt;&gt;"",(R1593*(1-($N$2643))*(1-($O1593+$N$2646))),0)</f>
        <v>0</v>
      </c>
      <c r="W1593" s="139">
        <f>IF(S1593&lt;&gt;"",(S1593*(1-($N$2644))*(1-($O1593+$N$2646))),0)</f>
        <v>0</v>
      </c>
      <c r="X1593" s="150">
        <f>+SUM(T1593:W1593)</f>
        <v>0</v>
      </c>
      <c r="Y1593" s="85"/>
      <c r="Z1593" s="84"/>
      <c r="AA1593" s="85"/>
    </row>
    <row r="1594" spans="1:27" ht="13.5" customHeight="1" x14ac:dyDescent="0.3">
      <c r="A1594" s="128" t="s">
        <v>4843</v>
      </c>
      <c r="B1594" s="86" t="s">
        <v>40</v>
      </c>
      <c r="C1594" s="86">
        <v>12</v>
      </c>
      <c r="D1594" s="86">
        <v>0</v>
      </c>
      <c r="E1594" s="137"/>
      <c r="F1594" s="86" t="s">
        <v>101</v>
      </c>
      <c r="G1594" s="86" t="s">
        <v>1690</v>
      </c>
      <c r="H1594" s="86" t="s">
        <v>5255</v>
      </c>
      <c r="I1594" s="86">
        <v>19</v>
      </c>
      <c r="J1594" s="87">
        <v>20.95</v>
      </c>
      <c r="K1594" s="88"/>
      <c r="L1594" s="86" t="s">
        <v>5256</v>
      </c>
      <c r="M1594" s="86" t="s">
        <v>349</v>
      </c>
      <c r="N1594" s="149" t="str">
        <f>IF(OR(J1594="TBA",E1594=0),"",E1594*J1594)</f>
        <v/>
      </c>
      <c r="O1594" s="138"/>
      <c r="P1594" s="139">
        <f>IF($B1594="PA",$N1594,0)</f>
        <v>0</v>
      </c>
      <c r="Q1594" s="139">
        <f>IF($B1594="PC",$N1594,0)</f>
        <v>0</v>
      </c>
      <c r="R1594" s="139">
        <f>IF($B1594="LA",$N1594,0)</f>
        <v>0</v>
      </c>
      <c r="S1594" s="139" t="str">
        <f>IF($B1594="LC",$N1594,0)</f>
        <v/>
      </c>
      <c r="T1594" s="139">
        <f>IF(P1594&lt;&gt;"",(P1594*(1-($N$2641))*(1-($O1594+$N$2646))),0)</f>
        <v>0</v>
      </c>
      <c r="U1594" s="139">
        <f>IF(Q1594&lt;&gt;"",(Q1594*(1-($N$2642))*(1-($O1594+$N$2646))),0)</f>
        <v>0</v>
      </c>
      <c r="V1594" s="139">
        <f>IF(R1594&lt;&gt;"",(R1594*(1-($N$2643))*(1-($O1594+$N$2646))),0)</f>
        <v>0</v>
      </c>
      <c r="W1594" s="139">
        <f>IF(S1594&lt;&gt;"",(S1594*(1-($N$2644))*(1-($O1594+$N$2646))),0)</f>
        <v>0</v>
      </c>
      <c r="X1594" s="150">
        <f>+SUM(T1594:W1594)</f>
        <v>0</v>
      </c>
      <c r="Y1594" s="85"/>
      <c r="Z1594" s="84"/>
      <c r="AA1594" s="85"/>
    </row>
    <row r="1595" spans="1:27" ht="13.5" customHeight="1" x14ac:dyDescent="0.3">
      <c r="A1595" s="128" t="s">
        <v>4844</v>
      </c>
      <c r="B1595" s="86" t="s">
        <v>40</v>
      </c>
      <c r="C1595" s="86">
        <v>12</v>
      </c>
      <c r="D1595" s="86">
        <v>0</v>
      </c>
      <c r="E1595" s="137"/>
      <c r="F1595" s="86" t="s">
        <v>101</v>
      </c>
      <c r="G1595" s="86" t="s">
        <v>1711</v>
      </c>
      <c r="H1595" s="86" t="s">
        <v>5255</v>
      </c>
      <c r="I1595" s="86">
        <v>19</v>
      </c>
      <c r="J1595" s="87">
        <v>20.95</v>
      </c>
      <c r="K1595" s="88"/>
      <c r="L1595" s="86" t="s">
        <v>5257</v>
      </c>
      <c r="M1595" s="86" t="s">
        <v>349</v>
      </c>
      <c r="N1595" s="149" t="str">
        <f>IF(OR(J1595="TBA",E1595=0),"",E1595*J1595)</f>
        <v/>
      </c>
      <c r="O1595" s="138"/>
      <c r="P1595" s="139">
        <f>IF($B1595="PA",$N1595,0)</f>
        <v>0</v>
      </c>
      <c r="Q1595" s="139">
        <f>IF($B1595="PC",$N1595,0)</f>
        <v>0</v>
      </c>
      <c r="R1595" s="139">
        <f>IF($B1595="LA",$N1595,0)</f>
        <v>0</v>
      </c>
      <c r="S1595" s="139" t="str">
        <f>IF($B1595="LC",$N1595,0)</f>
        <v/>
      </c>
      <c r="T1595" s="139">
        <f>IF(P1595&lt;&gt;"",(P1595*(1-($N$2641))*(1-($O1595+$N$2646))),0)</f>
        <v>0</v>
      </c>
      <c r="U1595" s="139">
        <f>IF(Q1595&lt;&gt;"",(Q1595*(1-($N$2642))*(1-($O1595+$N$2646))),0)</f>
        <v>0</v>
      </c>
      <c r="V1595" s="139">
        <f>IF(R1595&lt;&gt;"",(R1595*(1-($N$2643))*(1-($O1595+$N$2646))),0)</f>
        <v>0</v>
      </c>
      <c r="W1595" s="139">
        <f>IF(S1595&lt;&gt;"",(S1595*(1-($N$2644))*(1-($O1595+$N$2646))),0)</f>
        <v>0</v>
      </c>
      <c r="X1595" s="150">
        <f>+SUM(T1595:W1595)</f>
        <v>0</v>
      </c>
      <c r="Y1595" s="85"/>
      <c r="Z1595" s="84"/>
      <c r="AA1595" s="85"/>
    </row>
    <row r="1596" spans="1:27" ht="13.5" customHeight="1" x14ac:dyDescent="0.3">
      <c r="A1596" s="128" t="s">
        <v>4845</v>
      </c>
      <c r="B1596" s="86" t="s">
        <v>40</v>
      </c>
      <c r="C1596" s="86">
        <v>12</v>
      </c>
      <c r="D1596" s="86">
        <v>0</v>
      </c>
      <c r="E1596" s="137"/>
      <c r="F1596" s="86" t="s">
        <v>101</v>
      </c>
      <c r="G1596" s="86" t="s">
        <v>1691</v>
      </c>
      <c r="H1596" s="86" t="s">
        <v>5255</v>
      </c>
      <c r="I1596" s="86">
        <v>19</v>
      </c>
      <c r="J1596" s="87">
        <v>20.95</v>
      </c>
      <c r="K1596" s="88"/>
      <c r="L1596" s="86" t="s">
        <v>5258</v>
      </c>
      <c r="M1596" s="86" t="s">
        <v>349</v>
      </c>
      <c r="N1596" s="149" t="str">
        <f>IF(OR(J1596="TBA",E1596=0),"",E1596*J1596)</f>
        <v/>
      </c>
      <c r="O1596" s="138"/>
      <c r="P1596" s="139">
        <f>IF($B1596="PA",$N1596,0)</f>
        <v>0</v>
      </c>
      <c r="Q1596" s="139">
        <f>IF($B1596="PC",$N1596,0)</f>
        <v>0</v>
      </c>
      <c r="R1596" s="139">
        <f>IF($B1596="LA",$N1596,0)</f>
        <v>0</v>
      </c>
      <c r="S1596" s="139" t="str">
        <f>IF($B1596="LC",$N1596,0)</f>
        <v/>
      </c>
      <c r="T1596" s="139">
        <f>IF(P1596&lt;&gt;"",(P1596*(1-($N$2641))*(1-($O1596+$N$2646))),0)</f>
        <v>0</v>
      </c>
      <c r="U1596" s="139">
        <f>IF(Q1596&lt;&gt;"",(Q1596*(1-($N$2642))*(1-($O1596+$N$2646))),0)</f>
        <v>0</v>
      </c>
      <c r="V1596" s="139">
        <f>IF(R1596&lt;&gt;"",(R1596*(1-($N$2643))*(1-($O1596+$N$2646))),0)</f>
        <v>0</v>
      </c>
      <c r="W1596" s="139">
        <f>IF(S1596&lt;&gt;"",(S1596*(1-($N$2644))*(1-($O1596+$N$2646))),0)</f>
        <v>0</v>
      </c>
      <c r="X1596" s="150">
        <f>+SUM(T1596:W1596)</f>
        <v>0</v>
      </c>
      <c r="Y1596" s="85"/>
      <c r="Z1596" s="84"/>
      <c r="AA1596" s="85"/>
    </row>
    <row r="1597" spans="1:27" ht="13.5" customHeight="1" x14ac:dyDescent="0.3">
      <c r="A1597" s="128" t="s">
        <v>4846</v>
      </c>
      <c r="B1597" s="86" t="s">
        <v>40</v>
      </c>
      <c r="C1597" s="86">
        <v>12</v>
      </c>
      <c r="D1597" s="86">
        <v>0</v>
      </c>
      <c r="E1597" s="137"/>
      <c r="F1597" s="86" t="s">
        <v>101</v>
      </c>
      <c r="G1597" s="86" t="s">
        <v>1701</v>
      </c>
      <c r="H1597" s="86" t="s">
        <v>5255</v>
      </c>
      <c r="I1597" s="86">
        <v>19</v>
      </c>
      <c r="J1597" s="87">
        <v>20.95</v>
      </c>
      <c r="K1597" s="88"/>
      <c r="L1597" s="86" t="s">
        <v>5259</v>
      </c>
      <c r="M1597" s="86" t="s">
        <v>349</v>
      </c>
      <c r="N1597" s="149" t="str">
        <f>IF(OR(J1597="TBA",E1597=0),"",E1597*J1597)</f>
        <v/>
      </c>
      <c r="O1597" s="138"/>
      <c r="P1597" s="139">
        <f>IF($B1597="PA",$N1597,0)</f>
        <v>0</v>
      </c>
      <c r="Q1597" s="139">
        <f>IF($B1597="PC",$N1597,0)</f>
        <v>0</v>
      </c>
      <c r="R1597" s="139">
        <f>IF($B1597="LA",$N1597,0)</f>
        <v>0</v>
      </c>
      <c r="S1597" s="139" t="str">
        <f>IF($B1597="LC",$N1597,0)</f>
        <v/>
      </c>
      <c r="T1597" s="139">
        <f>IF(P1597&lt;&gt;"",(P1597*(1-($N$2641))*(1-($O1597+$N$2646))),0)</f>
        <v>0</v>
      </c>
      <c r="U1597" s="139">
        <f>IF(Q1597&lt;&gt;"",(Q1597*(1-($N$2642))*(1-($O1597+$N$2646))),0)</f>
        <v>0</v>
      </c>
      <c r="V1597" s="139">
        <f>IF(R1597&lt;&gt;"",(R1597*(1-($N$2643))*(1-($O1597+$N$2646))),0)</f>
        <v>0</v>
      </c>
      <c r="W1597" s="139">
        <f>IF(S1597&lt;&gt;"",(S1597*(1-($N$2644))*(1-($O1597+$N$2646))),0)</f>
        <v>0</v>
      </c>
      <c r="X1597" s="150">
        <f>+SUM(T1597:W1597)</f>
        <v>0</v>
      </c>
      <c r="Y1597" s="85"/>
      <c r="Z1597" s="84"/>
      <c r="AA1597" s="85"/>
    </row>
    <row r="1598" spans="1:27" ht="13.5" customHeight="1" x14ac:dyDescent="0.3">
      <c r="A1598" s="128" t="s">
        <v>4812</v>
      </c>
      <c r="B1598" s="86" t="s">
        <v>40</v>
      </c>
      <c r="C1598" s="86">
        <v>24</v>
      </c>
      <c r="D1598" s="86">
        <v>12</v>
      </c>
      <c r="E1598" s="137"/>
      <c r="F1598" s="86" t="s">
        <v>1698</v>
      </c>
      <c r="G1598" s="86" t="s">
        <v>1700</v>
      </c>
      <c r="H1598" s="86" t="s">
        <v>4811</v>
      </c>
      <c r="I1598" s="86">
        <v>2</v>
      </c>
      <c r="J1598" s="87">
        <v>17.7</v>
      </c>
      <c r="K1598" s="88"/>
      <c r="L1598" s="86" t="s">
        <v>4813</v>
      </c>
      <c r="M1598" s="86" t="s">
        <v>349</v>
      </c>
      <c r="N1598" s="149" t="str">
        <f>IF(OR(J1598="TBA",E1598=0),"",E1598*J1598)</f>
        <v/>
      </c>
      <c r="O1598" s="138"/>
      <c r="P1598" s="139">
        <f>IF($B1598="PA",$N1598,0)</f>
        <v>0</v>
      </c>
      <c r="Q1598" s="139">
        <f>IF($B1598="PC",$N1598,0)</f>
        <v>0</v>
      </c>
      <c r="R1598" s="139">
        <f>IF($B1598="LA",$N1598,0)</f>
        <v>0</v>
      </c>
      <c r="S1598" s="139" t="str">
        <f>IF($B1598="LC",$N1598,0)</f>
        <v/>
      </c>
      <c r="T1598" s="139">
        <f>IF(P1598&lt;&gt;"",(P1598*(1-($N$2641))*(1-($O1598+$N$2646))),0)</f>
        <v>0</v>
      </c>
      <c r="U1598" s="139">
        <f>IF(Q1598&lt;&gt;"",(Q1598*(1-($N$2642))*(1-($O1598+$N$2646))),0)</f>
        <v>0</v>
      </c>
      <c r="V1598" s="139">
        <f>IF(R1598&lt;&gt;"",(R1598*(1-($N$2643))*(1-($O1598+$N$2646))),0)</f>
        <v>0</v>
      </c>
      <c r="W1598" s="139">
        <f>IF(S1598&lt;&gt;"",(S1598*(1-($N$2644))*(1-($O1598+$N$2646))),0)</f>
        <v>0</v>
      </c>
      <c r="X1598" s="150">
        <f>+SUM(T1598:W1598)</f>
        <v>0</v>
      </c>
      <c r="Y1598" s="85"/>
      <c r="Z1598" s="84"/>
      <c r="AA1598" s="85"/>
    </row>
    <row r="1599" spans="1:27" ht="13.5" customHeight="1" x14ac:dyDescent="0.3">
      <c r="A1599" s="128" t="s">
        <v>4815</v>
      </c>
      <c r="B1599" s="86" t="s">
        <v>40</v>
      </c>
      <c r="C1599" s="86">
        <v>24</v>
      </c>
      <c r="D1599" s="86">
        <v>0</v>
      </c>
      <c r="E1599" s="137"/>
      <c r="F1599" s="86" t="s">
        <v>1698</v>
      </c>
      <c r="G1599" s="86" t="s">
        <v>1700</v>
      </c>
      <c r="H1599" s="86" t="s">
        <v>4814</v>
      </c>
      <c r="I1599" s="86">
        <v>2</v>
      </c>
      <c r="J1599" s="87">
        <v>17.7</v>
      </c>
      <c r="K1599" s="88"/>
      <c r="L1599" s="86" t="s">
        <v>5246</v>
      </c>
      <c r="M1599" s="86" t="s">
        <v>349</v>
      </c>
      <c r="N1599" s="149" t="str">
        <f>IF(OR(J1599="TBA",E1599=0),"",E1599*J1599)</f>
        <v/>
      </c>
      <c r="O1599" s="138"/>
      <c r="P1599" s="139">
        <f>IF($B1599="PA",$N1599,0)</f>
        <v>0</v>
      </c>
      <c r="Q1599" s="139">
        <f>IF($B1599="PC",$N1599,0)</f>
        <v>0</v>
      </c>
      <c r="R1599" s="139">
        <f>IF($B1599="LA",$N1599,0)</f>
        <v>0</v>
      </c>
      <c r="S1599" s="139" t="str">
        <f>IF($B1599="LC",$N1599,0)</f>
        <v/>
      </c>
      <c r="T1599" s="139">
        <f>IF(P1599&lt;&gt;"",(P1599*(1-($N$2641))*(1-($O1599+$N$2646))),0)</f>
        <v>0</v>
      </c>
      <c r="U1599" s="139">
        <f>IF(Q1599&lt;&gt;"",(Q1599*(1-($N$2642))*(1-($O1599+$N$2646))),0)</f>
        <v>0</v>
      </c>
      <c r="V1599" s="139">
        <f>IF(R1599&lt;&gt;"",(R1599*(1-($N$2643))*(1-($O1599+$N$2646))),0)</f>
        <v>0</v>
      </c>
      <c r="W1599" s="139">
        <f>IF(S1599&lt;&gt;"",(S1599*(1-($N$2644))*(1-($O1599+$N$2646))),0)</f>
        <v>0</v>
      </c>
      <c r="X1599" s="150">
        <f>+SUM(T1599:W1599)</f>
        <v>0</v>
      </c>
      <c r="Y1599" s="85"/>
      <c r="Z1599" s="84"/>
      <c r="AA1599" s="85"/>
    </row>
    <row r="1600" spans="1:27" ht="13.5" customHeight="1" x14ac:dyDescent="0.3">
      <c r="A1600" s="128" t="s">
        <v>4817</v>
      </c>
      <c r="B1600" s="86" t="s">
        <v>40</v>
      </c>
      <c r="C1600" s="86">
        <v>24</v>
      </c>
      <c r="D1600" s="86">
        <v>6</v>
      </c>
      <c r="E1600" s="137"/>
      <c r="F1600" s="86" t="s">
        <v>1698</v>
      </c>
      <c r="G1600" s="86" t="s">
        <v>1700</v>
      </c>
      <c r="H1600" s="86" t="s">
        <v>4816</v>
      </c>
      <c r="I1600" s="86">
        <v>2</v>
      </c>
      <c r="J1600" s="87">
        <v>17.7</v>
      </c>
      <c r="K1600" s="88"/>
      <c r="L1600" s="86" t="s">
        <v>5247</v>
      </c>
      <c r="M1600" s="86" t="s">
        <v>349</v>
      </c>
      <c r="N1600" s="149" t="str">
        <f>IF(OR(J1600="TBA",E1600=0),"",E1600*J1600)</f>
        <v/>
      </c>
      <c r="O1600" s="138"/>
      <c r="P1600" s="139">
        <f>IF($B1600="PA",$N1600,0)</f>
        <v>0</v>
      </c>
      <c r="Q1600" s="139">
        <f>IF($B1600="PC",$N1600,0)</f>
        <v>0</v>
      </c>
      <c r="R1600" s="139">
        <f>IF($B1600="LA",$N1600,0)</f>
        <v>0</v>
      </c>
      <c r="S1600" s="139" t="str">
        <f>IF($B1600="LC",$N1600,0)</f>
        <v/>
      </c>
      <c r="T1600" s="139">
        <f>IF(P1600&lt;&gt;"",(P1600*(1-($N$2641))*(1-($O1600+$N$2646))),0)</f>
        <v>0</v>
      </c>
      <c r="U1600" s="139">
        <f>IF(Q1600&lt;&gt;"",(Q1600*(1-($N$2642))*(1-($O1600+$N$2646))),0)</f>
        <v>0</v>
      </c>
      <c r="V1600" s="139">
        <f>IF(R1600&lt;&gt;"",(R1600*(1-($N$2643))*(1-($O1600+$N$2646))),0)</f>
        <v>0</v>
      </c>
      <c r="W1600" s="139">
        <f>IF(S1600&lt;&gt;"",(S1600*(1-($N$2644))*(1-($O1600+$N$2646))),0)</f>
        <v>0</v>
      </c>
      <c r="X1600" s="150">
        <f>+SUM(T1600:W1600)</f>
        <v>0</v>
      </c>
      <c r="Y1600" s="85"/>
      <c r="Z1600" s="84"/>
      <c r="AA1600" s="85"/>
    </row>
    <row r="1601" spans="1:27" ht="13.5" customHeight="1" x14ac:dyDescent="0.3">
      <c r="A1601" s="128" t="s">
        <v>5073</v>
      </c>
      <c r="B1601" s="86" t="s">
        <v>40</v>
      </c>
      <c r="C1601" s="86">
        <v>12</v>
      </c>
      <c r="D1601" s="86">
        <v>0</v>
      </c>
      <c r="E1601" s="137"/>
      <c r="F1601" s="86" t="s">
        <v>99</v>
      </c>
      <c r="G1601" s="86" t="s">
        <v>1690</v>
      </c>
      <c r="H1601" s="86" t="s">
        <v>5074</v>
      </c>
      <c r="I1601" s="86">
        <v>32</v>
      </c>
      <c r="J1601" s="87">
        <v>20.45</v>
      </c>
      <c r="K1601" s="88"/>
      <c r="L1601" s="86" t="s">
        <v>5332</v>
      </c>
      <c r="M1601" s="86" t="s">
        <v>349</v>
      </c>
      <c r="N1601" s="149" t="str">
        <f>IF(OR(J1601="TBA",E1601=0),"",E1601*J1601)</f>
        <v/>
      </c>
      <c r="O1601" s="138"/>
      <c r="P1601" s="139">
        <f>IF($B1601="PA",$N1601,0)</f>
        <v>0</v>
      </c>
      <c r="Q1601" s="139">
        <f>IF($B1601="PC",$N1601,0)</f>
        <v>0</v>
      </c>
      <c r="R1601" s="139">
        <f>IF($B1601="LA",$N1601,0)</f>
        <v>0</v>
      </c>
      <c r="S1601" s="139" t="str">
        <f>IF($B1601="LC",$N1601,0)</f>
        <v/>
      </c>
      <c r="T1601" s="139">
        <f>IF(P1601&lt;&gt;"",(P1601*(1-($N$2641))*(1-($O1601+$N$2646))),0)</f>
        <v>0</v>
      </c>
      <c r="U1601" s="139">
        <f>IF(Q1601&lt;&gt;"",(Q1601*(1-($N$2642))*(1-($O1601+$N$2646))),0)</f>
        <v>0</v>
      </c>
      <c r="V1601" s="139">
        <f>IF(R1601&lt;&gt;"",(R1601*(1-($N$2643))*(1-($O1601+$N$2646))),0)</f>
        <v>0</v>
      </c>
      <c r="W1601" s="139">
        <f>IF(S1601&lt;&gt;"",(S1601*(1-($N$2644))*(1-($O1601+$N$2646))),0)</f>
        <v>0</v>
      </c>
      <c r="X1601" s="150">
        <f>+SUM(T1601:W1601)</f>
        <v>0</v>
      </c>
      <c r="Y1601" s="85"/>
      <c r="Z1601" s="84"/>
      <c r="AA1601" s="85"/>
    </row>
    <row r="1602" spans="1:27" ht="13.5" customHeight="1" x14ac:dyDescent="0.3">
      <c r="A1602" s="128" t="s">
        <v>5075</v>
      </c>
      <c r="B1602" s="86" t="s">
        <v>40</v>
      </c>
      <c r="C1602" s="86">
        <v>12</v>
      </c>
      <c r="D1602" s="86">
        <v>0</v>
      </c>
      <c r="E1602" s="137"/>
      <c r="F1602" s="86" t="s">
        <v>99</v>
      </c>
      <c r="G1602" s="86" t="s">
        <v>1691</v>
      </c>
      <c r="H1602" s="86" t="s">
        <v>5074</v>
      </c>
      <c r="I1602" s="86">
        <v>32</v>
      </c>
      <c r="J1602" s="87">
        <v>20.45</v>
      </c>
      <c r="K1602" s="88"/>
      <c r="L1602" s="86" t="s">
        <v>5076</v>
      </c>
      <c r="M1602" s="86" t="s">
        <v>349</v>
      </c>
      <c r="N1602" s="149" t="str">
        <f>IF(OR(J1602="TBA",E1602=0),"",E1602*J1602)</f>
        <v/>
      </c>
      <c r="O1602" s="138"/>
      <c r="P1602" s="139">
        <f>IF($B1602="PA",$N1602,0)</f>
        <v>0</v>
      </c>
      <c r="Q1602" s="139">
        <f>IF($B1602="PC",$N1602,0)</f>
        <v>0</v>
      </c>
      <c r="R1602" s="139">
        <f>IF($B1602="LA",$N1602,0)</f>
        <v>0</v>
      </c>
      <c r="S1602" s="139" t="str">
        <f>IF($B1602="LC",$N1602,0)</f>
        <v/>
      </c>
      <c r="T1602" s="139">
        <f>IF(P1602&lt;&gt;"",(P1602*(1-($N$2641))*(1-($O1602+$N$2646))),0)</f>
        <v>0</v>
      </c>
      <c r="U1602" s="139">
        <f>IF(Q1602&lt;&gt;"",(Q1602*(1-($N$2642))*(1-($O1602+$N$2646))),0)</f>
        <v>0</v>
      </c>
      <c r="V1602" s="139">
        <f>IF(R1602&lt;&gt;"",(R1602*(1-($N$2643))*(1-($O1602+$N$2646))),0)</f>
        <v>0</v>
      </c>
      <c r="W1602" s="139">
        <f>IF(S1602&lt;&gt;"",(S1602*(1-($N$2644))*(1-($O1602+$N$2646))),0)</f>
        <v>0</v>
      </c>
      <c r="X1602" s="150">
        <f>+SUM(T1602:W1602)</f>
        <v>0</v>
      </c>
      <c r="Y1602" s="85"/>
      <c r="Z1602" s="84"/>
      <c r="AA1602" s="85"/>
    </row>
    <row r="1603" spans="1:27" ht="14.1" customHeight="1" x14ac:dyDescent="0.3">
      <c r="A1603" s="128" t="s">
        <v>5077</v>
      </c>
      <c r="B1603" s="86" t="s">
        <v>40</v>
      </c>
      <c r="C1603" s="86">
        <v>12</v>
      </c>
      <c r="D1603" s="86">
        <v>0</v>
      </c>
      <c r="E1603" s="137"/>
      <c r="F1603" s="86" t="s">
        <v>99</v>
      </c>
      <c r="G1603" s="86" t="s">
        <v>1692</v>
      </c>
      <c r="H1603" s="86" t="s">
        <v>5074</v>
      </c>
      <c r="I1603" s="86">
        <v>32</v>
      </c>
      <c r="J1603" s="87">
        <v>20.45</v>
      </c>
      <c r="K1603" s="88"/>
      <c r="L1603" s="86" t="s">
        <v>5078</v>
      </c>
      <c r="M1603" s="86" t="s">
        <v>349</v>
      </c>
      <c r="N1603" s="149" t="str">
        <f>IF(OR(J1603="TBA",E1603=0),"",E1603*J1603)</f>
        <v/>
      </c>
      <c r="O1603" s="138"/>
      <c r="P1603" s="139">
        <f>IF($B1603="PA",$N1603,0)</f>
        <v>0</v>
      </c>
      <c r="Q1603" s="139">
        <f>IF($B1603="PC",$N1603,0)</f>
        <v>0</v>
      </c>
      <c r="R1603" s="139">
        <f>IF($B1603="LA",$N1603,0)</f>
        <v>0</v>
      </c>
      <c r="S1603" s="139" t="str">
        <f>IF($B1603="LC",$N1603,0)</f>
        <v/>
      </c>
      <c r="T1603" s="139">
        <f>IF(P1603&lt;&gt;"",(P1603*(1-($N$2641))*(1-($O1603+$N$2646))),0)</f>
        <v>0</v>
      </c>
      <c r="U1603" s="139">
        <f>IF(Q1603&lt;&gt;"",(Q1603*(1-($N$2642))*(1-($O1603+$N$2646))),0)</f>
        <v>0</v>
      </c>
      <c r="V1603" s="139">
        <f>IF(R1603&lt;&gt;"",(R1603*(1-($N$2643))*(1-($O1603+$N$2646))),0)</f>
        <v>0</v>
      </c>
      <c r="W1603" s="139">
        <f>IF(S1603&lt;&gt;"",(S1603*(1-($N$2644))*(1-($O1603+$N$2646))),0)</f>
        <v>0</v>
      </c>
      <c r="X1603" s="150">
        <f>+SUM(T1603:W1603)</f>
        <v>0</v>
      </c>
      <c r="Y1603" s="85"/>
      <c r="Z1603" s="84"/>
      <c r="AA1603" s="85"/>
    </row>
    <row r="1604" spans="1:27" ht="14.1" customHeight="1" x14ac:dyDescent="0.3">
      <c r="A1604" s="128" t="s">
        <v>5079</v>
      </c>
      <c r="B1604" s="86" t="s">
        <v>40</v>
      </c>
      <c r="C1604" s="86">
        <v>10</v>
      </c>
      <c r="D1604" s="86">
        <v>0</v>
      </c>
      <c r="E1604" s="137"/>
      <c r="F1604" s="86" t="s">
        <v>99</v>
      </c>
      <c r="G1604" s="86" t="s">
        <v>1709</v>
      </c>
      <c r="H1604" s="86" t="s">
        <v>5074</v>
      </c>
      <c r="I1604" s="86">
        <v>32</v>
      </c>
      <c r="J1604" s="87">
        <v>20.45</v>
      </c>
      <c r="K1604" s="88"/>
      <c r="L1604" s="86" t="s">
        <v>5333</v>
      </c>
      <c r="M1604" s="86" t="s">
        <v>349</v>
      </c>
      <c r="N1604" s="149" t="str">
        <f>IF(OR(J1604="TBA",E1604=0),"",E1604*J1604)</f>
        <v/>
      </c>
      <c r="O1604" s="138"/>
      <c r="P1604" s="139">
        <f>IF($B1604="PA",$N1604,0)</f>
        <v>0</v>
      </c>
      <c r="Q1604" s="139">
        <f>IF($B1604="PC",$N1604,0)</f>
        <v>0</v>
      </c>
      <c r="R1604" s="139">
        <f>IF($B1604="LA",$N1604,0)</f>
        <v>0</v>
      </c>
      <c r="S1604" s="139" t="str">
        <f>IF($B1604="LC",$N1604,0)</f>
        <v/>
      </c>
      <c r="T1604" s="139">
        <f>IF(P1604&lt;&gt;"",(P1604*(1-($N$2641))*(1-($O1604+$N$2646))),0)</f>
        <v>0</v>
      </c>
      <c r="U1604" s="139">
        <f>IF(Q1604&lt;&gt;"",(Q1604*(1-($N$2642))*(1-($O1604+$N$2646))),0)</f>
        <v>0</v>
      </c>
      <c r="V1604" s="139">
        <f>IF(R1604&lt;&gt;"",(R1604*(1-($N$2643))*(1-($O1604+$N$2646))),0)</f>
        <v>0</v>
      </c>
      <c r="W1604" s="139">
        <f>IF(S1604&lt;&gt;"",(S1604*(1-($N$2644))*(1-($O1604+$N$2646))),0)</f>
        <v>0</v>
      </c>
      <c r="X1604" s="150">
        <f>+SUM(T1604:W1604)</f>
        <v>0</v>
      </c>
      <c r="Y1604" s="85"/>
      <c r="Z1604" s="84"/>
      <c r="AA1604" s="85"/>
    </row>
    <row r="1605" spans="1:27" ht="13.5" customHeight="1" x14ac:dyDescent="0.3">
      <c r="A1605" s="128" t="s">
        <v>5148</v>
      </c>
      <c r="B1605" s="86" t="s">
        <v>40</v>
      </c>
      <c r="C1605" s="86">
        <v>12</v>
      </c>
      <c r="D1605" s="86">
        <v>0</v>
      </c>
      <c r="E1605" s="137"/>
      <c r="F1605" s="86" t="s">
        <v>100</v>
      </c>
      <c r="G1605" s="86" t="s">
        <v>1863</v>
      </c>
      <c r="H1605" s="86" t="s">
        <v>5149</v>
      </c>
      <c r="I1605" s="86">
        <v>122</v>
      </c>
      <c r="J1605" s="87">
        <v>37.75</v>
      </c>
      <c r="K1605" s="88"/>
      <c r="L1605" s="86" t="s">
        <v>5652</v>
      </c>
      <c r="M1605" s="86" t="s">
        <v>349</v>
      </c>
      <c r="N1605" s="149" t="str">
        <f>IF(OR(J1605="TBA",E1605=0),"",E1605*J1605)</f>
        <v/>
      </c>
      <c r="O1605" s="138"/>
      <c r="P1605" s="139">
        <f>IF($B1605="PA",$N1605,0)</f>
        <v>0</v>
      </c>
      <c r="Q1605" s="139">
        <f>IF($B1605="PC",$N1605,0)</f>
        <v>0</v>
      </c>
      <c r="R1605" s="139">
        <f>IF($B1605="LA",$N1605,0)</f>
        <v>0</v>
      </c>
      <c r="S1605" s="139" t="str">
        <f>IF($B1605="LC",$N1605,0)</f>
        <v/>
      </c>
      <c r="T1605" s="139">
        <f>IF(P1605&lt;&gt;"",(P1605*(1-($N$2641))*(1-($O1605+$N$2646))),0)</f>
        <v>0</v>
      </c>
      <c r="U1605" s="139">
        <f>IF(Q1605&lt;&gt;"",(Q1605*(1-($N$2642))*(1-($O1605+$N$2646))),0)</f>
        <v>0</v>
      </c>
      <c r="V1605" s="139">
        <f>IF(R1605&lt;&gt;"",(R1605*(1-($N$2643))*(1-($O1605+$N$2646))),0)</f>
        <v>0</v>
      </c>
      <c r="W1605" s="139">
        <f>IF(S1605&lt;&gt;"",(S1605*(1-($N$2644))*(1-($O1605+$N$2646))),0)</f>
        <v>0</v>
      </c>
      <c r="X1605" s="150">
        <f>+SUM(T1605:W1605)</f>
        <v>0</v>
      </c>
      <c r="Y1605" s="85"/>
      <c r="Z1605" s="84"/>
      <c r="AA1605" s="85"/>
    </row>
    <row r="1606" spans="1:27" ht="13.5" customHeight="1" x14ac:dyDescent="0.3">
      <c r="A1606" s="128" t="s">
        <v>5150</v>
      </c>
      <c r="B1606" s="86" t="s">
        <v>40</v>
      </c>
      <c r="C1606" s="86">
        <v>12</v>
      </c>
      <c r="D1606" s="86">
        <v>0</v>
      </c>
      <c r="E1606" s="137"/>
      <c r="F1606" s="86" t="s">
        <v>100</v>
      </c>
      <c r="G1606" s="86" t="s">
        <v>1865</v>
      </c>
      <c r="H1606" s="86" t="s">
        <v>5149</v>
      </c>
      <c r="I1606" s="86">
        <v>122</v>
      </c>
      <c r="J1606" s="87">
        <v>37.75</v>
      </c>
      <c r="K1606" s="88"/>
      <c r="L1606" s="86" t="s">
        <v>5653</v>
      </c>
      <c r="M1606" s="86" t="s">
        <v>349</v>
      </c>
      <c r="N1606" s="149" t="str">
        <f>IF(OR(J1606="TBA",E1606=0),"",E1606*J1606)</f>
        <v/>
      </c>
      <c r="O1606" s="138"/>
      <c r="P1606" s="139">
        <f>IF($B1606="PA",$N1606,0)</f>
        <v>0</v>
      </c>
      <c r="Q1606" s="139">
        <f>IF($B1606="PC",$N1606,0)</f>
        <v>0</v>
      </c>
      <c r="R1606" s="139">
        <f>IF($B1606="LA",$N1606,0)</f>
        <v>0</v>
      </c>
      <c r="S1606" s="139" t="str">
        <f>IF($B1606="LC",$N1606,0)</f>
        <v/>
      </c>
      <c r="T1606" s="139">
        <f>IF(P1606&lt;&gt;"",(P1606*(1-($N$2641))*(1-($O1606+$N$2646))),0)</f>
        <v>0</v>
      </c>
      <c r="U1606" s="139">
        <f>IF(Q1606&lt;&gt;"",(Q1606*(1-($N$2642))*(1-($O1606+$N$2646))),0)</f>
        <v>0</v>
      </c>
      <c r="V1606" s="139">
        <f>IF(R1606&lt;&gt;"",(R1606*(1-($N$2643))*(1-($O1606+$N$2646))),0)</f>
        <v>0</v>
      </c>
      <c r="W1606" s="139">
        <f>IF(S1606&lt;&gt;"",(S1606*(1-($N$2644))*(1-($O1606+$N$2646))),0)</f>
        <v>0</v>
      </c>
      <c r="X1606" s="150">
        <f>+SUM(T1606:W1606)</f>
        <v>0</v>
      </c>
      <c r="Y1606" s="85"/>
      <c r="Z1606" s="84"/>
      <c r="AA1606" s="85"/>
    </row>
    <row r="1607" spans="1:27" ht="13.5" customHeight="1" x14ac:dyDescent="0.3">
      <c r="A1607" s="128" t="s">
        <v>5151</v>
      </c>
      <c r="B1607" s="86" t="s">
        <v>40</v>
      </c>
      <c r="C1607" s="86">
        <v>24</v>
      </c>
      <c r="D1607" s="86">
        <v>12</v>
      </c>
      <c r="E1607" s="137"/>
      <c r="F1607" s="86" t="s">
        <v>100</v>
      </c>
      <c r="G1607" s="86" t="s">
        <v>1703</v>
      </c>
      <c r="H1607" s="86" t="s">
        <v>5152</v>
      </c>
      <c r="I1607" s="86">
        <v>122</v>
      </c>
      <c r="J1607" s="87">
        <v>40.1</v>
      </c>
      <c r="K1607" s="88"/>
      <c r="L1607" s="86" t="s">
        <v>5153</v>
      </c>
      <c r="M1607" s="86" t="s">
        <v>349</v>
      </c>
      <c r="N1607" s="149" t="str">
        <f>IF(OR(J1607="TBA",E1607=0),"",E1607*J1607)</f>
        <v/>
      </c>
      <c r="O1607" s="138"/>
      <c r="P1607" s="139">
        <f>IF($B1607="PA",$N1607,0)</f>
        <v>0</v>
      </c>
      <c r="Q1607" s="139">
        <f>IF($B1607="PC",$N1607,0)</f>
        <v>0</v>
      </c>
      <c r="R1607" s="139">
        <f>IF($B1607="LA",$N1607,0)</f>
        <v>0</v>
      </c>
      <c r="S1607" s="139" t="str">
        <f>IF($B1607="LC",$N1607,0)</f>
        <v/>
      </c>
      <c r="T1607" s="139">
        <f>IF(P1607&lt;&gt;"",(P1607*(1-($N$2641))*(1-($O1607+$N$2646))),0)</f>
        <v>0</v>
      </c>
      <c r="U1607" s="139">
        <f>IF(Q1607&lt;&gt;"",(Q1607*(1-($N$2642))*(1-($O1607+$N$2646))),0)</f>
        <v>0</v>
      </c>
      <c r="V1607" s="139">
        <f>IF(R1607&lt;&gt;"",(R1607*(1-($N$2643))*(1-($O1607+$N$2646))),0)</f>
        <v>0</v>
      </c>
      <c r="W1607" s="139">
        <f>IF(S1607&lt;&gt;"",(S1607*(1-($N$2644))*(1-($O1607+$N$2646))),0)</f>
        <v>0</v>
      </c>
      <c r="X1607" s="150">
        <f>+SUM(T1607:W1607)</f>
        <v>0</v>
      </c>
      <c r="Y1607" s="85"/>
      <c r="Z1607" s="84"/>
      <c r="AA1607" s="85"/>
    </row>
    <row r="1608" spans="1:27" ht="13.5" customHeight="1" x14ac:dyDescent="0.3">
      <c r="A1608" s="128" t="s">
        <v>5154</v>
      </c>
      <c r="B1608" s="86" t="s">
        <v>40</v>
      </c>
      <c r="C1608" s="86">
        <v>24</v>
      </c>
      <c r="D1608" s="86">
        <v>12</v>
      </c>
      <c r="E1608" s="137"/>
      <c r="F1608" s="86" t="s">
        <v>100</v>
      </c>
      <c r="G1608" s="86" t="s">
        <v>1705</v>
      </c>
      <c r="H1608" s="86" t="s">
        <v>5152</v>
      </c>
      <c r="I1608" s="86">
        <v>122</v>
      </c>
      <c r="J1608" s="87">
        <v>40.1</v>
      </c>
      <c r="K1608" s="88"/>
      <c r="L1608" s="86" t="s">
        <v>5654</v>
      </c>
      <c r="M1608" s="86" t="s">
        <v>349</v>
      </c>
      <c r="N1608" s="149" t="str">
        <f>IF(OR(J1608="TBA",E1608=0),"",E1608*J1608)</f>
        <v/>
      </c>
      <c r="O1608" s="138"/>
      <c r="P1608" s="139">
        <f>IF($B1608="PA",$N1608,0)</f>
        <v>0</v>
      </c>
      <c r="Q1608" s="139">
        <f>IF($B1608="PC",$N1608,0)</f>
        <v>0</v>
      </c>
      <c r="R1608" s="139">
        <f>IF($B1608="LA",$N1608,0)</f>
        <v>0</v>
      </c>
      <c r="S1608" s="139" t="str">
        <f>IF($B1608="LC",$N1608,0)</f>
        <v/>
      </c>
      <c r="T1608" s="139">
        <f>IF(P1608&lt;&gt;"",(P1608*(1-($N$2641))*(1-($O1608+$N$2646))),0)</f>
        <v>0</v>
      </c>
      <c r="U1608" s="139">
        <f>IF(Q1608&lt;&gt;"",(Q1608*(1-($N$2642))*(1-($O1608+$N$2646))),0)</f>
        <v>0</v>
      </c>
      <c r="V1608" s="139">
        <f>IF(R1608&lt;&gt;"",(R1608*(1-($N$2643))*(1-($O1608+$N$2646))),0)</f>
        <v>0</v>
      </c>
      <c r="W1608" s="139">
        <f>IF(S1608&lt;&gt;"",(S1608*(1-($N$2644))*(1-($O1608+$N$2646))),0)</f>
        <v>0</v>
      </c>
      <c r="X1608" s="150">
        <f>+SUM(T1608:W1608)</f>
        <v>0</v>
      </c>
      <c r="Y1608" s="85"/>
      <c r="Z1608" s="84"/>
      <c r="AA1608" s="85"/>
    </row>
    <row r="1609" spans="1:27" ht="13.5" customHeight="1" x14ac:dyDescent="0.3">
      <c r="A1609" s="128" t="s">
        <v>5155</v>
      </c>
      <c r="B1609" s="86" t="s">
        <v>40</v>
      </c>
      <c r="C1609" s="86">
        <v>24</v>
      </c>
      <c r="D1609" s="86">
        <v>12</v>
      </c>
      <c r="E1609" s="137"/>
      <c r="F1609" s="86" t="s">
        <v>100</v>
      </c>
      <c r="G1609" s="86" t="s">
        <v>1706</v>
      </c>
      <c r="H1609" s="86" t="s">
        <v>5152</v>
      </c>
      <c r="I1609" s="86">
        <v>122</v>
      </c>
      <c r="J1609" s="87">
        <v>42.15</v>
      </c>
      <c r="K1609" s="88"/>
      <c r="L1609" s="86" t="s">
        <v>5156</v>
      </c>
      <c r="M1609" s="86" t="s">
        <v>349</v>
      </c>
      <c r="N1609" s="149" t="str">
        <f>IF(OR(J1609="TBA",E1609=0),"",E1609*J1609)</f>
        <v/>
      </c>
      <c r="O1609" s="138"/>
      <c r="P1609" s="139">
        <f>IF($B1609="PA",$N1609,0)</f>
        <v>0</v>
      </c>
      <c r="Q1609" s="139">
        <f>IF($B1609="PC",$N1609,0)</f>
        <v>0</v>
      </c>
      <c r="R1609" s="139">
        <f>IF($B1609="LA",$N1609,0)</f>
        <v>0</v>
      </c>
      <c r="S1609" s="139" t="str">
        <f>IF($B1609="LC",$N1609,0)</f>
        <v/>
      </c>
      <c r="T1609" s="139">
        <f>IF(P1609&lt;&gt;"",(P1609*(1-($N$2641))*(1-($O1609+$N$2646))),0)</f>
        <v>0</v>
      </c>
      <c r="U1609" s="139">
        <f>IF(Q1609&lt;&gt;"",(Q1609*(1-($N$2642))*(1-($O1609+$N$2646))),0)</f>
        <v>0</v>
      </c>
      <c r="V1609" s="139">
        <f>IF(R1609&lt;&gt;"",(R1609*(1-($N$2643))*(1-($O1609+$N$2646))),0)</f>
        <v>0</v>
      </c>
      <c r="W1609" s="139">
        <f>IF(S1609&lt;&gt;"",(S1609*(1-($N$2644))*(1-($O1609+$N$2646))),0)</f>
        <v>0</v>
      </c>
      <c r="X1609" s="150">
        <f>+SUM(T1609:W1609)</f>
        <v>0</v>
      </c>
      <c r="Y1609" s="85"/>
      <c r="Z1609" s="84"/>
      <c r="AA1609" s="85"/>
    </row>
    <row r="1610" spans="1:27" ht="13.5" customHeight="1" x14ac:dyDescent="0.3">
      <c r="A1610" s="128" t="s">
        <v>5157</v>
      </c>
      <c r="B1610" s="86" t="s">
        <v>40</v>
      </c>
      <c r="C1610" s="86">
        <v>24</v>
      </c>
      <c r="D1610" s="86">
        <v>12</v>
      </c>
      <c r="E1610" s="137"/>
      <c r="F1610" s="86" t="s">
        <v>100</v>
      </c>
      <c r="G1610" s="86" t="s">
        <v>1692</v>
      </c>
      <c r="H1610" s="86" t="s">
        <v>5152</v>
      </c>
      <c r="I1610" s="86">
        <v>122</v>
      </c>
      <c r="J1610" s="87">
        <v>40.1</v>
      </c>
      <c r="K1610" s="88"/>
      <c r="L1610" s="86" t="s">
        <v>5158</v>
      </c>
      <c r="M1610" s="86" t="s">
        <v>349</v>
      </c>
      <c r="N1610" s="149" t="str">
        <f>IF(OR(J1610="TBA",E1610=0),"",E1610*J1610)</f>
        <v/>
      </c>
      <c r="O1610" s="138"/>
      <c r="P1610" s="139">
        <f>IF($B1610="PA",$N1610,0)</f>
        <v>0</v>
      </c>
      <c r="Q1610" s="139">
        <f>IF($B1610="PC",$N1610,0)</f>
        <v>0</v>
      </c>
      <c r="R1610" s="139">
        <f>IF($B1610="LA",$N1610,0)</f>
        <v>0</v>
      </c>
      <c r="S1610" s="139" t="str">
        <f>IF($B1610="LC",$N1610,0)</f>
        <v/>
      </c>
      <c r="T1610" s="139">
        <f>IF(P1610&lt;&gt;"",(P1610*(1-($N$2641))*(1-($O1610+$N$2646))),0)</f>
        <v>0</v>
      </c>
      <c r="U1610" s="139">
        <f>IF(Q1610&lt;&gt;"",(Q1610*(1-($N$2642))*(1-($O1610+$N$2646))),0)</f>
        <v>0</v>
      </c>
      <c r="V1610" s="139">
        <f>IF(R1610&lt;&gt;"",(R1610*(1-($N$2643))*(1-($O1610+$N$2646))),0)</f>
        <v>0</v>
      </c>
      <c r="W1610" s="139">
        <f>IF(S1610&lt;&gt;"",(S1610*(1-($N$2644))*(1-($O1610+$N$2646))),0)</f>
        <v>0</v>
      </c>
      <c r="X1610" s="150">
        <f>+SUM(T1610:W1610)</f>
        <v>0</v>
      </c>
      <c r="Y1610" s="85"/>
      <c r="Z1610" s="84"/>
      <c r="AA1610" s="85"/>
    </row>
    <row r="1611" spans="1:27" ht="13.5" customHeight="1" x14ac:dyDescent="0.3">
      <c r="A1611" s="128" t="s">
        <v>5159</v>
      </c>
      <c r="B1611" s="86" t="s">
        <v>40</v>
      </c>
      <c r="C1611" s="86">
        <v>12</v>
      </c>
      <c r="D1611" s="86">
        <v>0</v>
      </c>
      <c r="E1611" s="137"/>
      <c r="F1611" s="86" t="s">
        <v>100</v>
      </c>
      <c r="G1611" s="86" t="s">
        <v>1703</v>
      </c>
      <c r="H1611" s="86" t="s">
        <v>5160</v>
      </c>
      <c r="I1611" s="86">
        <v>122</v>
      </c>
      <c r="J1611" s="87">
        <v>37.75</v>
      </c>
      <c r="K1611" s="88"/>
      <c r="L1611" s="86" t="s">
        <v>5161</v>
      </c>
      <c r="M1611" s="86" t="s">
        <v>349</v>
      </c>
      <c r="N1611" s="149" t="str">
        <f>IF(OR(J1611="TBA",E1611=0),"",E1611*J1611)</f>
        <v/>
      </c>
      <c r="O1611" s="138"/>
      <c r="P1611" s="139">
        <f>IF($B1611="PA",$N1611,0)</f>
        <v>0</v>
      </c>
      <c r="Q1611" s="139">
        <f>IF($B1611="PC",$N1611,0)</f>
        <v>0</v>
      </c>
      <c r="R1611" s="139">
        <f>IF($B1611="LA",$N1611,0)</f>
        <v>0</v>
      </c>
      <c r="S1611" s="139" t="str">
        <f>IF($B1611="LC",$N1611,0)</f>
        <v/>
      </c>
      <c r="T1611" s="139">
        <f>IF(P1611&lt;&gt;"",(P1611*(1-($N$2641))*(1-($O1611+$N$2646))),0)</f>
        <v>0</v>
      </c>
      <c r="U1611" s="139">
        <f>IF(Q1611&lt;&gt;"",(Q1611*(1-($N$2642))*(1-($O1611+$N$2646))),0)</f>
        <v>0</v>
      </c>
      <c r="V1611" s="139">
        <f>IF(R1611&lt;&gt;"",(R1611*(1-($N$2643))*(1-($O1611+$N$2646))),0)</f>
        <v>0</v>
      </c>
      <c r="W1611" s="139">
        <f>IF(S1611&lt;&gt;"",(S1611*(1-($N$2644))*(1-($O1611+$N$2646))),0)</f>
        <v>0</v>
      </c>
      <c r="X1611" s="150">
        <f>+SUM(T1611:W1611)</f>
        <v>0</v>
      </c>
      <c r="Y1611" s="85"/>
      <c r="Z1611" s="84"/>
      <c r="AA1611" s="85"/>
    </row>
    <row r="1612" spans="1:27" ht="13.5" customHeight="1" x14ac:dyDescent="0.3">
      <c r="A1612" s="128" t="s">
        <v>5162</v>
      </c>
      <c r="B1612" s="86" t="s">
        <v>40</v>
      </c>
      <c r="C1612" s="86">
        <v>12</v>
      </c>
      <c r="D1612" s="86">
        <v>0</v>
      </c>
      <c r="E1612" s="137"/>
      <c r="F1612" s="86" t="s">
        <v>100</v>
      </c>
      <c r="G1612" s="86" t="s">
        <v>1705</v>
      </c>
      <c r="H1612" s="86" t="s">
        <v>5160</v>
      </c>
      <c r="I1612" s="86">
        <v>122</v>
      </c>
      <c r="J1612" s="87">
        <v>37.75</v>
      </c>
      <c r="K1612" s="88"/>
      <c r="L1612" s="86" t="s">
        <v>5163</v>
      </c>
      <c r="M1612" s="86" t="s">
        <v>349</v>
      </c>
      <c r="N1612" s="149" t="str">
        <f>IF(OR(J1612="TBA",E1612=0),"",E1612*J1612)</f>
        <v/>
      </c>
      <c r="O1612" s="138"/>
      <c r="P1612" s="139">
        <f>IF($B1612="PA",$N1612,0)</f>
        <v>0</v>
      </c>
      <c r="Q1612" s="139">
        <f>IF($B1612="PC",$N1612,0)</f>
        <v>0</v>
      </c>
      <c r="R1612" s="139">
        <f>IF($B1612="LA",$N1612,0)</f>
        <v>0</v>
      </c>
      <c r="S1612" s="139" t="str">
        <f>IF($B1612="LC",$N1612,0)</f>
        <v/>
      </c>
      <c r="T1612" s="139">
        <f>IF(P1612&lt;&gt;"",(P1612*(1-($N$2641))*(1-($O1612+$N$2646))),0)</f>
        <v>0</v>
      </c>
      <c r="U1612" s="139">
        <f>IF(Q1612&lt;&gt;"",(Q1612*(1-($N$2642))*(1-($O1612+$N$2646))),0)</f>
        <v>0</v>
      </c>
      <c r="V1612" s="139">
        <f>IF(R1612&lt;&gt;"",(R1612*(1-($N$2643))*(1-($O1612+$N$2646))),0)</f>
        <v>0</v>
      </c>
      <c r="W1612" s="139">
        <f>IF(S1612&lt;&gt;"",(S1612*(1-($N$2644))*(1-($O1612+$N$2646))),0)</f>
        <v>0</v>
      </c>
      <c r="X1612" s="150">
        <f>+SUM(T1612:W1612)</f>
        <v>0</v>
      </c>
      <c r="Y1612" s="85"/>
      <c r="Z1612" s="84"/>
      <c r="AA1612" s="85"/>
    </row>
    <row r="1613" spans="1:27" ht="13.5" customHeight="1" x14ac:dyDescent="0.3">
      <c r="A1613" s="128" t="s">
        <v>5164</v>
      </c>
      <c r="B1613" s="86" t="s">
        <v>40</v>
      </c>
      <c r="C1613" s="86">
        <v>12</v>
      </c>
      <c r="D1613" s="86">
        <v>0</v>
      </c>
      <c r="E1613" s="137"/>
      <c r="F1613" s="86" t="s">
        <v>100</v>
      </c>
      <c r="G1613" s="86" t="s">
        <v>1706</v>
      </c>
      <c r="H1613" s="86" t="s">
        <v>5160</v>
      </c>
      <c r="I1613" s="86">
        <v>122</v>
      </c>
      <c r="J1613" s="87">
        <v>37.75</v>
      </c>
      <c r="K1613" s="88"/>
      <c r="L1613" s="86" t="s">
        <v>5165</v>
      </c>
      <c r="M1613" s="86" t="s">
        <v>349</v>
      </c>
      <c r="N1613" s="149" t="str">
        <f>IF(OR(J1613="TBA",E1613=0),"",E1613*J1613)</f>
        <v/>
      </c>
      <c r="O1613" s="138"/>
      <c r="P1613" s="139">
        <f>IF($B1613="PA",$N1613,0)</f>
        <v>0</v>
      </c>
      <c r="Q1613" s="139">
        <f>IF($B1613="PC",$N1613,0)</f>
        <v>0</v>
      </c>
      <c r="R1613" s="139">
        <f>IF($B1613="LA",$N1613,0)</f>
        <v>0</v>
      </c>
      <c r="S1613" s="139" t="str">
        <f>IF($B1613="LC",$N1613,0)</f>
        <v/>
      </c>
      <c r="T1613" s="139">
        <f>IF(P1613&lt;&gt;"",(P1613*(1-($N$2641))*(1-($O1613+$N$2646))),0)</f>
        <v>0</v>
      </c>
      <c r="U1613" s="139">
        <f>IF(Q1613&lt;&gt;"",(Q1613*(1-($N$2642))*(1-($O1613+$N$2646))),0)</f>
        <v>0</v>
      </c>
      <c r="V1613" s="139">
        <f>IF(R1613&lt;&gt;"",(R1613*(1-($N$2643))*(1-($O1613+$N$2646))),0)</f>
        <v>0</v>
      </c>
      <c r="W1613" s="139">
        <f>IF(S1613&lt;&gt;"",(S1613*(1-($N$2644))*(1-($O1613+$N$2646))),0)</f>
        <v>0</v>
      </c>
      <c r="X1613" s="150">
        <f>+SUM(T1613:W1613)</f>
        <v>0</v>
      </c>
      <c r="Y1613" s="85"/>
      <c r="Z1613" s="84"/>
      <c r="AA1613" s="85"/>
    </row>
    <row r="1614" spans="1:27" ht="13.5" customHeight="1" x14ac:dyDescent="0.3">
      <c r="A1614" s="128" t="s">
        <v>5166</v>
      </c>
      <c r="B1614" s="86" t="s">
        <v>40</v>
      </c>
      <c r="C1614" s="86">
        <v>12</v>
      </c>
      <c r="D1614" s="86">
        <v>0</v>
      </c>
      <c r="E1614" s="137"/>
      <c r="F1614" s="86" t="s">
        <v>100</v>
      </c>
      <c r="G1614" s="86" t="s">
        <v>1692</v>
      </c>
      <c r="H1614" s="86" t="s">
        <v>5160</v>
      </c>
      <c r="I1614" s="86">
        <v>122</v>
      </c>
      <c r="J1614" s="87">
        <v>37.75</v>
      </c>
      <c r="K1614" s="88"/>
      <c r="L1614" s="86" t="s">
        <v>5167</v>
      </c>
      <c r="M1614" s="86" t="s">
        <v>349</v>
      </c>
      <c r="N1614" s="149" t="str">
        <f>IF(OR(J1614="TBA",E1614=0),"",E1614*J1614)</f>
        <v/>
      </c>
      <c r="O1614" s="138"/>
      <c r="P1614" s="139">
        <f>IF($B1614="PA",$N1614,0)</f>
        <v>0</v>
      </c>
      <c r="Q1614" s="139">
        <f>IF($B1614="PC",$N1614,0)</f>
        <v>0</v>
      </c>
      <c r="R1614" s="139">
        <f>IF($B1614="LA",$N1614,0)</f>
        <v>0</v>
      </c>
      <c r="S1614" s="139" t="str">
        <f>IF($B1614="LC",$N1614,0)</f>
        <v/>
      </c>
      <c r="T1614" s="139">
        <f>IF(P1614&lt;&gt;"",(P1614*(1-($N$2641))*(1-($O1614+$N$2646))),0)</f>
        <v>0</v>
      </c>
      <c r="U1614" s="139">
        <f>IF(Q1614&lt;&gt;"",(Q1614*(1-($N$2642))*(1-($O1614+$N$2646))),0)</f>
        <v>0</v>
      </c>
      <c r="V1614" s="139">
        <f>IF(R1614&lt;&gt;"",(R1614*(1-($N$2643))*(1-($O1614+$N$2646))),0)</f>
        <v>0</v>
      </c>
      <c r="W1614" s="139">
        <f>IF(S1614&lt;&gt;"",(S1614*(1-($N$2644))*(1-($O1614+$N$2646))),0)</f>
        <v>0</v>
      </c>
      <c r="X1614" s="150">
        <f>+SUM(T1614:W1614)</f>
        <v>0</v>
      </c>
      <c r="Y1614" s="85"/>
      <c r="Z1614" s="84"/>
      <c r="AA1614" s="85"/>
    </row>
    <row r="1615" spans="1:27" ht="13.5" customHeight="1" x14ac:dyDescent="0.3">
      <c r="A1615" s="128" t="s">
        <v>5168</v>
      </c>
      <c r="B1615" s="86" t="s">
        <v>40</v>
      </c>
      <c r="C1615" s="86">
        <v>24</v>
      </c>
      <c r="D1615" s="86">
        <v>6</v>
      </c>
      <c r="E1615" s="137"/>
      <c r="F1615" s="86" t="s">
        <v>101</v>
      </c>
      <c r="G1615" s="86" t="s">
        <v>1690</v>
      </c>
      <c r="H1615" s="86" t="s">
        <v>5169</v>
      </c>
      <c r="I1615" s="86">
        <v>121</v>
      </c>
      <c r="J1615" s="87">
        <v>23.2</v>
      </c>
      <c r="K1615" s="88"/>
      <c r="L1615" s="86" t="s">
        <v>5655</v>
      </c>
      <c r="M1615" s="86" t="s">
        <v>349</v>
      </c>
      <c r="N1615" s="149" t="str">
        <f>IF(OR(J1615="TBA",E1615=0),"",E1615*J1615)</f>
        <v/>
      </c>
      <c r="O1615" s="138"/>
      <c r="P1615" s="139">
        <f>IF($B1615="PA",$N1615,0)</f>
        <v>0</v>
      </c>
      <c r="Q1615" s="139">
        <f>IF($B1615="PC",$N1615,0)</f>
        <v>0</v>
      </c>
      <c r="R1615" s="139">
        <f>IF($B1615="LA",$N1615,0)</f>
        <v>0</v>
      </c>
      <c r="S1615" s="139" t="str">
        <f>IF($B1615="LC",$N1615,0)</f>
        <v/>
      </c>
      <c r="T1615" s="139">
        <f>IF(P1615&lt;&gt;"",(P1615*(1-($N$2641))*(1-($O1615+$N$2646))),0)</f>
        <v>0</v>
      </c>
      <c r="U1615" s="139">
        <f>IF(Q1615&lt;&gt;"",(Q1615*(1-($N$2642))*(1-($O1615+$N$2646))),0)</f>
        <v>0</v>
      </c>
      <c r="V1615" s="139">
        <f>IF(R1615&lt;&gt;"",(R1615*(1-($N$2643))*(1-($O1615+$N$2646))),0)</f>
        <v>0</v>
      </c>
      <c r="W1615" s="139">
        <f>IF(S1615&lt;&gt;"",(S1615*(1-($N$2644))*(1-($O1615+$N$2646))),0)</f>
        <v>0</v>
      </c>
      <c r="X1615" s="150">
        <f>+SUM(T1615:W1615)</f>
        <v>0</v>
      </c>
      <c r="Y1615" s="85"/>
      <c r="Z1615" s="84"/>
      <c r="AA1615" s="85"/>
    </row>
    <row r="1616" spans="1:27" ht="13.5" customHeight="1" x14ac:dyDescent="0.3">
      <c r="A1616" s="128" t="s">
        <v>5170</v>
      </c>
      <c r="B1616" s="86" t="s">
        <v>40</v>
      </c>
      <c r="C1616" s="86">
        <v>24</v>
      </c>
      <c r="D1616" s="86">
        <v>6</v>
      </c>
      <c r="E1616" s="137"/>
      <c r="F1616" s="86" t="s">
        <v>101</v>
      </c>
      <c r="G1616" s="86" t="s">
        <v>1691</v>
      </c>
      <c r="H1616" s="86" t="s">
        <v>5169</v>
      </c>
      <c r="I1616" s="86">
        <v>121</v>
      </c>
      <c r="J1616" s="87">
        <v>23.2</v>
      </c>
      <c r="K1616" s="88"/>
      <c r="L1616" s="86" t="s">
        <v>5171</v>
      </c>
      <c r="M1616" s="86" t="s">
        <v>349</v>
      </c>
      <c r="N1616" s="149" t="str">
        <f>IF(OR(J1616="TBA",E1616=0),"",E1616*J1616)</f>
        <v/>
      </c>
      <c r="O1616" s="138"/>
      <c r="P1616" s="139">
        <f>IF($B1616="PA",$N1616,0)</f>
        <v>0</v>
      </c>
      <c r="Q1616" s="139">
        <f>IF($B1616="PC",$N1616,0)</f>
        <v>0</v>
      </c>
      <c r="R1616" s="139">
        <f>IF($B1616="LA",$N1616,0)</f>
        <v>0</v>
      </c>
      <c r="S1616" s="139" t="str">
        <f>IF($B1616="LC",$N1616,0)</f>
        <v/>
      </c>
      <c r="T1616" s="139">
        <f>IF(P1616&lt;&gt;"",(P1616*(1-($N$2641))*(1-($O1616+$N$2646))),0)</f>
        <v>0</v>
      </c>
      <c r="U1616" s="139">
        <f>IF(Q1616&lt;&gt;"",(Q1616*(1-($N$2642))*(1-($O1616+$N$2646))),0)</f>
        <v>0</v>
      </c>
      <c r="V1616" s="139">
        <f>IF(R1616&lt;&gt;"",(R1616*(1-($N$2643))*(1-($O1616+$N$2646))),0)</f>
        <v>0</v>
      </c>
      <c r="W1616" s="139">
        <f>IF(S1616&lt;&gt;"",(S1616*(1-($N$2644))*(1-($O1616+$N$2646))),0)</f>
        <v>0</v>
      </c>
      <c r="X1616" s="150">
        <f>+SUM(T1616:W1616)</f>
        <v>0</v>
      </c>
      <c r="Y1616" s="85"/>
      <c r="Z1616" s="84"/>
      <c r="AA1616" s="85"/>
    </row>
    <row r="1617" spans="1:27" ht="13.5" customHeight="1" x14ac:dyDescent="0.3">
      <c r="A1617" s="128" t="s">
        <v>5172</v>
      </c>
      <c r="B1617" s="86" t="s">
        <v>40</v>
      </c>
      <c r="C1617" s="86">
        <v>24</v>
      </c>
      <c r="D1617" s="86">
        <v>6</v>
      </c>
      <c r="E1617" s="137"/>
      <c r="F1617" s="86" t="s">
        <v>101</v>
      </c>
      <c r="G1617" s="86" t="s">
        <v>1701</v>
      </c>
      <c r="H1617" s="86" t="s">
        <v>5169</v>
      </c>
      <c r="I1617" s="86">
        <v>121</v>
      </c>
      <c r="J1617" s="87">
        <v>23.2</v>
      </c>
      <c r="K1617" s="88"/>
      <c r="L1617" s="86" t="s">
        <v>5173</v>
      </c>
      <c r="M1617" s="86" t="s">
        <v>349</v>
      </c>
      <c r="N1617" s="149" t="str">
        <f>IF(OR(J1617="TBA",E1617=0),"",E1617*J1617)</f>
        <v/>
      </c>
      <c r="O1617" s="138"/>
      <c r="P1617" s="139">
        <f>IF($B1617="PA",$N1617,0)</f>
        <v>0</v>
      </c>
      <c r="Q1617" s="139">
        <f>IF($B1617="PC",$N1617,0)</f>
        <v>0</v>
      </c>
      <c r="R1617" s="139">
        <f>IF($B1617="LA",$N1617,0)</f>
        <v>0</v>
      </c>
      <c r="S1617" s="139" t="str">
        <f>IF($B1617="LC",$N1617,0)</f>
        <v/>
      </c>
      <c r="T1617" s="139">
        <f>IF(P1617&lt;&gt;"",(P1617*(1-($N$2641))*(1-($O1617+$N$2646))),0)</f>
        <v>0</v>
      </c>
      <c r="U1617" s="139">
        <f>IF(Q1617&lt;&gt;"",(Q1617*(1-($N$2642))*(1-($O1617+$N$2646))),0)</f>
        <v>0</v>
      </c>
      <c r="V1617" s="139">
        <f>IF(R1617&lt;&gt;"",(R1617*(1-($N$2643))*(1-($O1617+$N$2646))),0)</f>
        <v>0</v>
      </c>
      <c r="W1617" s="139">
        <f>IF(S1617&lt;&gt;"",(S1617*(1-($N$2644))*(1-($O1617+$N$2646))),0)</f>
        <v>0</v>
      </c>
      <c r="X1617" s="150">
        <f>+SUM(T1617:W1617)</f>
        <v>0</v>
      </c>
      <c r="Y1617" s="85"/>
      <c r="Z1617" s="84"/>
      <c r="AA1617" s="85"/>
    </row>
    <row r="1618" spans="1:27" ht="13.5" customHeight="1" x14ac:dyDescent="0.3">
      <c r="A1618" s="128" t="s">
        <v>5174</v>
      </c>
      <c r="B1618" s="86" t="s">
        <v>40</v>
      </c>
      <c r="C1618" s="86">
        <v>12</v>
      </c>
      <c r="D1618" s="86">
        <v>0</v>
      </c>
      <c r="E1618" s="137"/>
      <c r="F1618" s="86" t="s">
        <v>100</v>
      </c>
      <c r="G1618" s="86" t="s">
        <v>1703</v>
      </c>
      <c r="H1618" s="86" t="s">
        <v>5175</v>
      </c>
      <c r="I1618" s="86">
        <v>122</v>
      </c>
      <c r="J1618" s="87">
        <v>40.1</v>
      </c>
      <c r="K1618" s="88"/>
      <c r="L1618" s="86" t="s">
        <v>5656</v>
      </c>
      <c r="M1618" s="86" t="s">
        <v>349</v>
      </c>
      <c r="N1618" s="149" t="str">
        <f>IF(OR(J1618="TBA",E1618=0),"",E1618*J1618)</f>
        <v/>
      </c>
      <c r="O1618" s="138"/>
      <c r="P1618" s="139">
        <f>IF($B1618="PA",$N1618,0)</f>
        <v>0</v>
      </c>
      <c r="Q1618" s="139">
        <f>IF($B1618="PC",$N1618,0)</f>
        <v>0</v>
      </c>
      <c r="R1618" s="139">
        <f>IF($B1618="LA",$N1618,0)</f>
        <v>0</v>
      </c>
      <c r="S1618" s="139" t="str">
        <f>IF($B1618="LC",$N1618,0)</f>
        <v/>
      </c>
      <c r="T1618" s="139">
        <f>IF(P1618&lt;&gt;"",(P1618*(1-($N$2641))*(1-($O1618+$N$2646))),0)</f>
        <v>0</v>
      </c>
      <c r="U1618" s="139">
        <f>IF(Q1618&lt;&gt;"",(Q1618*(1-($N$2642))*(1-($O1618+$N$2646))),0)</f>
        <v>0</v>
      </c>
      <c r="V1618" s="139">
        <f>IF(R1618&lt;&gt;"",(R1618*(1-($N$2643))*(1-($O1618+$N$2646))),0)</f>
        <v>0</v>
      </c>
      <c r="W1618" s="139">
        <f>IF(S1618&lt;&gt;"",(S1618*(1-($N$2644))*(1-($O1618+$N$2646))),0)</f>
        <v>0</v>
      </c>
      <c r="X1618" s="150">
        <f>+SUM(T1618:W1618)</f>
        <v>0</v>
      </c>
      <c r="Y1618" s="85"/>
      <c r="Z1618" s="84"/>
      <c r="AA1618" s="85"/>
    </row>
    <row r="1619" spans="1:27" ht="13.5" customHeight="1" x14ac:dyDescent="0.3">
      <c r="A1619" s="128" t="s">
        <v>5176</v>
      </c>
      <c r="B1619" s="86" t="s">
        <v>40</v>
      </c>
      <c r="C1619" s="86">
        <v>12</v>
      </c>
      <c r="D1619" s="86">
        <v>0</v>
      </c>
      <c r="E1619" s="137"/>
      <c r="F1619" s="86" t="s">
        <v>100</v>
      </c>
      <c r="G1619" s="86" t="s">
        <v>1705</v>
      </c>
      <c r="H1619" s="86" t="s">
        <v>5175</v>
      </c>
      <c r="I1619" s="86">
        <v>122</v>
      </c>
      <c r="J1619" s="87">
        <v>40.1</v>
      </c>
      <c r="K1619" s="88"/>
      <c r="L1619" s="86" t="s">
        <v>5657</v>
      </c>
      <c r="M1619" s="86" t="s">
        <v>349</v>
      </c>
      <c r="N1619" s="149" t="str">
        <f>IF(OR(J1619="TBA",E1619=0),"",E1619*J1619)</f>
        <v/>
      </c>
      <c r="O1619" s="138"/>
      <c r="P1619" s="139">
        <f>IF($B1619="PA",$N1619,0)</f>
        <v>0</v>
      </c>
      <c r="Q1619" s="139">
        <f>IF($B1619="PC",$N1619,0)</f>
        <v>0</v>
      </c>
      <c r="R1619" s="139">
        <f>IF($B1619="LA",$N1619,0)</f>
        <v>0</v>
      </c>
      <c r="S1619" s="139" t="str">
        <f>IF($B1619="LC",$N1619,0)</f>
        <v/>
      </c>
      <c r="T1619" s="139">
        <f>IF(P1619&lt;&gt;"",(P1619*(1-($N$2641))*(1-($O1619+$N$2646))),0)</f>
        <v>0</v>
      </c>
      <c r="U1619" s="139">
        <f>IF(Q1619&lt;&gt;"",(Q1619*(1-($N$2642))*(1-($O1619+$N$2646))),0)</f>
        <v>0</v>
      </c>
      <c r="V1619" s="139">
        <f>IF(R1619&lt;&gt;"",(R1619*(1-($N$2643))*(1-($O1619+$N$2646))),0)</f>
        <v>0</v>
      </c>
      <c r="W1619" s="139">
        <f>IF(S1619&lt;&gt;"",(S1619*(1-($N$2644))*(1-($O1619+$N$2646))),0)</f>
        <v>0</v>
      </c>
      <c r="X1619" s="150">
        <f>+SUM(T1619:W1619)</f>
        <v>0</v>
      </c>
      <c r="Y1619" s="85"/>
      <c r="Z1619" s="84"/>
      <c r="AA1619" s="85"/>
    </row>
    <row r="1620" spans="1:27" ht="13.5" customHeight="1" x14ac:dyDescent="0.3">
      <c r="A1620" s="128" t="s">
        <v>5177</v>
      </c>
      <c r="B1620" s="86" t="s">
        <v>40</v>
      </c>
      <c r="C1620" s="86">
        <v>12</v>
      </c>
      <c r="D1620" s="86">
        <v>0</v>
      </c>
      <c r="E1620" s="137"/>
      <c r="F1620" s="86" t="s">
        <v>100</v>
      </c>
      <c r="G1620" s="86" t="s">
        <v>1706</v>
      </c>
      <c r="H1620" s="86" t="s">
        <v>5175</v>
      </c>
      <c r="I1620" s="86">
        <v>122</v>
      </c>
      <c r="J1620" s="87">
        <v>40.1</v>
      </c>
      <c r="K1620" s="88"/>
      <c r="L1620" s="86" t="s">
        <v>5178</v>
      </c>
      <c r="M1620" s="86" t="s">
        <v>349</v>
      </c>
      <c r="N1620" s="149" t="str">
        <f>IF(OR(J1620="TBA",E1620=0),"",E1620*J1620)</f>
        <v/>
      </c>
      <c r="O1620" s="138"/>
      <c r="P1620" s="139">
        <f>IF($B1620="PA",$N1620,0)</f>
        <v>0</v>
      </c>
      <c r="Q1620" s="139">
        <f>IF($B1620="PC",$N1620,0)</f>
        <v>0</v>
      </c>
      <c r="R1620" s="139">
        <f>IF($B1620="LA",$N1620,0)</f>
        <v>0</v>
      </c>
      <c r="S1620" s="139" t="str">
        <f>IF($B1620="LC",$N1620,0)</f>
        <v/>
      </c>
      <c r="T1620" s="139">
        <f>IF(P1620&lt;&gt;"",(P1620*(1-($N$2641))*(1-($O1620+$N$2646))),0)</f>
        <v>0</v>
      </c>
      <c r="U1620" s="139">
        <f>IF(Q1620&lt;&gt;"",(Q1620*(1-($N$2642))*(1-($O1620+$N$2646))),0)</f>
        <v>0</v>
      </c>
      <c r="V1620" s="139">
        <f>IF(R1620&lt;&gt;"",(R1620*(1-($N$2643))*(1-($O1620+$N$2646))),0)</f>
        <v>0</v>
      </c>
      <c r="W1620" s="139">
        <f>IF(S1620&lt;&gt;"",(S1620*(1-($N$2644))*(1-($O1620+$N$2646))),0)</f>
        <v>0</v>
      </c>
      <c r="X1620" s="150">
        <f>+SUM(T1620:W1620)</f>
        <v>0</v>
      </c>
      <c r="Y1620" s="85"/>
      <c r="Z1620" s="84"/>
      <c r="AA1620" s="85"/>
    </row>
    <row r="1621" spans="1:27" ht="13.5" customHeight="1" x14ac:dyDescent="0.3">
      <c r="A1621" s="128" t="s">
        <v>5179</v>
      </c>
      <c r="B1621" s="86" t="s">
        <v>40</v>
      </c>
      <c r="C1621" s="86">
        <v>12</v>
      </c>
      <c r="D1621" s="86">
        <v>0</v>
      </c>
      <c r="E1621" s="137"/>
      <c r="F1621" s="86" t="s">
        <v>100</v>
      </c>
      <c r="G1621" s="86" t="s">
        <v>1692</v>
      </c>
      <c r="H1621" s="86" t="s">
        <v>5175</v>
      </c>
      <c r="I1621" s="86">
        <v>122</v>
      </c>
      <c r="J1621" s="87">
        <v>40.1</v>
      </c>
      <c r="K1621" s="88"/>
      <c r="L1621" s="86" t="s">
        <v>5180</v>
      </c>
      <c r="M1621" s="86" t="s">
        <v>349</v>
      </c>
      <c r="N1621" s="149" t="str">
        <f>IF(OR(J1621="TBA",E1621=0),"",E1621*J1621)</f>
        <v/>
      </c>
      <c r="O1621" s="138"/>
      <c r="P1621" s="139">
        <f>IF($B1621="PA",$N1621,0)</f>
        <v>0</v>
      </c>
      <c r="Q1621" s="139">
        <f>IF($B1621="PC",$N1621,0)</f>
        <v>0</v>
      </c>
      <c r="R1621" s="139">
        <f>IF($B1621="LA",$N1621,0)</f>
        <v>0</v>
      </c>
      <c r="S1621" s="139" t="str">
        <f>IF($B1621="LC",$N1621,0)</f>
        <v/>
      </c>
      <c r="T1621" s="139">
        <f>IF(P1621&lt;&gt;"",(P1621*(1-($N$2641))*(1-($O1621+$N$2646))),0)</f>
        <v>0</v>
      </c>
      <c r="U1621" s="139">
        <f>IF(Q1621&lt;&gt;"",(Q1621*(1-($N$2642))*(1-($O1621+$N$2646))),0)</f>
        <v>0</v>
      </c>
      <c r="V1621" s="139">
        <f>IF(R1621&lt;&gt;"",(R1621*(1-($N$2643))*(1-($O1621+$N$2646))),0)</f>
        <v>0</v>
      </c>
      <c r="W1621" s="139">
        <f>IF(S1621&lt;&gt;"",(S1621*(1-($N$2644))*(1-($O1621+$N$2646))),0)</f>
        <v>0</v>
      </c>
      <c r="X1621" s="150">
        <f>+SUM(T1621:W1621)</f>
        <v>0</v>
      </c>
      <c r="Y1621" s="85"/>
      <c r="Z1621" s="84"/>
      <c r="AA1621" s="85"/>
    </row>
    <row r="1622" spans="1:27" ht="13.5" customHeight="1" x14ac:dyDescent="0.3">
      <c r="A1622" s="128" t="s">
        <v>5181</v>
      </c>
      <c r="B1622" s="86" t="s">
        <v>40</v>
      </c>
      <c r="C1622" s="86">
        <v>6</v>
      </c>
      <c r="D1622" s="86">
        <v>0</v>
      </c>
      <c r="E1622" s="137"/>
      <c r="F1622" s="86" t="s">
        <v>100</v>
      </c>
      <c r="G1622" s="86" t="s">
        <v>1703</v>
      </c>
      <c r="H1622" s="86" t="s">
        <v>5182</v>
      </c>
      <c r="I1622" s="86">
        <v>122</v>
      </c>
      <c r="J1622" s="87">
        <v>42.5</v>
      </c>
      <c r="K1622" s="88"/>
      <c r="L1622" s="86" t="s">
        <v>5658</v>
      </c>
      <c r="M1622" s="86" t="s">
        <v>349</v>
      </c>
      <c r="N1622" s="149" t="str">
        <f>IF(OR(J1622="TBA",E1622=0),"",E1622*J1622)</f>
        <v/>
      </c>
      <c r="O1622" s="138"/>
      <c r="P1622" s="139">
        <f>IF($B1622="PA",$N1622,0)</f>
        <v>0</v>
      </c>
      <c r="Q1622" s="139">
        <f>IF($B1622="PC",$N1622,0)</f>
        <v>0</v>
      </c>
      <c r="R1622" s="139">
        <f>IF($B1622="LA",$N1622,0)</f>
        <v>0</v>
      </c>
      <c r="S1622" s="139" t="str">
        <f>IF($B1622="LC",$N1622,0)</f>
        <v/>
      </c>
      <c r="T1622" s="139">
        <f>IF(P1622&lt;&gt;"",(P1622*(1-($N$2641))*(1-($O1622+$N$2646))),0)</f>
        <v>0</v>
      </c>
      <c r="U1622" s="139">
        <f>IF(Q1622&lt;&gt;"",(Q1622*(1-($N$2642))*(1-($O1622+$N$2646))),0)</f>
        <v>0</v>
      </c>
      <c r="V1622" s="139">
        <f>IF(R1622&lt;&gt;"",(R1622*(1-($N$2643))*(1-($O1622+$N$2646))),0)</f>
        <v>0</v>
      </c>
      <c r="W1622" s="139">
        <f>IF(S1622&lt;&gt;"",(S1622*(1-($N$2644))*(1-($O1622+$N$2646))),0)</f>
        <v>0</v>
      </c>
      <c r="X1622" s="150">
        <f>+SUM(T1622:W1622)</f>
        <v>0</v>
      </c>
      <c r="Y1622" s="85"/>
      <c r="Z1622" s="84"/>
      <c r="AA1622" s="85"/>
    </row>
    <row r="1623" spans="1:27" ht="13.5" customHeight="1" x14ac:dyDescent="0.3">
      <c r="A1623" s="128" t="s">
        <v>5183</v>
      </c>
      <c r="B1623" s="86" t="s">
        <v>40</v>
      </c>
      <c r="C1623" s="86">
        <v>6</v>
      </c>
      <c r="D1623" s="86">
        <v>0</v>
      </c>
      <c r="E1623" s="137"/>
      <c r="F1623" s="86" t="s">
        <v>100</v>
      </c>
      <c r="G1623" s="86" t="s">
        <v>1705</v>
      </c>
      <c r="H1623" s="86" t="s">
        <v>5182</v>
      </c>
      <c r="I1623" s="86">
        <v>122</v>
      </c>
      <c r="J1623" s="87">
        <v>42.5</v>
      </c>
      <c r="K1623" s="88"/>
      <c r="L1623" s="86" t="s">
        <v>5184</v>
      </c>
      <c r="M1623" s="86" t="s">
        <v>349</v>
      </c>
      <c r="N1623" s="149" t="str">
        <f>IF(OR(J1623="TBA",E1623=0),"",E1623*J1623)</f>
        <v/>
      </c>
      <c r="O1623" s="138"/>
      <c r="P1623" s="139">
        <f>IF($B1623="PA",$N1623,0)</f>
        <v>0</v>
      </c>
      <c r="Q1623" s="139">
        <f>IF($B1623="PC",$N1623,0)</f>
        <v>0</v>
      </c>
      <c r="R1623" s="139">
        <f>IF($B1623="LA",$N1623,0)</f>
        <v>0</v>
      </c>
      <c r="S1623" s="139" t="str">
        <f>IF($B1623="LC",$N1623,0)</f>
        <v/>
      </c>
      <c r="T1623" s="139">
        <f>IF(P1623&lt;&gt;"",(P1623*(1-($N$2641))*(1-($O1623+$N$2646))),0)</f>
        <v>0</v>
      </c>
      <c r="U1623" s="139">
        <f>IF(Q1623&lt;&gt;"",(Q1623*(1-($N$2642))*(1-($O1623+$N$2646))),0)</f>
        <v>0</v>
      </c>
      <c r="V1623" s="139">
        <f>IF(R1623&lt;&gt;"",(R1623*(1-($N$2643))*(1-($O1623+$N$2646))),0)</f>
        <v>0</v>
      </c>
      <c r="W1623" s="139">
        <f>IF(S1623&lt;&gt;"",(S1623*(1-($N$2644))*(1-($O1623+$N$2646))),0)</f>
        <v>0</v>
      </c>
      <c r="X1623" s="150">
        <f>+SUM(T1623:W1623)</f>
        <v>0</v>
      </c>
      <c r="Y1623" s="85"/>
      <c r="Z1623" s="84"/>
      <c r="AA1623" s="85"/>
    </row>
    <row r="1624" spans="1:27" ht="13.5" customHeight="1" x14ac:dyDescent="0.3">
      <c r="A1624" s="128" t="s">
        <v>5185</v>
      </c>
      <c r="B1624" s="86" t="s">
        <v>40</v>
      </c>
      <c r="C1624" s="86">
        <v>6</v>
      </c>
      <c r="D1624" s="86">
        <v>0</v>
      </c>
      <c r="E1624" s="137"/>
      <c r="F1624" s="86" t="s">
        <v>100</v>
      </c>
      <c r="G1624" s="86" t="s">
        <v>1706</v>
      </c>
      <c r="H1624" s="86" t="s">
        <v>5182</v>
      </c>
      <c r="I1624" s="86">
        <v>122</v>
      </c>
      <c r="J1624" s="87">
        <v>44.6</v>
      </c>
      <c r="K1624" s="88"/>
      <c r="L1624" s="86" t="s">
        <v>5186</v>
      </c>
      <c r="M1624" s="86" t="s">
        <v>349</v>
      </c>
      <c r="N1624" s="149" t="str">
        <f>IF(OR(J1624="TBA",E1624=0),"",E1624*J1624)</f>
        <v/>
      </c>
      <c r="O1624" s="138"/>
      <c r="P1624" s="139">
        <f>IF($B1624="PA",$N1624,0)</f>
        <v>0</v>
      </c>
      <c r="Q1624" s="139">
        <f>IF($B1624="PC",$N1624,0)</f>
        <v>0</v>
      </c>
      <c r="R1624" s="139">
        <f>IF($B1624="LA",$N1624,0)</f>
        <v>0</v>
      </c>
      <c r="S1624" s="139" t="str">
        <f>IF($B1624="LC",$N1624,0)</f>
        <v/>
      </c>
      <c r="T1624" s="139">
        <f>IF(P1624&lt;&gt;"",(P1624*(1-($N$2641))*(1-($O1624+$N$2646))),0)</f>
        <v>0</v>
      </c>
      <c r="U1624" s="139">
        <f>IF(Q1624&lt;&gt;"",(Q1624*(1-($N$2642))*(1-($O1624+$N$2646))),0)</f>
        <v>0</v>
      </c>
      <c r="V1624" s="139">
        <f>IF(R1624&lt;&gt;"",(R1624*(1-($N$2643))*(1-($O1624+$N$2646))),0)</f>
        <v>0</v>
      </c>
      <c r="W1624" s="139">
        <f>IF(S1624&lt;&gt;"",(S1624*(1-($N$2644))*(1-($O1624+$N$2646))),0)</f>
        <v>0</v>
      </c>
      <c r="X1624" s="150">
        <f>+SUM(T1624:W1624)</f>
        <v>0</v>
      </c>
      <c r="Y1624" s="85"/>
      <c r="Z1624" s="84"/>
      <c r="AA1624" s="85"/>
    </row>
    <row r="1625" spans="1:27" ht="13.5" customHeight="1" x14ac:dyDescent="0.3">
      <c r="A1625" s="128" t="s">
        <v>5187</v>
      </c>
      <c r="B1625" s="86" t="s">
        <v>40</v>
      </c>
      <c r="C1625" s="86">
        <v>6</v>
      </c>
      <c r="D1625" s="86">
        <v>0</v>
      </c>
      <c r="E1625" s="137"/>
      <c r="F1625" s="86" t="s">
        <v>100</v>
      </c>
      <c r="G1625" s="86" t="s">
        <v>1692</v>
      </c>
      <c r="H1625" s="86" t="s">
        <v>5182</v>
      </c>
      <c r="I1625" s="86">
        <v>122</v>
      </c>
      <c r="J1625" s="87">
        <v>42.5</v>
      </c>
      <c r="K1625" s="88"/>
      <c r="L1625" s="86" t="s">
        <v>5659</v>
      </c>
      <c r="M1625" s="86" t="s">
        <v>349</v>
      </c>
      <c r="N1625" s="149" t="str">
        <f>IF(OR(J1625="TBA",E1625=0),"",E1625*J1625)</f>
        <v/>
      </c>
      <c r="O1625" s="138"/>
      <c r="P1625" s="139">
        <f>IF($B1625="PA",$N1625,0)</f>
        <v>0</v>
      </c>
      <c r="Q1625" s="139">
        <f>IF($B1625="PC",$N1625,0)</f>
        <v>0</v>
      </c>
      <c r="R1625" s="139">
        <f>IF($B1625="LA",$N1625,0)</f>
        <v>0</v>
      </c>
      <c r="S1625" s="139" t="str">
        <f>IF($B1625="LC",$N1625,0)</f>
        <v/>
      </c>
      <c r="T1625" s="139">
        <f>IF(P1625&lt;&gt;"",(P1625*(1-($N$2641))*(1-($O1625+$N$2646))),0)</f>
        <v>0</v>
      </c>
      <c r="U1625" s="139">
        <f>IF(Q1625&lt;&gt;"",(Q1625*(1-($N$2642))*(1-($O1625+$N$2646))),0)</f>
        <v>0</v>
      </c>
      <c r="V1625" s="139">
        <f>IF(R1625&lt;&gt;"",(R1625*(1-($N$2643))*(1-($O1625+$N$2646))),0)</f>
        <v>0</v>
      </c>
      <c r="W1625" s="139">
        <f>IF(S1625&lt;&gt;"",(S1625*(1-($N$2644))*(1-($O1625+$N$2646))),0)</f>
        <v>0</v>
      </c>
      <c r="X1625" s="150">
        <f>+SUM(T1625:W1625)</f>
        <v>0</v>
      </c>
      <c r="Y1625" s="85"/>
      <c r="Z1625" s="84"/>
      <c r="AA1625" s="85"/>
    </row>
    <row r="1626" spans="1:27" ht="14.1" customHeight="1" x14ac:dyDescent="0.3">
      <c r="A1626" s="173" t="s">
        <v>5660</v>
      </c>
      <c r="B1626" s="155" t="s">
        <v>40</v>
      </c>
      <c r="C1626" s="155">
        <v>6</v>
      </c>
      <c r="D1626" s="155">
        <v>0</v>
      </c>
      <c r="E1626" s="156"/>
      <c r="F1626" s="155" t="s">
        <v>100</v>
      </c>
      <c r="G1626" s="155" t="s">
        <v>2016</v>
      </c>
      <c r="H1626" s="155" t="s">
        <v>5182</v>
      </c>
      <c r="I1626" s="155">
        <v>122</v>
      </c>
      <c r="J1626" s="163">
        <v>37.800000000000004</v>
      </c>
      <c r="K1626" s="164"/>
      <c r="L1626" s="155" t="s">
        <v>5661</v>
      </c>
      <c r="M1626" s="155" t="s">
        <v>349</v>
      </c>
      <c r="N1626" s="165" t="str">
        <f>IF(OR(J1626="TBA",E1626=0),"",E1626*J1626)</f>
        <v/>
      </c>
      <c r="O1626" s="138"/>
      <c r="P1626" s="139">
        <f>IF($B1626="PA",$N1626,0)</f>
        <v>0</v>
      </c>
      <c r="Q1626" s="139">
        <f>IF($B1626="PC",$N1626,0)</f>
        <v>0</v>
      </c>
      <c r="R1626" s="139">
        <f>IF($B1626="LA",$N1626,0)</f>
        <v>0</v>
      </c>
      <c r="S1626" s="139" t="str">
        <f>IF($B1626="LC",$N1626,0)</f>
        <v/>
      </c>
      <c r="T1626" s="139">
        <f>IF(P1626&lt;&gt;"",(P1626*(1-($N$2641))*(1-($O1626+$N$2646))),0)</f>
        <v>0</v>
      </c>
      <c r="U1626" s="139">
        <f>IF(Q1626&lt;&gt;"",(Q1626*(1-($N$2642))*(1-($O1626+$N$2646))),0)</f>
        <v>0</v>
      </c>
      <c r="V1626" s="139">
        <f>IF(R1626&lt;&gt;"",(R1626*(1-($N$2643))*(1-($O1626+$N$2646))),0)</f>
        <v>0</v>
      </c>
      <c r="W1626" s="139">
        <f>IF(S1626&lt;&gt;"",(S1626*(1-($N$2644))*(1-($O1626+$N$2646))),0)</f>
        <v>0</v>
      </c>
      <c r="X1626" s="166">
        <f>+SUM(T1626:W1626)</f>
        <v>0</v>
      </c>
      <c r="Y1626" s="85"/>
      <c r="Z1626" s="84"/>
      <c r="AA1626" s="85"/>
    </row>
    <row r="1627" spans="1:27" ht="14.1" customHeight="1" x14ac:dyDescent="0.3">
      <c r="A1627" s="128" t="s">
        <v>5188</v>
      </c>
      <c r="B1627" s="86" t="s">
        <v>40</v>
      </c>
      <c r="C1627" s="86">
        <v>6</v>
      </c>
      <c r="D1627" s="86">
        <v>0</v>
      </c>
      <c r="E1627" s="137"/>
      <c r="F1627" s="86" t="s">
        <v>101</v>
      </c>
      <c r="G1627" s="86" t="s">
        <v>1690</v>
      </c>
      <c r="H1627" s="86" t="s">
        <v>5189</v>
      </c>
      <c r="I1627" s="86">
        <v>121</v>
      </c>
      <c r="J1627" s="87">
        <v>35.4</v>
      </c>
      <c r="K1627" s="88"/>
      <c r="L1627" s="86" t="s">
        <v>5190</v>
      </c>
      <c r="M1627" s="86" t="s">
        <v>349</v>
      </c>
      <c r="N1627" s="149" t="str">
        <f>IF(OR(J1627="TBA",E1627=0),"",E1627*J1627)</f>
        <v/>
      </c>
      <c r="O1627" s="138"/>
      <c r="P1627" s="139">
        <f>IF($B1627="PA",$N1627,0)</f>
        <v>0</v>
      </c>
      <c r="Q1627" s="139">
        <f>IF($B1627="PC",$N1627,0)</f>
        <v>0</v>
      </c>
      <c r="R1627" s="139">
        <f>IF($B1627="LA",$N1627,0)</f>
        <v>0</v>
      </c>
      <c r="S1627" s="139" t="str">
        <f>IF($B1627="LC",$N1627,0)</f>
        <v/>
      </c>
      <c r="T1627" s="139">
        <f>IF(P1627&lt;&gt;"",(P1627*(1-($N$2641))*(1-($O1627+$N$2646))),0)</f>
        <v>0</v>
      </c>
      <c r="U1627" s="139">
        <f>IF(Q1627&lt;&gt;"",(Q1627*(1-($N$2642))*(1-($O1627+$N$2646))),0)</f>
        <v>0</v>
      </c>
      <c r="V1627" s="139">
        <f>IF(R1627&lt;&gt;"",(R1627*(1-($N$2643))*(1-($O1627+$N$2646))),0)</f>
        <v>0</v>
      </c>
      <c r="W1627" s="139">
        <f>IF(S1627&lt;&gt;"",(S1627*(1-($N$2644))*(1-($O1627+$N$2646))),0)</f>
        <v>0</v>
      </c>
      <c r="X1627" s="150">
        <f>+SUM(T1627:W1627)</f>
        <v>0</v>
      </c>
      <c r="Y1627" s="85"/>
      <c r="Z1627" s="84"/>
      <c r="AA1627" s="85"/>
    </row>
    <row r="1628" spans="1:27" ht="14.1" customHeight="1" x14ac:dyDescent="0.3">
      <c r="A1628" s="128" t="s">
        <v>5191</v>
      </c>
      <c r="B1628" s="86" t="s">
        <v>40</v>
      </c>
      <c r="C1628" s="86">
        <v>6</v>
      </c>
      <c r="D1628" s="86">
        <v>0</v>
      </c>
      <c r="E1628" s="137"/>
      <c r="F1628" s="86" t="s">
        <v>101</v>
      </c>
      <c r="G1628" s="86" t="s">
        <v>1691</v>
      </c>
      <c r="H1628" s="86" t="s">
        <v>5189</v>
      </c>
      <c r="I1628" s="86">
        <v>121</v>
      </c>
      <c r="J1628" s="87">
        <v>35.4</v>
      </c>
      <c r="K1628" s="88"/>
      <c r="L1628" s="86" t="s">
        <v>5192</v>
      </c>
      <c r="M1628" s="86" t="s">
        <v>349</v>
      </c>
      <c r="N1628" s="149" t="str">
        <f>IF(OR(J1628="TBA",E1628=0),"",E1628*J1628)</f>
        <v/>
      </c>
      <c r="O1628" s="138"/>
      <c r="P1628" s="139">
        <f>IF($B1628="PA",$N1628,0)</f>
        <v>0</v>
      </c>
      <c r="Q1628" s="139">
        <f>IF($B1628="PC",$N1628,0)</f>
        <v>0</v>
      </c>
      <c r="R1628" s="139">
        <f>IF($B1628="LA",$N1628,0)</f>
        <v>0</v>
      </c>
      <c r="S1628" s="139" t="str">
        <f>IF($B1628="LC",$N1628,0)</f>
        <v/>
      </c>
      <c r="T1628" s="139">
        <f>IF(P1628&lt;&gt;"",(P1628*(1-($N$2641))*(1-($O1628+$N$2646))),0)</f>
        <v>0</v>
      </c>
      <c r="U1628" s="139">
        <f>IF(Q1628&lt;&gt;"",(Q1628*(1-($N$2642))*(1-($O1628+$N$2646))),0)</f>
        <v>0</v>
      </c>
      <c r="V1628" s="139">
        <f>IF(R1628&lt;&gt;"",(R1628*(1-($N$2643))*(1-($O1628+$N$2646))),0)</f>
        <v>0</v>
      </c>
      <c r="W1628" s="139">
        <f>IF(S1628&lt;&gt;"",(S1628*(1-($N$2644))*(1-($O1628+$N$2646))),0)</f>
        <v>0</v>
      </c>
      <c r="X1628" s="150">
        <f>+SUM(T1628:W1628)</f>
        <v>0</v>
      </c>
      <c r="Y1628" s="85"/>
      <c r="Z1628" s="84"/>
      <c r="AA1628" s="85"/>
    </row>
    <row r="1629" spans="1:27" ht="14.1" customHeight="1" x14ac:dyDescent="0.3">
      <c r="A1629" s="128" t="s">
        <v>5193</v>
      </c>
      <c r="B1629" s="86" t="s">
        <v>40</v>
      </c>
      <c r="C1629" s="86">
        <v>6</v>
      </c>
      <c r="D1629" s="86">
        <v>0</v>
      </c>
      <c r="E1629" s="137"/>
      <c r="F1629" s="86" t="s">
        <v>101</v>
      </c>
      <c r="G1629" s="86" t="s">
        <v>1701</v>
      </c>
      <c r="H1629" s="86" t="s">
        <v>5189</v>
      </c>
      <c r="I1629" s="86">
        <v>121</v>
      </c>
      <c r="J1629" s="87">
        <v>35.4</v>
      </c>
      <c r="K1629" s="88"/>
      <c r="L1629" s="86" t="s">
        <v>5662</v>
      </c>
      <c r="M1629" s="86" t="s">
        <v>349</v>
      </c>
      <c r="N1629" s="149" t="str">
        <f>IF(OR(J1629="TBA",E1629=0),"",E1629*J1629)</f>
        <v/>
      </c>
      <c r="O1629" s="138"/>
      <c r="P1629" s="139">
        <f>IF($B1629="PA",$N1629,0)</f>
        <v>0</v>
      </c>
      <c r="Q1629" s="139">
        <f>IF($B1629="PC",$N1629,0)</f>
        <v>0</v>
      </c>
      <c r="R1629" s="139">
        <f>IF($B1629="LA",$N1629,0)</f>
        <v>0</v>
      </c>
      <c r="S1629" s="139" t="str">
        <f>IF($B1629="LC",$N1629,0)</f>
        <v/>
      </c>
      <c r="T1629" s="139">
        <f>IF(P1629&lt;&gt;"",(P1629*(1-($N$2641))*(1-($O1629+$N$2646))),0)</f>
        <v>0</v>
      </c>
      <c r="U1629" s="139">
        <f>IF(Q1629&lt;&gt;"",(Q1629*(1-($N$2642))*(1-($O1629+$N$2646))),0)</f>
        <v>0</v>
      </c>
      <c r="V1629" s="139">
        <f>IF(R1629&lt;&gt;"",(R1629*(1-($N$2643))*(1-($O1629+$N$2646))),0)</f>
        <v>0</v>
      </c>
      <c r="W1629" s="139">
        <f>IF(S1629&lt;&gt;"",(S1629*(1-($N$2644))*(1-($O1629+$N$2646))),0)</f>
        <v>0</v>
      </c>
      <c r="X1629" s="150">
        <f>+SUM(T1629:W1629)</f>
        <v>0</v>
      </c>
      <c r="Y1629" s="85"/>
      <c r="Z1629" s="84"/>
      <c r="AA1629" s="85"/>
    </row>
    <row r="1630" spans="1:27" ht="14.1" customHeight="1" x14ac:dyDescent="0.3">
      <c r="A1630" s="128" t="s">
        <v>5663</v>
      </c>
      <c r="B1630" s="86" t="s">
        <v>40</v>
      </c>
      <c r="C1630" s="86">
        <v>6</v>
      </c>
      <c r="D1630" s="86">
        <v>0</v>
      </c>
      <c r="E1630" s="137"/>
      <c r="F1630" s="86" t="s">
        <v>101</v>
      </c>
      <c r="G1630" s="86" t="s">
        <v>1709</v>
      </c>
      <c r="H1630" s="86" t="s">
        <v>5189</v>
      </c>
      <c r="I1630" s="86">
        <v>121</v>
      </c>
      <c r="J1630" s="87">
        <v>35.4</v>
      </c>
      <c r="K1630" s="88"/>
      <c r="L1630" s="86" t="s">
        <v>5664</v>
      </c>
      <c r="M1630" s="86" t="s">
        <v>349</v>
      </c>
      <c r="N1630" s="149" t="str">
        <f>IF(OR(J1630="TBA",E1630=0),"",E1630*J1630)</f>
        <v/>
      </c>
      <c r="O1630" s="138"/>
      <c r="P1630" s="139">
        <f>IF($B1630="PA",$N1630,0)</f>
        <v>0</v>
      </c>
      <c r="Q1630" s="139">
        <f>IF($B1630="PC",$N1630,0)</f>
        <v>0</v>
      </c>
      <c r="R1630" s="139">
        <f>IF($B1630="LA",$N1630,0)</f>
        <v>0</v>
      </c>
      <c r="S1630" s="139" t="str">
        <f>IF($B1630="LC",$N1630,0)</f>
        <v/>
      </c>
      <c r="T1630" s="139">
        <f>IF(P1630&lt;&gt;"",(P1630*(1-($N$2641))*(1-($O1630+$N$2646))),0)</f>
        <v>0</v>
      </c>
      <c r="U1630" s="139">
        <f>IF(Q1630&lt;&gt;"",(Q1630*(1-($N$2642))*(1-($O1630+$N$2646))),0)</f>
        <v>0</v>
      </c>
      <c r="V1630" s="139">
        <f>IF(R1630&lt;&gt;"",(R1630*(1-($N$2643))*(1-($O1630+$N$2646))),0)</f>
        <v>0</v>
      </c>
      <c r="W1630" s="139">
        <f>IF(S1630&lt;&gt;"",(S1630*(1-($N$2644))*(1-($O1630+$N$2646))),0)</f>
        <v>0</v>
      </c>
      <c r="X1630" s="150">
        <f>+SUM(T1630:W1630)</f>
        <v>0</v>
      </c>
      <c r="Y1630" s="85"/>
      <c r="Z1630" s="84"/>
      <c r="AA1630" s="85"/>
    </row>
    <row r="1631" spans="1:27" ht="14.1" customHeight="1" x14ac:dyDescent="0.3">
      <c r="A1631" s="128" t="s">
        <v>5194</v>
      </c>
      <c r="B1631" s="86" t="s">
        <v>40</v>
      </c>
      <c r="C1631" s="86">
        <v>12</v>
      </c>
      <c r="D1631" s="86">
        <v>0</v>
      </c>
      <c r="E1631" s="137"/>
      <c r="F1631" s="86" t="s">
        <v>101</v>
      </c>
      <c r="G1631" s="86" t="s">
        <v>1690</v>
      </c>
      <c r="H1631" s="86" t="s">
        <v>5195</v>
      </c>
      <c r="I1631" s="86">
        <v>122</v>
      </c>
      <c r="J1631" s="87">
        <v>22.400000000000002</v>
      </c>
      <c r="K1631" s="88"/>
      <c r="L1631" s="86" t="s">
        <v>5665</v>
      </c>
      <c r="M1631" s="86" t="s">
        <v>349</v>
      </c>
      <c r="N1631" s="149" t="str">
        <f>IF(OR(J1631="TBA",E1631=0),"",E1631*J1631)</f>
        <v/>
      </c>
      <c r="O1631" s="138"/>
      <c r="P1631" s="139">
        <f>IF($B1631="PA",$N1631,0)</f>
        <v>0</v>
      </c>
      <c r="Q1631" s="139">
        <f>IF($B1631="PC",$N1631,0)</f>
        <v>0</v>
      </c>
      <c r="R1631" s="139">
        <f>IF($B1631="LA",$N1631,0)</f>
        <v>0</v>
      </c>
      <c r="S1631" s="139" t="str">
        <f>IF($B1631="LC",$N1631,0)</f>
        <v/>
      </c>
      <c r="T1631" s="139">
        <f>IF(P1631&lt;&gt;"",(P1631*(1-($N$2641))*(1-($O1631+$N$2646))),0)</f>
        <v>0</v>
      </c>
      <c r="U1631" s="139">
        <f>IF(Q1631&lt;&gt;"",(Q1631*(1-($N$2642))*(1-($O1631+$N$2646))),0)</f>
        <v>0</v>
      </c>
      <c r="V1631" s="139">
        <f>IF(R1631&lt;&gt;"",(R1631*(1-($N$2643))*(1-($O1631+$N$2646))),0)</f>
        <v>0</v>
      </c>
      <c r="W1631" s="139">
        <f>IF(S1631&lt;&gt;"",(S1631*(1-($N$2644))*(1-($O1631+$N$2646))),0)</f>
        <v>0</v>
      </c>
      <c r="X1631" s="150">
        <f>+SUM(T1631:W1631)</f>
        <v>0</v>
      </c>
      <c r="Y1631" s="85"/>
      <c r="Z1631" s="84"/>
      <c r="AA1631" s="85"/>
    </row>
    <row r="1632" spans="1:27" ht="14.1" customHeight="1" x14ac:dyDescent="0.3">
      <c r="A1632" s="128" t="s">
        <v>5196</v>
      </c>
      <c r="B1632" s="86" t="s">
        <v>40</v>
      </c>
      <c r="C1632" s="86">
        <v>12</v>
      </c>
      <c r="D1632" s="86">
        <v>0</v>
      </c>
      <c r="E1632" s="137"/>
      <c r="F1632" s="86" t="s">
        <v>101</v>
      </c>
      <c r="G1632" s="86" t="s">
        <v>1691</v>
      </c>
      <c r="H1632" s="86" t="s">
        <v>5195</v>
      </c>
      <c r="I1632" s="86">
        <v>122</v>
      </c>
      <c r="J1632" s="87">
        <v>22.400000000000002</v>
      </c>
      <c r="K1632" s="88"/>
      <c r="L1632" s="86" t="s">
        <v>5197</v>
      </c>
      <c r="M1632" s="86" t="s">
        <v>349</v>
      </c>
      <c r="N1632" s="149" t="str">
        <f>IF(OR(J1632="TBA",E1632=0),"",E1632*J1632)</f>
        <v/>
      </c>
      <c r="O1632" s="138"/>
      <c r="P1632" s="139">
        <f>IF($B1632="PA",$N1632,0)</f>
        <v>0</v>
      </c>
      <c r="Q1632" s="139">
        <f>IF($B1632="PC",$N1632,0)</f>
        <v>0</v>
      </c>
      <c r="R1632" s="139">
        <f>IF($B1632="LA",$N1632,0)</f>
        <v>0</v>
      </c>
      <c r="S1632" s="139" t="str">
        <f>IF($B1632="LC",$N1632,0)</f>
        <v/>
      </c>
      <c r="T1632" s="139">
        <f>IF(P1632&lt;&gt;"",(P1632*(1-($N$2641))*(1-($O1632+$N$2646))),0)</f>
        <v>0</v>
      </c>
      <c r="U1632" s="139">
        <f>IF(Q1632&lt;&gt;"",(Q1632*(1-($N$2642))*(1-($O1632+$N$2646))),0)</f>
        <v>0</v>
      </c>
      <c r="V1632" s="139">
        <f>IF(R1632&lt;&gt;"",(R1632*(1-($N$2643))*(1-($O1632+$N$2646))),0)</f>
        <v>0</v>
      </c>
      <c r="W1632" s="139">
        <f>IF(S1632&lt;&gt;"",(S1632*(1-($N$2644))*(1-($O1632+$N$2646))),0)</f>
        <v>0</v>
      </c>
      <c r="X1632" s="150">
        <f>+SUM(T1632:W1632)</f>
        <v>0</v>
      </c>
      <c r="Y1632" s="85"/>
      <c r="Z1632" s="84"/>
      <c r="AA1632" s="85"/>
    </row>
    <row r="1633" spans="1:27" ht="13.5" customHeight="1" x14ac:dyDescent="0.3">
      <c r="A1633" s="128" t="s">
        <v>5198</v>
      </c>
      <c r="B1633" s="86" t="s">
        <v>40</v>
      </c>
      <c r="C1633" s="86">
        <v>12</v>
      </c>
      <c r="D1633" s="86">
        <v>0</v>
      </c>
      <c r="E1633" s="137"/>
      <c r="F1633" s="86" t="s">
        <v>101</v>
      </c>
      <c r="G1633" s="86" t="s">
        <v>1701</v>
      </c>
      <c r="H1633" s="86" t="s">
        <v>5195</v>
      </c>
      <c r="I1633" s="86">
        <v>122</v>
      </c>
      <c r="J1633" s="87">
        <v>22.400000000000002</v>
      </c>
      <c r="K1633" s="88"/>
      <c r="L1633" s="86" t="s">
        <v>5199</v>
      </c>
      <c r="M1633" s="86" t="s">
        <v>349</v>
      </c>
      <c r="N1633" s="149" t="str">
        <f>IF(OR(J1633="TBA",E1633=0),"",E1633*J1633)</f>
        <v/>
      </c>
      <c r="O1633" s="138"/>
      <c r="P1633" s="139">
        <f>IF($B1633="PA",$N1633,0)</f>
        <v>0</v>
      </c>
      <c r="Q1633" s="139">
        <f>IF($B1633="PC",$N1633,0)</f>
        <v>0</v>
      </c>
      <c r="R1633" s="139">
        <f>IF($B1633="LA",$N1633,0)</f>
        <v>0</v>
      </c>
      <c r="S1633" s="139" t="str">
        <f>IF($B1633="LC",$N1633,0)</f>
        <v/>
      </c>
      <c r="T1633" s="139">
        <f>IF(P1633&lt;&gt;"",(P1633*(1-($N$2641))*(1-($O1633+$N$2646))),0)</f>
        <v>0</v>
      </c>
      <c r="U1633" s="139">
        <f>IF(Q1633&lt;&gt;"",(Q1633*(1-($N$2642))*(1-($O1633+$N$2646))),0)</f>
        <v>0</v>
      </c>
      <c r="V1633" s="139">
        <f>IF(R1633&lt;&gt;"",(R1633*(1-($N$2643))*(1-($O1633+$N$2646))),0)</f>
        <v>0</v>
      </c>
      <c r="W1633" s="139">
        <f>IF(S1633&lt;&gt;"",(S1633*(1-($N$2644))*(1-($O1633+$N$2646))),0)</f>
        <v>0</v>
      </c>
      <c r="X1633" s="150">
        <f>+SUM(T1633:W1633)</f>
        <v>0</v>
      </c>
      <c r="Y1633" s="85"/>
      <c r="Z1633" s="84"/>
      <c r="AA1633" s="85"/>
    </row>
    <row r="1634" spans="1:27" ht="13.5" customHeight="1" x14ac:dyDescent="0.3">
      <c r="A1634" s="128" t="s">
        <v>5120</v>
      </c>
      <c r="B1634" s="86" t="s">
        <v>40</v>
      </c>
      <c r="C1634" s="86">
        <v>12</v>
      </c>
      <c r="D1634" s="86">
        <v>0</v>
      </c>
      <c r="E1634" s="137"/>
      <c r="F1634" s="86" t="s">
        <v>99</v>
      </c>
      <c r="G1634" s="86" t="s">
        <v>1690</v>
      </c>
      <c r="H1634" s="86" t="s">
        <v>5420</v>
      </c>
      <c r="I1634" s="86">
        <v>73</v>
      </c>
      <c r="J1634" s="87">
        <v>31.25</v>
      </c>
      <c r="K1634" s="88"/>
      <c r="L1634" s="86" t="s">
        <v>5121</v>
      </c>
      <c r="M1634" s="86" t="s">
        <v>349</v>
      </c>
      <c r="N1634" s="149" t="str">
        <f>IF(OR(J1634="TBA",E1634=0),"",E1634*J1634)</f>
        <v/>
      </c>
      <c r="O1634" s="138"/>
      <c r="P1634" s="139">
        <f>IF($B1634="PA",$N1634,0)</f>
        <v>0</v>
      </c>
      <c r="Q1634" s="139">
        <f>IF($B1634="PC",$N1634,0)</f>
        <v>0</v>
      </c>
      <c r="R1634" s="139">
        <f>IF($B1634="LA",$N1634,0)</f>
        <v>0</v>
      </c>
      <c r="S1634" s="139" t="str">
        <f>IF($B1634="LC",$N1634,0)</f>
        <v/>
      </c>
      <c r="T1634" s="139">
        <f>IF(P1634&lt;&gt;"",(P1634*(1-($N$2641))*(1-($O1634+$N$2646))),0)</f>
        <v>0</v>
      </c>
      <c r="U1634" s="139">
        <f>IF(Q1634&lt;&gt;"",(Q1634*(1-($N$2642))*(1-($O1634+$N$2646))),0)</f>
        <v>0</v>
      </c>
      <c r="V1634" s="139">
        <f>IF(R1634&lt;&gt;"",(R1634*(1-($N$2643))*(1-($O1634+$N$2646))),0)</f>
        <v>0</v>
      </c>
      <c r="W1634" s="139">
        <f>IF(S1634&lt;&gt;"",(S1634*(1-($N$2644))*(1-($O1634+$N$2646))),0)</f>
        <v>0</v>
      </c>
      <c r="X1634" s="150">
        <f>+SUM(T1634:W1634)</f>
        <v>0</v>
      </c>
      <c r="Y1634" s="85"/>
      <c r="Z1634" s="84"/>
      <c r="AA1634" s="85"/>
    </row>
    <row r="1635" spans="1:27" ht="13.5" customHeight="1" x14ac:dyDescent="0.3">
      <c r="A1635" s="128" t="s">
        <v>5122</v>
      </c>
      <c r="B1635" s="86" t="s">
        <v>40</v>
      </c>
      <c r="C1635" s="86">
        <v>12</v>
      </c>
      <c r="D1635" s="86">
        <v>0</v>
      </c>
      <c r="E1635" s="137"/>
      <c r="F1635" s="86" t="s">
        <v>99</v>
      </c>
      <c r="G1635" s="86" t="s">
        <v>1691</v>
      </c>
      <c r="H1635" s="86" t="s">
        <v>5420</v>
      </c>
      <c r="I1635" s="86">
        <v>73</v>
      </c>
      <c r="J1635" s="87">
        <v>31.25</v>
      </c>
      <c r="K1635" s="88"/>
      <c r="L1635" s="86" t="s">
        <v>5123</v>
      </c>
      <c r="M1635" s="86" t="s">
        <v>349</v>
      </c>
      <c r="N1635" s="149" t="str">
        <f>IF(OR(J1635="TBA",E1635=0),"",E1635*J1635)</f>
        <v/>
      </c>
      <c r="O1635" s="138"/>
      <c r="P1635" s="139">
        <f>IF($B1635="PA",$N1635,0)</f>
        <v>0</v>
      </c>
      <c r="Q1635" s="139">
        <f>IF($B1635="PC",$N1635,0)</f>
        <v>0</v>
      </c>
      <c r="R1635" s="139">
        <f>IF($B1635="LA",$N1635,0)</f>
        <v>0</v>
      </c>
      <c r="S1635" s="139" t="str">
        <f>IF($B1635="LC",$N1635,0)</f>
        <v/>
      </c>
      <c r="T1635" s="139">
        <f>IF(P1635&lt;&gt;"",(P1635*(1-($N$2641))*(1-($O1635+$N$2646))),0)</f>
        <v>0</v>
      </c>
      <c r="U1635" s="139">
        <f>IF(Q1635&lt;&gt;"",(Q1635*(1-($N$2642))*(1-($O1635+$N$2646))),0)</f>
        <v>0</v>
      </c>
      <c r="V1635" s="139">
        <f>IF(R1635&lt;&gt;"",(R1635*(1-($N$2643))*(1-($O1635+$N$2646))),0)</f>
        <v>0</v>
      </c>
      <c r="W1635" s="139">
        <f>IF(S1635&lt;&gt;"",(S1635*(1-($N$2644))*(1-($O1635+$N$2646))),0)</f>
        <v>0</v>
      </c>
      <c r="X1635" s="150">
        <f>+SUM(T1635:W1635)</f>
        <v>0</v>
      </c>
      <c r="Y1635" s="85"/>
      <c r="Z1635" s="84"/>
      <c r="AA1635" s="85"/>
    </row>
    <row r="1636" spans="1:27" ht="13.5" customHeight="1" x14ac:dyDescent="0.3">
      <c r="A1636" s="128" t="s">
        <v>5124</v>
      </c>
      <c r="B1636" s="86" t="s">
        <v>40</v>
      </c>
      <c r="C1636" s="86">
        <v>12</v>
      </c>
      <c r="D1636" s="86">
        <v>0</v>
      </c>
      <c r="E1636" s="137"/>
      <c r="F1636" s="86" t="s">
        <v>99</v>
      </c>
      <c r="G1636" s="86" t="s">
        <v>1692</v>
      </c>
      <c r="H1636" s="86" t="s">
        <v>5420</v>
      </c>
      <c r="I1636" s="86">
        <v>73</v>
      </c>
      <c r="J1636" s="87">
        <v>31.25</v>
      </c>
      <c r="K1636" s="88"/>
      <c r="L1636" s="86" t="s">
        <v>5421</v>
      </c>
      <c r="M1636" s="86" t="s">
        <v>349</v>
      </c>
      <c r="N1636" s="149" t="str">
        <f>IF(OR(J1636="TBA",E1636=0),"",E1636*J1636)</f>
        <v/>
      </c>
      <c r="O1636" s="138"/>
      <c r="P1636" s="139">
        <f>IF($B1636="PA",$N1636,0)</f>
        <v>0</v>
      </c>
      <c r="Q1636" s="139">
        <f>IF($B1636="PC",$N1636,0)</f>
        <v>0</v>
      </c>
      <c r="R1636" s="139">
        <f>IF($B1636="LA",$N1636,0)</f>
        <v>0</v>
      </c>
      <c r="S1636" s="139" t="str">
        <f>IF($B1636="LC",$N1636,0)</f>
        <v/>
      </c>
      <c r="T1636" s="139">
        <f>IF(P1636&lt;&gt;"",(P1636*(1-($N$2641))*(1-($O1636+$N$2646))),0)</f>
        <v>0</v>
      </c>
      <c r="U1636" s="139">
        <f>IF(Q1636&lt;&gt;"",(Q1636*(1-($N$2642))*(1-($O1636+$N$2646))),0)</f>
        <v>0</v>
      </c>
      <c r="V1636" s="139">
        <f>IF(R1636&lt;&gt;"",(R1636*(1-($N$2643))*(1-($O1636+$N$2646))),0)</f>
        <v>0</v>
      </c>
      <c r="W1636" s="139">
        <f>IF(S1636&lt;&gt;"",(S1636*(1-($N$2644))*(1-($O1636+$N$2646))),0)</f>
        <v>0</v>
      </c>
      <c r="X1636" s="150">
        <f>+SUM(T1636:W1636)</f>
        <v>0</v>
      </c>
      <c r="Y1636" s="85"/>
      <c r="Z1636" s="84"/>
      <c r="AA1636" s="85"/>
    </row>
    <row r="1637" spans="1:27" ht="13.5" customHeight="1" x14ac:dyDescent="0.3">
      <c r="A1637" s="128" t="s">
        <v>5125</v>
      </c>
      <c r="B1637" s="86" t="s">
        <v>40</v>
      </c>
      <c r="C1637" s="86">
        <v>12</v>
      </c>
      <c r="D1637" s="86">
        <v>0</v>
      </c>
      <c r="E1637" s="137"/>
      <c r="F1637" s="86" t="s">
        <v>99</v>
      </c>
      <c r="G1637" s="86" t="s">
        <v>1690</v>
      </c>
      <c r="H1637" s="86" t="s">
        <v>5422</v>
      </c>
      <c r="I1637" s="86">
        <v>72</v>
      </c>
      <c r="J1637" s="87">
        <v>31.25</v>
      </c>
      <c r="K1637" s="88"/>
      <c r="L1637" s="86" t="s">
        <v>5423</v>
      </c>
      <c r="M1637" s="86" t="s">
        <v>349</v>
      </c>
      <c r="N1637" s="149" t="str">
        <f>IF(OR(J1637="TBA",E1637=0),"",E1637*J1637)</f>
        <v/>
      </c>
      <c r="O1637" s="138"/>
      <c r="P1637" s="139">
        <f>IF($B1637="PA",$N1637,0)</f>
        <v>0</v>
      </c>
      <c r="Q1637" s="139">
        <f>IF($B1637="PC",$N1637,0)</f>
        <v>0</v>
      </c>
      <c r="R1637" s="139">
        <f>IF($B1637="LA",$N1637,0)</f>
        <v>0</v>
      </c>
      <c r="S1637" s="139" t="str">
        <f>IF($B1637="LC",$N1637,0)</f>
        <v/>
      </c>
      <c r="T1637" s="139">
        <f>IF(P1637&lt;&gt;"",(P1637*(1-($N$2641))*(1-($O1637+$N$2646))),0)</f>
        <v>0</v>
      </c>
      <c r="U1637" s="139">
        <f>IF(Q1637&lt;&gt;"",(Q1637*(1-($N$2642))*(1-($O1637+$N$2646))),0)</f>
        <v>0</v>
      </c>
      <c r="V1637" s="139">
        <f>IF(R1637&lt;&gt;"",(R1637*(1-($N$2643))*(1-($O1637+$N$2646))),0)</f>
        <v>0</v>
      </c>
      <c r="W1637" s="139">
        <f>IF(S1637&lt;&gt;"",(S1637*(1-($N$2644))*(1-($O1637+$N$2646))),0)</f>
        <v>0</v>
      </c>
      <c r="X1637" s="150">
        <f>+SUM(T1637:W1637)</f>
        <v>0</v>
      </c>
      <c r="Y1637" s="85"/>
      <c r="Z1637" s="84"/>
      <c r="AA1637" s="85"/>
    </row>
    <row r="1638" spans="1:27" ht="13.5" customHeight="1" x14ac:dyDescent="0.3">
      <c r="A1638" s="128" t="s">
        <v>5126</v>
      </c>
      <c r="B1638" s="86" t="s">
        <v>40</v>
      </c>
      <c r="C1638" s="86">
        <v>12</v>
      </c>
      <c r="D1638" s="86">
        <v>0</v>
      </c>
      <c r="E1638" s="137"/>
      <c r="F1638" s="86" t="s">
        <v>99</v>
      </c>
      <c r="G1638" s="86" t="s">
        <v>1691</v>
      </c>
      <c r="H1638" s="86" t="s">
        <v>5422</v>
      </c>
      <c r="I1638" s="86">
        <v>72</v>
      </c>
      <c r="J1638" s="87">
        <v>31.25</v>
      </c>
      <c r="K1638" s="88"/>
      <c r="L1638" s="86" t="s">
        <v>5127</v>
      </c>
      <c r="M1638" s="86" t="s">
        <v>349</v>
      </c>
      <c r="N1638" s="149" t="str">
        <f>IF(OR(J1638="TBA",E1638=0),"",E1638*J1638)</f>
        <v/>
      </c>
      <c r="O1638" s="138"/>
      <c r="P1638" s="139">
        <f>IF($B1638="PA",$N1638,0)</f>
        <v>0</v>
      </c>
      <c r="Q1638" s="139">
        <f>IF($B1638="PC",$N1638,0)</f>
        <v>0</v>
      </c>
      <c r="R1638" s="139">
        <f>IF($B1638="LA",$N1638,0)</f>
        <v>0</v>
      </c>
      <c r="S1638" s="139" t="str">
        <f>IF($B1638="LC",$N1638,0)</f>
        <v/>
      </c>
      <c r="T1638" s="139">
        <f>IF(P1638&lt;&gt;"",(P1638*(1-($N$2641))*(1-($O1638+$N$2646))),0)</f>
        <v>0</v>
      </c>
      <c r="U1638" s="139">
        <f>IF(Q1638&lt;&gt;"",(Q1638*(1-($N$2642))*(1-($O1638+$N$2646))),0)</f>
        <v>0</v>
      </c>
      <c r="V1638" s="139">
        <f>IF(R1638&lt;&gt;"",(R1638*(1-($N$2643))*(1-($O1638+$N$2646))),0)</f>
        <v>0</v>
      </c>
      <c r="W1638" s="139">
        <f>IF(S1638&lt;&gt;"",(S1638*(1-($N$2644))*(1-($O1638+$N$2646))),0)</f>
        <v>0</v>
      </c>
      <c r="X1638" s="150">
        <f>+SUM(T1638:W1638)</f>
        <v>0</v>
      </c>
      <c r="Y1638" s="85"/>
      <c r="Z1638" s="84"/>
      <c r="AA1638" s="85"/>
    </row>
    <row r="1639" spans="1:27" ht="14.1" customHeight="1" x14ac:dyDescent="0.3">
      <c r="A1639" s="128" t="s">
        <v>5128</v>
      </c>
      <c r="B1639" s="86" t="s">
        <v>40</v>
      </c>
      <c r="C1639" s="86">
        <v>12</v>
      </c>
      <c r="D1639" s="86">
        <v>0</v>
      </c>
      <c r="E1639" s="137"/>
      <c r="F1639" s="86" t="s">
        <v>99</v>
      </c>
      <c r="G1639" s="86" t="s">
        <v>1692</v>
      </c>
      <c r="H1639" s="86" t="s">
        <v>5422</v>
      </c>
      <c r="I1639" s="86">
        <v>72</v>
      </c>
      <c r="J1639" s="87">
        <v>31.25</v>
      </c>
      <c r="K1639" s="88"/>
      <c r="L1639" s="86" t="s">
        <v>5424</v>
      </c>
      <c r="M1639" s="86" t="s">
        <v>349</v>
      </c>
      <c r="N1639" s="149" t="str">
        <f>IF(OR(J1639="TBA",E1639=0),"",E1639*J1639)</f>
        <v/>
      </c>
      <c r="O1639" s="138"/>
      <c r="P1639" s="139">
        <f>IF($B1639="PA",$N1639,0)</f>
        <v>0</v>
      </c>
      <c r="Q1639" s="139">
        <f>IF($B1639="PC",$N1639,0)</f>
        <v>0</v>
      </c>
      <c r="R1639" s="139">
        <f>IF($B1639="LA",$N1639,0)</f>
        <v>0</v>
      </c>
      <c r="S1639" s="139" t="str">
        <f>IF($B1639="LC",$N1639,0)</f>
        <v/>
      </c>
      <c r="T1639" s="139">
        <f>IF(P1639&lt;&gt;"",(P1639*(1-($N$2641))*(1-($O1639+$N$2646))),0)</f>
        <v>0</v>
      </c>
      <c r="U1639" s="139">
        <f>IF(Q1639&lt;&gt;"",(Q1639*(1-($N$2642))*(1-($O1639+$N$2646))),0)</f>
        <v>0</v>
      </c>
      <c r="V1639" s="139">
        <f>IF(R1639&lt;&gt;"",(R1639*(1-($N$2643))*(1-($O1639+$N$2646))),0)</f>
        <v>0</v>
      </c>
      <c r="W1639" s="139">
        <f>IF(S1639&lt;&gt;"",(S1639*(1-($N$2644))*(1-($O1639+$N$2646))),0)</f>
        <v>0</v>
      </c>
      <c r="X1639" s="150">
        <f>+SUM(T1639:W1639)</f>
        <v>0</v>
      </c>
      <c r="Y1639" s="85"/>
      <c r="Z1639" s="84"/>
      <c r="AA1639" s="85"/>
    </row>
    <row r="1640" spans="1:27" ht="14.1" customHeight="1" x14ac:dyDescent="0.3">
      <c r="A1640" s="128" t="s">
        <v>5135</v>
      </c>
      <c r="B1640" s="86" t="s">
        <v>40</v>
      </c>
      <c r="C1640" s="86">
        <v>12</v>
      </c>
      <c r="D1640" s="86">
        <v>0</v>
      </c>
      <c r="E1640" s="137"/>
      <c r="F1640" s="86" t="s">
        <v>101</v>
      </c>
      <c r="G1640" s="86" t="s">
        <v>1690</v>
      </c>
      <c r="H1640" s="86" t="s">
        <v>5512</v>
      </c>
      <c r="I1640" s="86">
        <v>79</v>
      </c>
      <c r="J1640" s="87">
        <v>20.45</v>
      </c>
      <c r="K1640" s="88"/>
      <c r="L1640" s="86" t="s">
        <v>5513</v>
      </c>
      <c r="M1640" s="86" t="s">
        <v>349</v>
      </c>
      <c r="N1640" s="149" t="str">
        <f>IF(OR(J1640="TBA",E1640=0),"",E1640*J1640)</f>
        <v/>
      </c>
      <c r="O1640" s="138"/>
      <c r="P1640" s="139">
        <f>IF($B1640="PA",$N1640,0)</f>
        <v>0</v>
      </c>
      <c r="Q1640" s="139">
        <f>IF($B1640="PC",$N1640,0)</f>
        <v>0</v>
      </c>
      <c r="R1640" s="139">
        <f>IF($B1640="LA",$N1640,0)</f>
        <v>0</v>
      </c>
      <c r="S1640" s="139" t="str">
        <f>IF($B1640="LC",$N1640,0)</f>
        <v/>
      </c>
      <c r="T1640" s="139">
        <f>IF(P1640&lt;&gt;"",(P1640*(1-($N$2641))*(1-($O1640+$N$2646))),0)</f>
        <v>0</v>
      </c>
      <c r="U1640" s="139">
        <f>IF(Q1640&lt;&gt;"",(Q1640*(1-($N$2642))*(1-($O1640+$N$2646))),0)</f>
        <v>0</v>
      </c>
      <c r="V1640" s="139">
        <f>IF(R1640&lt;&gt;"",(R1640*(1-($N$2643))*(1-($O1640+$N$2646))),0)</f>
        <v>0</v>
      </c>
      <c r="W1640" s="139">
        <f>IF(S1640&lt;&gt;"",(S1640*(1-($N$2644))*(1-($O1640+$N$2646))),0)</f>
        <v>0</v>
      </c>
      <c r="X1640" s="150">
        <f>+SUM(T1640:W1640)</f>
        <v>0</v>
      </c>
      <c r="Y1640" s="85"/>
      <c r="Z1640" s="84"/>
      <c r="AA1640" s="85"/>
    </row>
    <row r="1641" spans="1:27" ht="14.1" customHeight="1" x14ac:dyDescent="0.3">
      <c r="A1641" s="128" t="s">
        <v>5136</v>
      </c>
      <c r="B1641" s="86" t="s">
        <v>40</v>
      </c>
      <c r="C1641" s="86">
        <v>12</v>
      </c>
      <c r="D1641" s="86">
        <v>0</v>
      </c>
      <c r="E1641" s="137"/>
      <c r="F1641" s="86" t="s">
        <v>101</v>
      </c>
      <c r="G1641" s="86" t="s">
        <v>1691</v>
      </c>
      <c r="H1641" s="86" t="s">
        <v>5512</v>
      </c>
      <c r="I1641" s="86">
        <v>79</v>
      </c>
      <c r="J1641" s="87">
        <v>20.45</v>
      </c>
      <c r="K1641" s="88"/>
      <c r="L1641" s="86" t="s">
        <v>5514</v>
      </c>
      <c r="M1641" s="86" t="s">
        <v>349</v>
      </c>
      <c r="N1641" s="149" t="str">
        <f>IF(OR(J1641="TBA",E1641=0),"",E1641*J1641)</f>
        <v/>
      </c>
      <c r="O1641" s="138"/>
      <c r="P1641" s="139">
        <f>IF($B1641="PA",$N1641,0)</f>
        <v>0</v>
      </c>
      <c r="Q1641" s="139">
        <f>IF($B1641="PC",$N1641,0)</f>
        <v>0</v>
      </c>
      <c r="R1641" s="139">
        <f>IF($B1641="LA",$N1641,0)</f>
        <v>0</v>
      </c>
      <c r="S1641" s="139" t="str">
        <f>IF($B1641="LC",$N1641,0)</f>
        <v/>
      </c>
      <c r="T1641" s="139">
        <f>IF(P1641&lt;&gt;"",(P1641*(1-($N$2641))*(1-($O1641+$N$2646))),0)</f>
        <v>0</v>
      </c>
      <c r="U1641" s="139">
        <f>IF(Q1641&lt;&gt;"",(Q1641*(1-($N$2642))*(1-($O1641+$N$2646))),0)</f>
        <v>0</v>
      </c>
      <c r="V1641" s="139">
        <f>IF(R1641&lt;&gt;"",(R1641*(1-($N$2643))*(1-($O1641+$N$2646))),0)</f>
        <v>0</v>
      </c>
      <c r="W1641" s="139">
        <f>IF(S1641&lt;&gt;"",(S1641*(1-($N$2644))*(1-($O1641+$N$2646))),0)</f>
        <v>0</v>
      </c>
      <c r="X1641" s="150">
        <f>+SUM(T1641:W1641)</f>
        <v>0</v>
      </c>
      <c r="Y1641" s="85"/>
      <c r="Z1641" s="84"/>
      <c r="AA1641" s="85"/>
    </row>
    <row r="1642" spans="1:27" ht="14.1" customHeight="1" x14ac:dyDescent="0.3">
      <c r="A1642" s="128" t="s">
        <v>5137</v>
      </c>
      <c r="B1642" s="86" t="s">
        <v>40</v>
      </c>
      <c r="C1642" s="86">
        <v>12</v>
      </c>
      <c r="D1642" s="86">
        <v>0</v>
      </c>
      <c r="E1642" s="137"/>
      <c r="F1642" s="86" t="s">
        <v>101</v>
      </c>
      <c r="G1642" s="86" t="s">
        <v>1701</v>
      </c>
      <c r="H1642" s="86" t="s">
        <v>5512</v>
      </c>
      <c r="I1642" s="86">
        <v>79</v>
      </c>
      <c r="J1642" s="87">
        <v>20.45</v>
      </c>
      <c r="K1642" s="88"/>
      <c r="L1642" s="86" t="s">
        <v>5138</v>
      </c>
      <c r="M1642" s="86" t="s">
        <v>349</v>
      </c>
      <c r="N1642" s="149" t="str">
        <f>IF(OR(J1642="TBA",E1642=0),"",E1642*J1642)</f>
        <v/>
      </c>
      <c r="O1642" s="138"/>
      <c r="P1642" s="139">
        <f>IF($B1642="PA",$N1642,0)</f>
        <v>0</v>
      </c>
      <c r="Q1642" s="139">
        <f>IF($B1642="PC",$N1642,0)</f>
        <v>0</v>
      </c>
      <c r="R1642" s="139">
        <f>IF($B1642="LA",$N1642,0)</f>
        <v>0</v>
      </c>
      <c r="S1642" s="139" t="str">
        <f>IF($B1642="LC",$N1642,0)</f>
        <v/>
      </c>
      <c r="T1642" s="139">
        <f>IF(P1642&lt;&gt;"",(P1642*(1-($N$2641))*(1-($O1642+$N$2646))),0)</f>
        <v>0</v>
      </c>
      <c r="U1642" s="139">
        <f>IF(Q1642&lt;&gt;"",(Q1642*(1-($N$2642))*(1-($O1642+$N$2646))),0)</f>
        <v>0</v>
      </c>
      <c r="V1642" s="139">
        <f>IF(R1642&lt;&gt;"",(R1642*(1-($N$2643))*(1-($O1642+$N$2646))),0)</f>
        <v>0</v>
      </c>
      <c r="W1642" s="139">
        <f>IF(S1642&lt;&gt;"",(S1642*(1-($N$2644))*(1-($O1642+$N$2646))),0)</f>
        <v>0</v>
      </c>
      <c r="X1642" s="150">
        <f>+SUM(T1642:W1642)</f>
        <v>0</v>
      </c>
      <c r="Y1642" s="85"/>
      <c r="Z1642" s="84"/>
      <c r="AA1642" s="85"/>
    </row>
    <row r="1643" spans="1:27" ht="14.1" customHeight="1" x14ac:dyDescent="0.3">
      <c r="A1643" s="128" t="s">
        <v>5139</v>
      </c>
      <c r="B1643" s="86" t="s">
        <v>40</v>
      </c>
      <c r="C1643" s="86">
        <v>12</v>
      </c>
      <c r="D1643" s="86">
        <v>0</v>
      </c>
      <c r="E1643" s="137"/>
      <c r="F1643" s="86" t="s">
        <v>101</v>
      </c>
      <c r="G1643" s="86" t="s">
        <v>1690</v>
      </c>
      <c r="H1643" s="86" t="s">
        <v>5515</v>
      </c>
      <c r="I1643" s="86">
        <v>79</v>
      </c>
      <c r="J1643" s="87">
        <v>20.45</v>
      </c>
      <c r="K1643" s="88"/>
      <c r="L1643" s="86" t="s">
        <v>5140</v>
      </c>
      <c r="M1643" s="86" t="s">
        <v>349</v>
      </c>
      <c r="N1643" s="149" t="str">
        <f>IF(OR(J1643="TBA",E1643=0),"",E1643*J1643)</f>
        <v/>
      </c>
      <c r="O1643" s="138"/>
      <c r="P1643" s="139">
        <f>IF($B1643="PA",$N1643,0)</f>
        <v>0</v>
      </c>
      <c r="Q1643" s="139">
        <f>IF($B1643="PC",$N1643,0)</f>
        <v>0</v>
      </c>
      <c r="R1643" s="139">
        <f>IF($B1643="LA",$N1643,0)</f>
        <v>0</v>
      </c>
      <c r="S1643" s="139" t="str">
        <f>IF($B1643="LC",$N1643,0)</f>
        <v/>
      </c>
      <c r="T1643" s="139">
        <f>IF(P1643&lt;&gt;"",(P1643*(1-($N$2641))*(1-($O1643+$N$2646))),0)</f>
        <v>0</v>
      </c>
      <c r="U1643" s="139">
        <f>IF(Q1643&lt;&gt;"",(Q1643*(1-($N$2642))*(1-($O1643+$N$2646))),0)</f>
        <v>0</v>
      </c>
      <c r="V1643" s="139">
        <f>IF(R1643&lt;&gt;"",(R1643*(1-($N$2643))*(1-($O1643+$N$2646))),0)</f>
        <v>0</v>
      </c>
      <c r="W1643" s="139">
        <f>IF(S1643&lt;&gt;"",(S1643*(1-($N$2644))*(1-($O1643+$N$2646))),0)</f>
        <v>0</v>
      </c>
      <c r="X1643" s="150">
        <f>+SUM(T1643:W1643)</f>
        <v>0</v>
      </c>
      <c r="Y1643" s="85"/>
      <c r="Z1643" s="84"/>
      <c r="AA1643" s="85"/>
    </row>
    <row r="1644" spans="1:27" ht="14.1" customHeight="1" x14ac:dyDescent="0.3">
      <c r="A1644" s="128" t="s">
        <v>5141</v>
      </c>
      <c r="B1644" s="86" t="s">
        <v>40</v>
      </c>
      <c r="C1644" s="86">
        <v>12</v>
      </c>
      <c r="D1644" s="86">
        <v>0</v>
      </c>
      <c r="E1644" s="137"/>
      <c r="F1644" s="86" t="s">
        <v>101</v>
      </c>
      <c r="G1644" s="86" t="s">
        <v>1691</v>
      </c>
      <c r="H1644" s="86" t="s">
        <v>5515</v>
      </c>
      <c r="I1644" s="86">
        <v>79</v>
      </c>
      <c r="J1644" s="87">
        <v>20.45</v>
      </c>
      <c r="K1644" s="88"/>
      <c r="L1644" s="86" t="s">
        <v>5516</v>
      </c>
      <c r="M1644" s="86" t="s">
        <v>349</v>
      </c>
      <c r="N1644" s="149" t="str">
        <f>IF(OR(J1644="TBA",E1644=0),"",E1644*J1644)</f>
        <v/>
      </c>
      <c r="O1644" s="138"/>
      <c r="P1644" s="139">
        <f>IF($B1644="PA",$N1644,0)</f>
        <v>0</v>
      </c>
      <c r="Q1644" s="139">
        <f>IF($B1644="PC",$N1644,0)</f>
        <v>0</v>
      </c>
      <c r="R1644" s="139">
        <f>IF($B1644="LA",$N1644,0)</f>
        <v>0</v>
      </c>
      <c r="S1644" s="139" t="str">
        <f>IF($B1644="LC",$N1644,0)</f>
        <v/>
      </c>
      <c r="T1644" s="139">
        <f>IF(P1644&lt;&gt;"",(P1644*(1-($N$2641))*(1-($O1644+$N$2646))),0)</f>
        <v>0</v>
      </c>
      <c r="U1644" s="139">
        <f>IF(Q1644&lt;&gt;"",(Q1644*(1-($N$2642))*(1-($O1644+$N$2646))),0)</f>
        <v>0</v>
      </c>
      <c r="V1644" s="139">
        <f>IF(R1644&lt;&gt;"",(R1644*(1-($N$2643))*(1-($O1644+$N$2646))),0)</f>
        <v>0</v>
      </c>
      <c r="W1644" s="139">
        <f>IF(S1644&lt;&gt;"",(S1644*(1-($N$2644))*(1-($O1644+$N$2646))),0)</f>
        <v>0</v>
      </c>
      <c r="X1644" s="150">
        <f>+SUM(T1644:W1644)</f>
        <v>0</v>
      </c>
      <c r="Y1644" s="85"/>
      <c r="Z1644" s="84"/>
      <c r="AA1644" s="85"/>
    </row>
    <row r="1645" spans="1:27" ht="14.1" customHeight="1" x14ac:dyDescent="0.3">
      <c r="A1645" s="128" t="s">
        <v>5142</v>
      </c>
      <c r="B1645" s="86" t="s">
        <v>40</v>
      </c>
      <c r="C1645" s="86">
        <v>12</v>
      </c>
      <c r="D1645" s="86">
        <v>0</v>
      </c>
      <c r="E1645" s="137"/>
      <c r="F1645" s="86" t="s">
        <v>101</v>
      </c>
      <c r="G1645" s="86" t="s">
        <v>1701</v>
      </c>
      <c r="H1645" s="86" t="s">
        <v>5515</v>
      </c>
      <c r="I1645" s="86">
        <v>79</v>
      </c>
      <c r="J1645" s="87">
        <v>20.45</v>
      </c>
      <c r="K1645" s="88"/>
      <c r="L1645" s="86" t="s">
        <v>5517</v>
      </c>
      <c r="M1645" s="86" t="s">
        <v>349</v>
      </c>
      <c r="N1645" s="149" t="str">
        <f>IF(OR(J1645="TBA",E1645=0),"",E1645*J1645)</f>
        <v/>
      </c>
      <c r="O1645" s="138"/>
      <c r="P1645" s="139">
        <f>IF($B1645="PA",$N1645,0)</f>
        <v>0</v>
      </c>
      <c r="Q1645" s="139">
        <f>IF($B1645="PC",$N1645,0)</f>
        <v>0</v>
      </c>
      <c r="R1645" s="139">
        <f>IF($B1645="LA",$N1645,0)</f>
        <v>0</v>
      </c>
      <c r="S1645" s="139" t="str">
        <f>IF($B1645="LC",$N1645,0)</f>
        <v/>
      </c>
      <c r="T1645" s="139">
        <f>IF(P1645&lt;&gt;"",(P1645*(1-($N$2641))*(1-($O1645+$N$2646))),0)</f>
        <v>0</v>
      </c>
      <c r="U1645" s="139">
        <f>IF(Q1645&lt;&gt;"",(Q1645*(1-($N$2642))*(1-($O1645+$N$2646))),0)</f>
        <v>0</v>
      </c>
      <c r="V1645" s="139">
        <f>IF(R1645&lt;&gt;"",(R1645*(1-($N$2643))*(1-($O1645+$N$2646))),0)</f>
        <v>0</v>
      </c>
      <c r="W1645" s="139">
        <f>IF(S1645&lt;&gt;"",(S1645*(1-($N$2644))*(1-($O1645+$N$2646))),0)</f>
        <v>0</v>
      </c>
      <c r="X1645" s="150">
        <f>+SUM(T1645:W1645)</f>
        <v>0</v>
      </c>
      <c r="Y1645" s="85"/>
      <c r="Z1645" s="84"/>
      <c r="AA1645" s="85"/>
    </row>
    <row r="1646" spans="1:27" ht="14.1" customHeight="1" x14ac:dyDescent="0.3">
      <c r="A1646" s="128" t="s">
        <v>5084</v>
      </c>
      <c r="B1646" s="86" t="s">
        <v>40</v>
      </c>
      <c r="C1646" s="86">
        <v>12</v>
      </c>
      <c r="D1646" s="86">
        <v>6</v>
      </c>
      <c r="E1646" s="137"/>
      <c r="F1646" s="86" t="s">
        <v>99</v>
      </c>
      <c r="G1646" s="86" t="s">
        <v>1691</v>
      </c>
      <c r="H1646" s="86" t="s">
        <v>2196</v>
      </c>
      <c r="I1646" s="86">
        <v>44</v>
      </c>
      <c r="J1646" s="87">
        <v>25.95</v>
      </c>
      <c r="K1646" s="88"/>
      <c r="L1646" s="86" t="s">
        <v>5085</v>
      </c>
      <c r="M1646" s="86" t="s">
        <v>349</v>
      </c>
      <c r="N1646" s="149" t="str">
        <f>IF(OR(J1646="TBA",E1646=0),"",E1646*J1646)</f>
        <v/>
      </c>
      <c r="O1646" s="138"/>
      <c r="P1646" s="139">
        <f>IF($B1646="PA",$N1646,0)</f>
        <v>0</v>
      </c>
      <c r="Q1646" s="139">
        <f>IF($B1646="PC",$N1646,0)</f>
        <v>0</v>
      </c>
      <c r="R1646" s="139">
        <f>IF($B1646="LA",$N1646,0)</f>
        <v>0</v>
      </c>
      <c r="S1646" s="139" t="str">
        <f>IF($B1646="LC",$N1646,0)</f>
        <v/>
      </c>
      <c r="T1646" s="139">
        <f>IF(P1646&lt;&gt;"",(P1646*(1-($N$2641))*(1-($O1646+$N$2646))),0)</f>
        <v>0</v>
      </c>
      <c r="U1646" s="139">
        <f>IF(Q1646&lt;&gt;"",(Q1646*(1-($N$2642))*(1-($O1646+$N$2646))),0)</f>
        <v>0</v>
      </c>
      <c r="V1646" s="139">
        <f>IF(R1646&lt;&gt;"",(R1646*(1-($N$2643))*(1-($O1646+$N$2646))),0)</f>
        <v>0</v>
      </c>
      <c r="W1646" s="139">
        <f>IF(S1646&lt;&gt;"",(S1646*(1-($N$2644))*(1-($O1646+$N$2646))),0)</f>
        <v>0</v>
      </c>
      <c r="X1646" s="150">
        <f>+SUM(T1646:W1646)</f>
        <v>0</v>
      </c>
      <c r="Y1646" s="85"/>
      <c r="Z1646" s="84"/>
      <c r="AA1646" s="85"/>
    </row>
    <row r="1647" spans="1:27" ht="14.1" customHeight="1" x14ac:dyDescent="0.3">
      <c r="A1647" s="128" t="s">
        <v>5086</v>
      </c>
      <c r="B1647" s="86" t="s">
        <v>40</v>
      </c>
      <c r="C1647" s="86">
        <v>12</v>
      </c>
      <c r="D1647" s="86">
        <v>6</v>
      </c>
      <c r="E1647" s="137"/>
      <c r="F1647" s="86" t="s">
        <v>99</v>
      </c>
      <c r="G1647" s="86" t="s">
        <v>1692</v>
      </c>
      <c r="H1647" s="86" t="s">
        <v>2196</v>
      </c>
      <c r="I1647" s="86">
        <v>44</v>
      </c>
      <c r="J1647" s="87">
        <v>25.95</v>
      </c>
      <c r="K1647" s="88"/>
      <c r="L1647" s="86" t="s">
        <v>5379</v>
      </c>
      <c r="M1647" s="86" t="s">
        <v>349</v>
      </c>
      <c r="N1647" s="149" t="str">
        <f>IF(OR(J1647="TBA",E1647=0),"",E1647*J1647)</f>
        <v/>
      </c>
      <c r="O1647" s="138"/>
      <c r="P1647" s="139">
        <f>IF($B1647="PA",$N1647,0)</f>
        <v>0</v>
      </c>
      <c r="Q1647" s="139">
        <f>IF($B1647="PC",$N1647,0)</f>
        <v>0</v>
      </c>
      <c r="R1647" s="139">
        <f>IF($B1647="LA",$N1647,0)</f>
        <v>0</v>
      </c>
      <c r="S1647" s="139" t="str">
        <f>IF($B1647="LC",$N1647,0)</f>
        <v/>
      </c>
      <c r="T1647" s="139">
        <f>IF(P1647&lt;&gt;"",(P1647*(1-($N$2641))*(1-($O1647+$N$2646))),0)</f>
        <v>0</v>
      </c>
      <c r="U1647" s="139">
        <f>IF(Q1647&lt;&gt;"",(Q1647*(1-($N$2642))*(1-($O1647+$N$2646))),0)</f>
        <v>0</v>
      </c>
      <c r="V1647" s="139">
        <f>IF(R1647&lt;&gt;"",(R1647*(1-($N$2643))*(1-($O1647+$N$2646))),0)</f>
        <v>0</v>
      </c>
      <c r="W1647" s="139">
        <f>IF(S1647&lt;&gt;"",(S1647*(1-($N$2644))*(1-($O1647+$N$2646))),0)</f>
        <v>0</v>
      </c>
      <c r="X1647" s="150">
        <f>+SUM(T1647:W1647)</f>
        <v>0</v>
      </c>
      <c r="Y1647" s="85"/>
      <c r="Z1647" s="84"/>
      <c r="AA1647" s="85"/>
    </row>
    <row r="1648" spans="1:27" ht="14.1" customHeight="1" x14ac:dyDescent="0.3">
      <c r="A1648" s="128" t="s">
        <v>5087</v>
      </c>
      <c r="B1648" s="86" t="s">
        <v>40</v>
      </c>
      <c r="C1648" s="86">
        <v>12</v>
      </c>
      <c r="D1648" s="86">
        <v>6</v>
      </c>
      <c r="E1648" s="137"/>
      <c r="F1648" s="86" t="s">
        <v>99</v>
      </c>
      <c r="G1648" s="86" t="s">
        <v>1709</v>
      </c>
      <c r="H1648" s="86" t="s">
        <v>2196</v>
      </c>
      <c r="I1648" s="86">
        <v>44</v>
      </c>
      <c r="J1648" s="87">
        <v>25.95</v>
      </c>
      <c r="K1648" s="88"/>
      <c r="L1648" s="86" t="s">
        <v>5380</v>
      </c>
      <c r="M1648" s="86" t="s">
        <v>349</v>
      </c>
      <c r="N1648" s="149" t="str">
        <f>IF(OR(J1648="TBA",E1648=0),"",E1648*J1648)</f>
        <v/>
      </c>
      <c r="O1648" s="138"/>
      <c r="P1648" s="139">
        <f>IF($B1648="PA",$N1648,0)</f>
        <v>0</v>
      </c>
      <c r="Q1648" s="139">
        <f>IF($B1648="PC",$N1648,0)</f>
        <v>0</v>
      </c>
      <c r="R1648" s="139">
        <f>IF($B1648="LA",$N1648,0)</f>
        <v>0</v>
      </c>
      <c r="S1648" s="139" t="str">
        <f>IF($B1648="LC",$N1648,0)</f>
        <v/>
      </c>
      <c r="T1648" s="139">
        <f>IF(P1648&lt;&gt;"",(P1648*(1-($N$2641))*(1-($O1648+$N$2646))),0)</f>
        <v>0</v>
      </c>
      <c r="U1648" s="139">
        <f>IF(Q1648&lt;&gt;"",(Q1648*(1-($N$2642))*(1-($O1648+$N$2646))),0)</f>
        <v>0</v>
      </c>
      <c r="V1648" s="139">
        <f>IF(R1648&lt;&gt;"",(R1648*(1-($N$2643))*(1-($O1648+$N$2646))),0)</f>
        <v>0</v>
      </c>
      <c r="W1648" s="139">
        <f>IF(S1648&lt;&gt;"",(S1648*(1-($N$2644))*(1-($O1648+$N$2646))),0)</f>
        <v>0</v>
      </c>
      <c r="X1648" s="150">
        <f>+SUM(T1648:W1648)</f>
        <v>0</v>
      </c>
      <c r="Y1648" s="85"/>
      <c r="Z1648" s="84"/>
      <c r="AA1648" s="85"/>
    </row>
    <row r="1649" spans="1:27" ht="14.1" customHeight="1" x14ac:dyDescent="0.3">
      <c r="A1649" s="128" t="s">
        <v>5088</v>
      </c>
      <c r="B1649" s="86" t="s">
        <v>40</v>
      </c>
      <c r="C1649" s="86">
        <v>4</v>
      </c>
      <c r="D1649" s="86">
        <v>0</v>
      </c>
      <c r="E1649" s="137"/>
      <c r="F1649" s="86" t="s">
        <v>99</v>
      </c>
      <c r="G1649" s="86" t="s">
        <v>1691</v>
      </c>
      <c r="H1649" s="86" t="s">
        <v>2198</v>
      </c>
      <c r="I1649" s="86">
        <v>44</v>
      </c>
      <c r="J1649" s="87">
        <v>23.6</v>
      </c>
      <c r="K1649" s="88"/>
      <c r="L1649" s="86" t="s">
        <v>5089</v>
      </c>
      <c r="M1649" s="86" t="s">
        <v>349</v>
      </c>
      <c r="N1649" s="149" t="str">
        <f>IF(OR(J1649="TBA",E1649=0),"",E1649*J1649)</f>
        <v/>
      </c>
      <c r="O1649" s="138"/>
      <c r="P1649" s="139">
        <f>IF($B1649="PA",$N1649,0)</f>
        <v>0</v>
      </c>
      <c r="Q1649" s="139">
        <f>IF($B1649="PC",$N1649,0)</f>
        <v>0</v>
      </c>
      <c r="R1649" s="139">
        <f>IF($B1649="LA",$N1649,0)</f>
        <v>0</v>
      </c>
      <c r="S1649" s="139" t="str">
        <f>IF($B1649="LC",$N1649,0)</f>
        <v/>
      </c>
      <c r="T1649" s="139">
        <f>IF(P1649&lt;&gt;"",(P1649*(1-($N$2641))*(1-($O1649+$N$2646))),0)</f>
        <v>0</v>
      </c>
      <c r="U1649" s="139">
        <f>IF(Q1649&lt;&gt;"",(Q1649*(1-($N$2642))*(1-($O1649+$N$2646))),0)</f>
        <v>0</v>
      </c>
      <c r="V1649" s="139">
        <f>IF(R1649&lt;&gt;"",(R1649*(1-($N$2643))*(1-($O1649+$N$2646))),0)</f>
        <v>0</v>
      </c>
      <c r="W1649" s="139">
        <f>IF(S1649&lt;&gt;"",(S1649*(1-($N$2644))*(1-($O1649+$N$2646))),0)</f>
        <v>0</v>
      </c>
      <c r="X1649" s="150">
        <f>+SUM(T1649:W1649)</f>
        <v>0</v>
      </c>
      <c r="Y1649" s="85"/>
      <c r="Z1649" s="84"/>
      <c r="AA1649" s="85"/>
    </row>
    <row r="1650" spans="1:27" ht="14.1" customHeight="1" x14ac:dyDescent="0.3">
      <c r="A1650" s="128" t="s">
        <v>5090</v>
      </c>
      <c r="B1650" s="86" t="s">
        <v>40</v>
      </c>
      <c r="C1650" s="86">
        <v>4</v>
      </c>
      <c r="D1650" s="86">
        <v>0</v>
      </c>
      <c r="E1650" s="137"/>
      <c r="F1650" s="86" t="s">
        <v>99</v>
      </c>
      <c r="G1650" s="86" t="s">
        <v>1692</v>
      </c>
      <c r="H1650" s="86" t="s">
        <v>2198</v>
      </c>
      <c r="I1650" s="86">
        <v>44</v>
      </c>
      <c r="J1650" s="87">
        <v>23.6</v>
      </c>
      <c r="K1650" s="88"/>
      <c r="L1650" s="86" t="s">
        <v>5091</v>
      </c>
      <c r="M1650" s="86" t="s">
        <v>349</v>
      </c>
      <c r="N1650" s="149" t="str">
        <f>IF(OR(J1650="TBA",E1650=0),"",E1650*J1650)</f>
        <v/>
      </c>
      <c r="O1650" s="138"/>
      <c r="P1650" s="139">
        <f>IF($B1650="PA",$N1650,0)</f>
        <v>0</v>
      </c>
      <c r="Q1650" s="139">
        <f>IF($B1650="PC",$N1650,0)</f>
        <v>0</v>
      </c>
      <c r="R1650" s="139">
        <f>IF($B1650="LA",$N1650,0)</f>
        <v>0</v>
      </c>
      <c r="S1650" s="139" t="str">
        <f>IF($B1650="LC",$N1650,0)</f>
        <v/>
      </c>
      <c r="T1650" s="139">
        <f>IF(P1650&lt;&gt;"",(P1650*(1-($N$2641))*(1-($O1650+$N$2646))),0)</f>
        <v>0</v>
      </c>
      <c r="U1650" s="139">
        <f>IF(Q1650&lt;&gt;"",(Q1650*(1-($N$2642))*(1-($O1650+$N$2646))),0)</f>
        <v>0</v>
      </c>
      <c r="V1650" s="139">
        <f>IF(R1650&lt;&gt;"",(R1650*(1-($N$2643))*(1-($O1650+$N$2646))),0)</f>
        <v>0</v>
      </c>
      <c r="W1650" s="139">
        <f>IF(S1650&lt;&gt;"",(S1650*(1-($N$2644))*(1-($O1650+$N$2646))),0)</f>
        <v>0</v>
      </c>
      <c r="X1650" s="150">
        <f>+SUM(T1650:W1650)</f>
        <v>0</v>
      </c>
      <c r="Y1650" s="85"/>
      <c r="Z1650" s="84"/>
      <c r="AA1650" s="85"/>
    </row>
    <row r="1651" spans="1:27" ht="13.5" customHeight="1" x14ac:dyDescent="0.3">
      <c r="A1651" s="128" t="s">
        <v>5092</v>
      </c>
      <c r="B1651" s="86" t="s">
        <v>40</v>
      </c>
      <c r="C1651" s="86">
        <v>4</v>
      </c>
      <c r="D1651" s="86">
        <v>0</v>
      </c>
      <c r="E1651" s="137"/>
      <c r="F1651" s="86" t="s">
        <v>99</v>
      </c>
      <c r="G1651" s="86" t="s">
        <v>1709</v>
      </c>
      <c r="H1651" s="86" t="s">
        <v>2198</v>
      </c>
      <c r="I1651" s="86">
        <v>44</v>
      </c>
      <c r="J1651" s="87">
        <v>23.6</v>
      </c>
      <c r="K1651" s="88"/>
      <c r="L1651" s="86" t="s">
        <v>5381</v>
      </c>
      <c r="M1651" s="86" t="s">
        <v>349</v>
      </c>
      <c r="N1651" s="149" t="str">
        <f>IF(OR(J1651="TBA",E1651=0),"",E1651*J1651)</f>
        <v/>
      </c>
      <c r="O1651" s="138"/>
      <c r="P1651" s="139">
        <f>IF($B1651="PA",$N1651,0)</f>
        <v>0</v>
      </c>
      <c r="Q1651" s="139">
        <f>IF($B1651="PC",$N1651,0)</f>
        <v>0</v>
      </c>
      <c r="R1651" s="139">
        <f>IF($B1651="LA",$N1651,0)</f>
        <v>0</v>
      </c>
      <c r="S1651" s="139" t="str">
        <f>IF($B1651="LC",$N1651,0)</f>
        <v/>
      </c>
      <c r="T1651" s="139">
        <f>IF(P1651&lt;&gt;"",(P1651*(1-($N$2641))*(1-($O1651+$N$2646))),0)</f>
        <v>0</v>
      </c>
      <c r="U1651" s="139">
        <f>IF(Q1651&lt;&gt;"",(Q1651*(1-($N$2642))*(1-($O1651+$N$2646))),0)</f>
        <v>0</v>
      </c>
      <c r="V1651" s="139">
        <f>IF(R1651&lt;&gt;"",(R1651*(1-($N$2643))*(1-($O1651+$N$2646))),0)</f>
        <v>0</v>
      </c>
      <c r="W1651" s="139">
        <f>IF(S1651&lt;&gt;"",(S1651*(1-($N$2644))*(1-($O1651+$N$2646))),0)</f>
        <v>0</v>
      </c>
      <c r="X1651" s="150">
        <f>+SUM(T1651:W1651)</f>
        <v>0</v>
      </c>
      <c r="Y1651" s="85"/>
      <c r="Z1651" s="84"/>
      <c r="AA1651" s="85"/>
    </row>
    <row r="1652" spans="1:27" ht="14.1" customHeight="1" x14ac:dyDescent="0.3">
      <c r="A1652" s="128" t="s">
        <v>5093</v>
      </c>
      <c r="B1652" s="86" t="s">
        <v>40</v>
      </c>
      <c r="C1652" s="86">
        <v>12</v>
      </c>
      <c r="D1652" s="86">
        <v>6</v>
      </c>
      <c r="E1652" s="137"/>
      <c r="F1652" s="86" t="s">
        <v>101</v>
      </c>
      <c r="G1652" s="86" t="s">
        <v>1691</v>
      </c>
      <c r="H1652" s="86" t="s">
        <v>2199</v>
      </c>
      <c r="I1652" s="86">
        <v>44</v>
      </c>
      <c r="J1652" s="87">
        <v>23.6</v>
      </c>
      <c r="K1652" s="88"/>
      <c r="L1652" s="86" t="s">
        <v>5382</v>
      </c>
      <c r="M1652" s="86" t="s">
        <v>349</v>
      </c>
      <c r="N1652" s="149" t="str">
        <f>IF(OR(J1652="TBA",E1652=0),"",E1652*J1652)</f>
        <v/>
      </c>
      <c r="O1652" s="138"/>
      <c r="P1652" s="139">
        <f>IF($B1652="PA",$N1652,0)</f>
        <v>0</v>
      </c>
      <c r="Q1652" s="139">
        <f>IF($B1652="PC",$N1652,0)</f>
        <v>0</v>
      </c>
      <c r="R1652" s="139">
        <f>IF($B1652="LA",$N1652,0)</f>
        <v>0</v>
      </c>
      <c r="S1652" s="139" t="str">
        <f>IF($B1652="LC",$N1652,0)</f>
        <v/>
      </c>
      <c r="T1652" s="139">
        <f>IF(P1652&lt;&gt;"",(P1652*(1-($N$2641))*(1-($O1652+$N$2646))),0)</f>
        <v>0</v>
      </c>
      <c r="U1652" s="139">
        <f>IF(Q1652&lt;&gt;"",(Q1652*(1-($N$2642))*(1-($O1652+$N$2646))),0)</f>
        <v>0</v>
      </c>
      <c r="V1652" s="139">
        <f>IF(R1652&lt;&gt;"",(R1652*(1-($N$2643))*(1-($O1652+$N$2646))),0)</f>
        <v>0</v>
      </c>
      <c r="W1652" s="139">
        <f>IF(S1652&lt;&gt;"",(S1652*(1-($N$2644))*(1-($O1652+$N$2646))),0)</f>
        <v>0</v>
      </c>
      <c r="X1652" s="150">
        <f>+SUM(T1652:W1652)</f>
        <v>0</v>
      </c>
      <c r="Y1652" s="85"/>
      <c r="Z1652" s="84"/>
      <c r="AA1652" s="85"/>
    </row>
    <row r="1653" spans="1:27" ht="14.1" customHeight="1" x14ac:dyDescent="0.3">
      <c r="A1653" s="128" t="s">
        <v>5094</v>
      </c>
      <c r="B1653" s="86" t="s">
        <v>40</v>
      </c>
      <c r="C1653" s="86">
        <v>12</v>
      </c>
      <c r="D1653" s="86">
        <v>6</v>
      </c>
      <c r="E1653" s="137"/>
      <c r="F1653" s="86" t="s">
        <v>101</v>
      </c>
      <c r="G1653" s="86" t="s">
        <v>1701</v>
      </c>
      <c r="H1653" s="86" t="s">
        <v>2199</v>
      </c>
      <c r="I1653" s="86">
        <v>44</v>
      </c>
      <c r="J1653" s="87">
        <v>23.6</v>
      </c>
      <c r="K1653" s="88"/>
      <c r="L1653" s="86" t="s">
        <v>5383</v>
      </c>
      <c r="M1653" s="86" t="s">
        <v>349</v>
      </c>
      <c r="N1653" s="149" t="str">
        <f>IF(OR(J1653="TBA",E1653=0),"",E1653*J1653)</f>
        <v/>
      </c>
      <c r="O1653" s="138"/>
      <c r="P1653" s="139">
        <f>IF($B1653="PA",$N1653,0)</f>
        <v>0</v>
      </c>
      <c r="Q1653" s="139">
        <f>IF($B1653="PC",$N1653,0)</f>
        <v>0</v>
      </c>
      <c r="R1653" s="139">
        <f>IF($B1653="LA",$N1653,0)</f>
        <v>0</v>
      </c>
      <c r="S1653" s="139" t="str">
        <f>IF($B1653="LC",$N1653,0)</f>
        <v/>
      </c>
      <c r="T1653" s="139">
        <f>IF(P1653&lt;&gt;"",(P1653*(1-($N$2641))*(1-($O1653+$N$2646))),0)</f>
        <v>0</v>
      </c>
      <c r="U1653" s="139">
        <f>IF(Q1653&lt;&gt;"",(Q1653*(1-($N$2642))*(1-($O1653+$N$2646))),0)</f>
        <v>0</v>
      </c>
      <c r="V1653" s="139">
        <f>IF(R1653&lt;&gt;"",(R1653*(1-($N$2643))*(1-($O1653+$N$2646))),0)</f>
        <v>0</v>
      </c>
      <c r="W1653" s="139">
        <f>IF(S1653&lt;&gt;"",(S1653*(1-($N$2644))*(1-($O1653+$N$2646))),0)</f>
        <v>0</v>
      </c>
      <c r="X1653" s="150">
        <f>+SUM(T1653:W1653)</f>
        <v>0</v>
      </c>
      <c r="Y1653" s="85"/>
      <c r="Z1653" s="84"/>
      <c r="AA1653" s="85"/>
    </row>
    <row r="1654" spans="1:27" ht="14.1" customHeight="1" x14ac:dyDescent="0.3">
      <c r="A1654" s="128" t="s">
        <v>5095</v>
      </c>
      <c r="B1654" s="86" t="s">
        <v>40</v>
      </c>
      <c r="C1654" s="86">
        <v>12</v>
      </c>
      <c r="D1654" s="86">
        <v>6</v>
      </c>
      <c r="E1654" s="137"/>
      <c r="F1654" s="86" t="s">
        <v>101</v>
      </c>
      <c r="G1654" s="86" t="s">
        <v>1709</v>
      </c>
      <c r="H1654" s="86" t="s">
        <v>2199</v>
      </c>
      <c r="I1654" s="86">
        <v>44</v>
      </c>
      <c r="J1654" s="87">
        <v>23.6</v>
      </c>
      <c r="K1654" s="88"/>
      <c r="L1654" s="86" t="s">
        <v>5384</v>
      </c>
      <c r="M1654" s="86" t="s">
        <v>349</v>
      </c>
      <c r="N1654" s="149" t="str">
        <f>IF(OR(J1654="TBA",E1654=0),"",E1654*J1654)</f>
        <v/>
      </c>
      <c r="O1654" s="138"/>
      <c r="P1654" s="139">
        <f>IF($B1654="PA",$N1654,0)</f>
        <v>0</v>
      </c>
      <c r="Q1654" s="139">
        <f>IF($B1654="PC",$N1654,0)</f>
        <v>0</v>
      </c>
      <c r="R1654" s="139">
        <f>IF($B1654="LA",$N1654,0)</f>
        <v>0</v>
      </c>
      <c r="S1654" s="139" t="str">
        <f>IF($B1654="LC",$N1654,0)</f>
        <v/>
      </c>
      <c r="T1654" s="139">
        <f>IF(P1654&lt;&gt;"",(P1654*(1-($N$2641))*(1-($O1654+$N$2646))),0)</f>
        <v>0</v>
      </c>
      <c r="U1654" s="139">
        <f>IF(Q1654&lt;&gt;"",(Q1654*(1-($N$2642))*(1-($O1654+$N$2646))),0)</f>
        <v>0</v>
      </c>
      <c r="V1654" s="139">
        <f>IF(R1654&lt;&gt;"",(R1654*(1-($N$2643))*(1-($O1654+$N$2646))),0)</f>
        <v>0</v>
      </c>
      <c r="W1654" s="139">
        <f>IF(S1654&lt;&gt;"",(S1654*(1-($N$2644))*(1-($O1654+$N$2646))),0)</f>
        <v>0</v>
      </c>
      <c r="X1654" s="150">
        <f>+SUM(T1654:W1654)</f>
        <v>0</v>
      </c>
      <c r="Y1654" s="85"/>
      <c r="Z1654" s="84"/>
      <c r="AA1654" s="85"/>
    </row>
    <row r="1655" spans="1:27" ht="14.1" customHeight="1" x14ac:dyDescent="0.3">
      <c r="A1655" s="128" t="s">
        <v>5096</v>
      </c>
      <c r="B1655" s="86" t="s">
        <v>40</v>
      </c>
      <c r="C1655" s="86">
        <v>12</v>
      </c>
      <c r="D1655" s="86">
        <v>6</v>
      </c>
      <c r="E1655" s="137"/>
      <c r="F1655" s="86" t="s">
        <v>101</v>
      </c>
      <c r="G1655" s="86" t="s">
        <v>1691</v>
      </c>
      <c r="H1655" s="86" t="s">
        <v>5097</v>
      </c>
      <c r="I1655" s="86">
        <v>44</v>
      </c>
      <c r="J1655" s="87">
        <v>23.6</v>
      </c>
      <c r="K1655" s="88"/>
      <c r="L1655" s="86" t="s">
        <v>5098</v>
      </c>
      <c r="M1655" s="86" t="s">
        <v>349</v>
      </c>
      <c r="N1655" s="149" t="str">
        <f>IF(OR(J1655="TBA",E1655=0),"",E1655*J1655)</f>
        <v/>
      </c>
      <c r="O1655" s="138"/>
      <c r="P1655" s="139">
        <f>IF($B1655="PA",$N1655,0)</f>
        <v>0</v>
      </c>
      <c r="Q1655" s="139">
        <f>IF($B1655="PC",$N1655,0)</f>
        <v>0</v>
      </c>
      <c r="R1655" s="139">
        <f>IF($B1655="LA",$N1655,0)</f>
        <v>0</v>
      </c>
      <c r="S1655" s="139" t="str">
        <f>IF($B1655="LC",$N1655,0)</f>
        <v/>
      </c>
      <c r="T1655" s="139">
        <f>IF(P1655&lt;&gt;"",(P1655*(1-($N$2641))*(1-($O1655+$N$2646))),0)</f>
        <v>0</v>
      </c>
      <c r="U1655" s="139">
        <f>IF(Q1655&lt;&gt;"",(Q1655*(1-($N$2642))*(1-($O1655+$N$2646))),0)</f>
        <v>0</v>
      </c>
      <c r="V1655" s="139">
        <f>IF(R1655&lt;&gt;"",(R1655*(1-($N$2643))*(1-($O1655+$N$2646))),0)</f>
        <v>0</v>
      </c>
      <c r="W1655" s="139">
        <f>IF(S1655&lt;&gt;"",(S1655*(1-($N$2644))*(1-($O1655+$N$2646))),0)</f>
        <v>0</v>
      </c>
      <c r="X1655" s="150">
        <f>+SUM(T1655:W1655)</f>
        <v>0</v>
      </c>
      <c r="Y1655" s="85"/>
      <c r="Z1655" s="84"/>
      <c r="AA1655" s="85"/>
    </row>
    <row r="1656" spans="1:27" ht="14.1" customHeight="1" x14ac:dyDescent="0.3">
      <c r="A1656" s="128" t="s">
        <v>5099</v>
      </c>
      <c r="B1656" s="86" t="s">
        <v>40</v>
      </c>
      <c r="C1656" s="86">
        <v>12</v>
      </c>
      <c r="D1656" s="86">
        <v>6</v>
      </c>
      <c r="E1656" s="137"/>
      <c r="F1656" s="86" t="s">
        <v>101</v>
      </c>
      <c r="G1656" s="86" t="s">
        <v>1701</v>
      </c>
      <c r="H1656" s="86" t="s">
        <v>5097</v>
      </c>
      <c r="I1656" s="86">
        <v>44</v>
      </c>
      <c r="J1656" s="87">
        <v>23.6</v>
      </c>
      <c r="K1656" s="88"/>
      <c r="L1656" s="86" t="s">
        <v>5100</v>
      </c>
      <c r="M1656" s="86" t="s">
        <v>349</v>
      </c>
      <c r="N1656" s="149" t="str">
        <f>IF(OR(J1656="TBA",E1656=0),"",E1656*J1656)</f>
        <v/>
      </c>
      <c r="O1656" s="138"/>
      <c r="P1656" s="139">
        <f>IF($B1656="PA",$N1656,0)</f>
        <v>0</v>
      </c>
      <c r="Q1656" s="139">
        <f>IF($B1656="PC",$N1656,0)</f>
        <v>0</v>
      </c>
      <c r="R1656" s="139">
        <f>IF($B1656="LA",$N1656,0)</f>
        <v>0</v>
      </c>
      <c r="S1656" s="139" t="str">
        <f>IF($B1656="LC",$N1656,0)</f>
        <v/>
      </c>
      <c r="T1656" s="139">
        <f>IF(P1656&lt;&gt;"",(P1656*(1-($N$2641))*(1-($O1656+$N$2646))),0)</f>
        <v>0</v>
      </c>
      <c r="U1656" s="139">
        <f>IF(Q1656&lt;&gt;"",(Q1656*(1-($N$2642))*(1-($O1656+$N$2646))),0)</f>
        <v>0</v>
      </c>
      <c r="V1656" s="139">
        <f>IF(R1656&lt;&gt;"",(R1656*(1-($N$2643))*(1-($O1656+$N$2646))),0)</f>
        <v>0</v>
      </c>
      <c r="W1656" s="139">
        <f>IF(S1656&lt;&gt;"",(S1656*(1-($N$2644))*(1-($O1656+$N$2646))),0)</f>
        <v>0</v>
      </c>
      <c r="X1656" s="150">
        <f>+SUM(T1656:W1656)</f>
        <v>0</v>
      </c>
      <c r="Y1656" s="85"/>
      <c r="Z1656" s="84"/>
      <c r="AA1656" s="85"/>
    </row>
    <row r="1657" spans="1:27" ht="14.1" customHeight="1" x14ac:dyDescent="0.3">
      <c r="A1657" s="128" t="s">
        <v>5101</v>
      </c>
      <c r="B1657" s="86" t="s">
        <v>40</v>
      </c>
      <c r="C1657" s="86">
        <v>12</v>
      </c>
      <c r="D1657" s="86">
        <v>6</v>
      </c>
      <c r="E1657" s="137"/>
      <c r="F1657" s="86" t="s">
        <v>101</v>
      </c>
      <c r="G1657" s="86" t="s">
        <v>1709</v>
      </c>
      <c r="H1657" s="86" t="s">
        <v>5097</v>
      </c>
      <c r="I1657" s="86">
        <v>44</v>
      </c>
      <c r="J1657" s="87">
        <v>23.6</v>
      </c>
      <c r="K1657" s="88"/>
      <c r="L1657" s="86" t="s">
        <v>5102</v>
      </c>
      <c r="M1657" s="86" t="s">
        <v>349</v>
      </c>
      <c r="N1657" s="149" t="str">
        <f>IF(OR(J1657="TBA",E1657=0),"",E1657*J1657)</f>
        <v/>
      </c>
      <c r="O1657" s="138"/>
      <c r="P1657" s="139">
        <f>IF($B1657="PA",$N1657,0)</f>
        <v>0</v>
      </c>
      <c r="Q1657" s="139">
        <f>IF($B1657="PC",$N1657,0)</f>
        <v>0</v>
      </c>
      <c r="R1657" s="139">
        <f>IF($B1657="LA",$N1657,0)</f>
        <v>0</v>
      </c>
      <c r="S1657" s="139" t="str">
        <f>IF($B1657="LC",$N1657,0)</f>
        <v/>
      </c>
      <c r="T1657" s="139">
        <f>IF(P1657&lt;&gt;"",(P1657*(1-($N$2641))*(1-($O1657+$N$2646))),0)</f>
        <v>0</v>
      </c>
      <c r="U1657" s="139">
        <f>IF(Q1657&lt;&gt;"",(Q1657*(1-($N$2642))*(1-($O1657+$N$2646))),0)</f>
        <v>0</v>
      </c>
      <c r="V1657" s="139">
        <f>IF(R1657&lt;&gt;"",(R1657*(1-($N$2643))*(1-($O1657+$N$2646))),0)</f>
        <v>0</v>
      </c>
      <c r="W1657" s="139">
        <f>IF(S1657&lt;&gt;"",(S1657*(1-($N$2644))*(1-($O1657+$N$2646))),0)</f>
        <v>0</v>
      </c>
      <c r="X1657" s="150">
        <f>+SUM(T1657:W1657)</f>
        <v>0</v>
      </c>
      <c r="Y1657" s="85"/>
      <c r="Z1657" s="84"/>
      <c r="AA1657" s="85"/>
    </row>
    <row r="1658" spans="1:27" ht="14.1" customHeight="1" x14ac:dyDescent="0.3">
      <c r="A1658" s="128" t="s">
        <v>5103</v>
      </c>
      <c r="B1658" s="86" t="s">
        <v>40</v>
      </c>
      <c r="C1658" s="86">
        <v>4</v>
      </c>
      <c r="D1658" s="86">
        <v>0</v>
      </c>
      <c r="E1658" s="137"/>
      <c r="F1658" s="86" t="s">
        <v>99</v>
      </c>
      <c r="G1658" s="86" t="s">
        <v>1691</v>
      </c>
      <c r="H1658" s="86" t="s">
        <v>2200</v>
      </c>
      <c r="I1658" s="86">
        <v>44</v>
      </c>
      <c r="J1658" s="87">
        <v>32.450000000000003</v>
      </c>
      <c r="K1658" s="88"/>
      <c r="L1658" s="86" t="s">
        <v>5104</v>
      </c>
      <c r="M1658" s="86" t="s">
        <v>349</v>
      </c>
      <c r="N1658" s="149" t="str">
        <f>IF(OR(J1658="TBA",E1658=0),"",E1658*J1658)</f>
        <v/>
      </c>
      <c r="O1658" s="138"/>
      <c r="P1658" s="139">
        <f>IF($B1658="PA",$N1658,0)</f>
        <v>0</v>
      </c>
      <c r="Q1658" s="139">
        <f>IF($B1658="PC",$N1658,0)</f>
        <v>0</v>
      </c>
      <c r="R1658" s="139">
        <f>IF($B1658="LA",$N1658,0)</f>
        <v>0</v>
      </c>
      <c r="S1658" s="139" t="str">
        <f>IF($B1658="LC",$N1658,0)</f>
        <v/>
      </c>
      <c r="T1658" s="139">
        <f>IF(P1658&lt;&gt;"",(P1658*(1-($N$2641))*(1-($O1658+$N$2646))),0)</f>
        <v>0</v>
      </c>
      <c r="U1658" s="139">
        <f>IF(Q1658&lt;&gt;"",(Q1658*(1-($N$2642))*(1-($O1658+$N$2646))),0)</f>
        <v>0</v>
      </c>
      <c r="V1658" s="139">
        <f>IF(R1658&lt;&gt;"",(R1658*(1-($N$2643))*(1-($O1658+$N$2646))),0)</f>
        <v>0</v>
      </c>
      <c r="W1658" s="139">
        <f>IF(S1658&lt;&gt;"",(S1658*(1-($N$2644))*(1-($O1658+$N$2646))),0)</f>
        <v>0</v>
      </c>
      <c r="X1658" s="150">
        <f>+SUM(T1658:W1658)</f>
        <v>0</v>
      </c>
      <c r="Y1658" s="85"/>
      <c r="Z1658" s="84"/>
      <c r="AA1658" s="85"/>
    </row>
    <row r="1659" spans="1:27" ht="14.1" customHeight="1" x14ac:dyDescent="0.3">
      <c r="A1659" s="128" t="s">
        <v>5105</v>
      </c>
      <c r="B1659" s="86" t="s">
        <v>40</v>
      </c>
      <c r="C1659" s="86">
        <v>4</v>
      </c>
      <c r="D1659" s="86">
        <v>0</v>
      </c>
      <c r="E1659" s="137"/>
      <c r="F1659" s="86" t="s">
        <v>99</v>
      </c>
      <c r="G1659" s="86" t="s">
        <v>1701</v>
      </c>
      <c r="H1659" s="86" t="s">
        <v>2200</v>
      </c>
      <c r="I1659" s="86">
        <v>44</v>
      </c>
      <c r="J1659" s="87">
        <v>32.450000000000003</v>
      </c>
      <c r="K1659" s="88"/>
      <c r="L1659" s="86" t="s">
        <v>5385</v>
      </c>
      <c r="M1659" s="86" t="s">
        <v>349</v>
      </c>
      <c r="N1659" s="149" t="str">
        <f>IF(OR(J1659="TBA",E1659=0),"",E1659*J1659)</f>
        <v/>
      </c>
      <c r="O1659" s="138"/>
      <c r="P1659" s="139">
        <f>IF($B1659="PA",$N1659,0)</f>
        <v>0</v>
      </c>
      <c r="Q1659" s="139">
        <f>IF($B1659="PC",$N1659,0)</f>
        <v>0</v>
      </c>
      <c r="R1659" s="139">
        <f>IF($B1659="LA",$N1659,0)</f>
        <v>0</v>
      </c>
      <c r="S1659" s="139" t="str">
        <f>IF($B1659="LC",$N1659,0)</f>
        <v/>
      </c>
      <c r="T1659" s="139">
        <f>IF(P1659&lt;&gt;"",(P1659*(1-($N$2641))*(1-($O1659+$N$2646))),0)</f>
        <v>0</v>
      </c>
      <c r="U1659" s="139">
        <f>IF(Q1659&lt;&gt;"",(Q1659*(1-($N$2642))*(1-($O1659+$N$2646))),0)</f>
        <v>0</v>
      </c>
      <c r="V1659" s="139">
        <f>IF(R1659&lt;&gt;"",(R1659*(1-($N$2643))*(1-($O1659+$N$2646))),0)</f>
        <v>0</v>
      </c>
      <c r="W1659" s="139">
        <f>IF(S1659&lt;&gt;"",(S1659*(1-($N$2644))*(1-($O1659+$N$2646))),0)</f>
        <v>0</v>
      </c>
      <c r="X1659" s="150">
        <f>+SUM(T1659:W1659)</f>
        <v>0</v>
      </c>
      <c r="Y1659" s="85"/>
      <c r="Z1659" s="84"/>
      <c r="AA1659" s="85"/>
    </row>
    <row r="1660" spans="1:27" ht="14.1" customHeight="1" x14ac:dyDescent="0.3">
      <c r="A1660" s="128" t="s">
        <v>5106</v>
      </c>
      <c r="B1660" s="86" t="s">
        <v>40</v>
      </c>
      <c r="C1660" s="86">
        <v>4</v>
      </c>
      <c r="D1660" s="86">
        <v>0</v>
      </c>
      <c r="E1660" s="137"/>
      <c r="F1660" s="86" t="s">
        <v>99</v>
      </c>
      <c r="G1660" s="86" t="s">
        <v>1709</v>
      </c>
      <c r="H1660" s="86" t="s">
        <v>2200</v>
      </c>
      <c r="I1660" s="86">
        <v>44</v>
      </c>
      <c r="J1660" s="87">
        <v>32.450000000000003</v>
      </c>
      <c r="K1660" s="88"/>
      <c r="L1660" s="86" t="s">
        <v>5386</v>
      </c>
      <c r="M1660" s="86" t="s">
        <v>349</v>
      </c>
      <c r="N1660" s="149" t="str">
        <f>IF(OR(J1660="TBA",E1660=0),"",E1660*J1660)</f>
        <v/>
      </c>
      <c r="O1660" s="138"/>
      <c r="P1660" s="139">
        <f>IF($B1660="PA",$N1660,0)</f>
        <v>0</v>
      </c>
      <c r="Q1660" s="139">
        <f>IF($B1660="PC",$N1660,0)</f>
        <v>0</v>
      </c>
      <c r="R1660" s="139">
        <f>IF($B1660="LA",$N1660,0)</f>
        <v>0</v>
      </c>
      <c r="S1660" s="139" t="str">
        <f>IF($B1660="LC",$N1660,0)</f>
        <v/>
      </c>
      <c r="T1660" s="139">
        <f>IF(P1660&lt;&gt;"",(P1660*(1-($N$2641))*(1-($O1660+$N$2646))),0)</f>
        <v>0</v>
      </c>
      <c r="U1660" s="139">
        <f>IF(Q1660&lt;&gt;"",(Q1660*(1-($N$2642))*(1-($O1660+$N$2646))),0)</f>
        <v>0</v>
      </c>
      <c r="V1660" s="139">
        <f>IF(R1660&lt;&gt;"",(R1660*(1-($N$2643))*(1-($O1660+$N$2646))),0)</f>
        <v>0</v>
      </c>
      <c r="W1660" s="139">
        <f>IF(S1660&lt;&gt;"",(S1660*(1-($N$2644))*(1-($O1660+$N$2646))),0)</f>
        <v>0</v>
      </c>
      <c r="X1660" s="150">
        <f>+SUM(T1660:W1660)</f>
        <v>0</v>
      </c>
      <c r="Y1660" s="85"/>
      <c r="Z1660" s="84"/>
      <c r="AA1660" s="85"/>
    </row>
    <row r="1661" spans="1:27" ht="14.1" customHeight="1" x14ac:dyDescent="0.3">
      <c r="A1661" s="128" t="s">
        <v>5056</v>
      </c>
      <c r="B1661" s="86" t="s">
        <v>40</v>
      </c>
      <c r="C1661" s="86">
        <v>12</v>
      </c>
      <c r="D1661" s="86">
        <v>0</v>
      </c>
      <c r="E1661" s="137"/>
      <c r="F1661" s="86" t="s">
        <v>1653</v>
      </c>
      <c r="G1661" s="86" t="s">
        <v>1690</v>
      </c>
      <c r="H1661" s="86" t="s">
        <v>5057</v>
      </c>
      <c r="I1661" s="86">
        <v>119</v>
      </c>
      <c r="J1661" s="87">
        <v>22.05</v>
      </c>
      <c r="K1661" s="88"/>
      <c r="L1661" s="86" t="s">
        <v>5285</v>
      </c>
      <c r="M1661" s="86" t="s">
        <v>349</v>
      </c>
      <c r="N1661" s="149" t="str">
        <f>IF(OR(J1661="TBA",E1661=0),"",E1661*J1661)</f>
        <v/>
      </c>
      <c r="O1661" s="138"/>
      <c r="P1661" s="139">
        <f>IF($B1661="PA",$N1661,0)</f>
        <v>0</v>
      </c>
      <c r="Q1661" s="139">
        <f>IF($B1661="PC",$N1661,0)</f>
        <v>0</v>
      </c>
      <c r="R1661" s="139">
        <f>IF($B1661="LA",$N1661,0)</f>
        <v>0</v>
      </c>
      <c r="S1661" s="139" t="str">
        <f>IF($B1661="LC",$N1661,0)</f>
        <v/>
      </c>
      <c r="T1661" s="139">
        <f>IF(P1661&lt;&gt;"",(P1661*(1-($N$2641))*(1-($O1661+$N$2646))),0)</f>
        <v>0</v>
      </c>
      <c r="U1661" s="139">
        <f>IF(Q1661&lt;&gt;"",(Q1661*(1-($N$2642))*(1-($O1661+$N$2646))),0)</f>
        <v>0</v>
      </c>
      <c r="V1661" s="139">
        <f>IF(R1661&lt;&gt;"",(R1661*(1-($N$2643))*(1-($O1661+$N$2646))),0)</f>
        <v>0</v>
      </c>
      <c r="W1661" s="139">
        <f>IF(S1661&lt;&gt;"",(S1661*(1-($N$2644))*(1-($O1661+$N$2646))),0)</f>
        <v>0</v>
      </c>
      <c r="X1661" s="150">
        <f>+SUM(T1661:W1661)</f>
        <v>0</v>
      </c>
      <c r="Y1661" s="85"/>
      <c r="Z1661" s="84"/>
      <c r="AA1661" s="85"/>
    </row>
    <row r="1662" spans="1:27" ht="14.1" customHeight="1" x14ac:dyDescent="0.3">
      <c r="A1662" s="128" t="s">
        <v>5058</v>
      </c>
      <c r="B1662" s="86" t="s">
        <v>40</v>
      </c>
      <c r="C1662" s="86">
        <v>12</v>
      </c>
      <c r="D1662" s="86">
        <v>0</v>
      </c>
      <c r="E1662" s="137"/>
      <c r="F1662" s="86" t="s">
        <v>1653</v>
      </c>
      <c r="G1662" s="86" t="s">
        <v>1691</v>
      </c>
      <c r="H1662" s="86" t="s">
        <v>5057</v>
      </c>
      <c r="I1662" s="86">
        <v>119</v>
      </c>
      <c r="J1662" s="87">
        <v>22.05</v>
      </c>
      <c r="K1662" s="88"/>
      <c r="L1662" s="86" t="s">
        <v>5059</v>
      </c>
      <c r="M1662" s="86" t="s">
        <v>349</v>
      </c>
      <c r="N1662" s="149" t="str">
        <f>IF(OR(J1662="TBA",E1662=0),"",E1662*J1662)</f>
        <v/>
      </c>
      <c r="O1662" s="138"/>
      <c r="P1662" s="139">
        <f>IF($B1662="PA",$N1662,0)</f>
        <v>0</v>
      </c>
      <c r="Q1662" s="139">
        <f>IF($B1662="PC",$N1662,0)</f>
        <v>0</v>
      </c>
      <c r="R1662" s="139">
        <f>IF($B1662="LA",$N1662,0)</f>
        <v>0</v>
      </c>
      <c r="S1662" s="139" t="str">
        <f>IF($B1662="LC",$N1662,0)</f>
        <v/>
      </c>
      <c r="T1662" s="139">
        <f>IF(P1662&lt;&gt;"",(P1662*(1-($N$2641))*(1-($O1662+$N$2646))),0)</f>
        <v>0</v>
      </c>
      <c r="U1662" s="139">
        <f>IF(Q1662&lt;&gt;"",(Q1662*(1-($N$2642))*(1-($O1662+$N$2646))),0)</f>
        <v>0</v>
      </c>
      <c r="V1662" s="139">
        <f>IF(R1662&lt;&gt;"",(R1662*(1-($N$2643))*(1-($O1662+$N$2646))),0)</f>
        <v>0</v>
      </c>
      <c r="W1662" s="139">
        <f>IF(S1662&lt;&gt;"",(S1662*(1-($N$2644))*(1-($O1662+$N$2646))),0)</f>
        <v>0</v>
      </c>
      <c r="X1662" s="150">
        <f>+SUM(T1662:W1662)</f>
        <v>0</v>
      </c>
      <c r="Y1662" s="85"/>
      <c r="Z1662" s="84"/>
      <c r="AA1662" s="85"/>
    </row>
    <row r="1663" spans="1:27" ht="14.1" customHeight="1" x14ac:dyDescent="0.3">
      <c r="A1663" s="128" t="s">
        <v>5060</v>
      </c>
      <c r="B1663" s="86" t="s">
        <v>40</v>
      </c>
      <c r="C1663" s="86">
        <v>12</v>
      </c>
      <c r="D1663" s="86">
        <v>0</v>
      </c>
      <c r="E1663" s="137"/>
      <c r="F1663" s="86" t="s">
        <v>1653</v>
      </c>
      <c r="G1663" s="86" t="s">
        <v>1701</v>
      </c>
      <c r="H1663" s="86" t="s">
        <v>5057</v>
      </c>
      <c r="I1663" s="86">
        <v>119</v>
      </c>
      <c r="J1663" s="87">
        <v>22.05</v>
      </c>
      <c r="K1663" s="88"/>
      <c r="L1663" s="86" t="s">
        <v>5061</v>
      </c>
      <c r="M1663" s="86" t="s">
        <v>349</v>
      </c>
      <c r="N1663" s="149" t="str">
        <f>IF(OR(J1663="TBA",E1663=0),"",E1663*J1663)</f>
        <v/>
      </c>
      <c r="O1663" s="138"/>
      <c r="P1663" s="139">
        <f>IF($B1663="PA",$N1663,0)</f>
        <v>0</v>
      </c>
      <c r="Q1663" s="139">
        <f>IF($B1663="PC",$N1663,0)</f>
        <v>0</v>
      </c>
      <c r="R1663" s="139">
        <f>IF($B1663="LA",$N1663,0)</f>
        <v>0</v>
      </c>
      <c r="S1663" s="139" t="str">
        <f>IF($B1663="LC",$N1663,0)</f>
        <v/>
      </c>
      <c r="T1663" s="139">
        <f>IF(P1663&lt;&gt;"",(P1663*(1-($N$2641))*(1-($O1663+$N$2646))),0)</f>
        <v>0</v>
      </c>
      <c r="U1663" s="139">
        <f>IF(Q1663&lt;&gt;"",(Q1663*(1-($N$2642))*(1-($O1663+$N$2646))),0)</f>
        <v>0</v>
      </c>
      <c r="V1663" s="139">
        <f>IF(R1663&lt;&gt;"",(R1663*(1-($N$2643))*(1-($O1663+$N$2646))),0)</f>
        <v>0</v>
      </c>
      <c r="W1663" s="139">
        <f>IF(S1663&lt;&gt;"",(S1663*(1-($N$2644))*(1-($O1663+$N$2646))),0)</f>
        <v>0</v>
      </c>
      <c r="X1663" s="150">
        <f>+SUM(T1663:W1663)</f>
        <v>0</v>
      </c>
      <c r="Y1663" s="85"/>
      <c r="Z1663" s="84"/>
      <c r="AA1663" s="85"/>
    </row>
    <row r="1664" spans="1:27" ht="14.1" customHeight="1" x14ac:dyDescent="0.3">
      <c r="A1664" s="128" t="s">
        <v>5062</v>
      </c>
      <c r="B1664" s="86" t="s">
        <v>40</v>
      </c>
      <c r="C1664" s="86">
        <v>12</v>
      </c>
      <c r="D1664" s="86">
        <v>0</v>
      </c>
      <c r="E1664" s="137"/>
      <c r="F1664" s="86" t="s">
        <v>1653</v>
      </c>
      <c r="G1664" s="86" t="s">
        <v>1690</v>
      </c>
      <c r="H1664" s="86" t="s">
        <v>5286</v>
      </c>
      <c r="I1664" s="86">
        <v>119</v>
      </c>
      <c r="J1664" s="87">
        <v>20.05</v>
      </c>
      <c r="K1664" s="88"/>
      <c r="L1664" s="86" t="s">
        <v>5063</v>
      </c>
      <c r="M1664" s="86" t="s">
        <v>349</v>
      </c>
      <c r="N1664" s="149" t="str">
        <f>IF(OR(J1664="TBA",E1664=0),"",E1664*J1664)</f>
        <v/>
      </c>
      <c r="O1664" s="138"/>
      <c r="P1664" s="139">
        <f>IF($B1664="PA",$N1664,0)</f>
        <v>0</v>
      </c>
      <c r="Q1664" s="139">
        <f>IF($B1664="PC",$N1664,0)</f>
        <v>0</v>
      </c>
      <c r="R1664" s="139">
        <f>IF($B1664="LA",$N1664,0)</f>
        <v>0</v>
      </c>
      <c r="S1664" s="139" t="str">
        <f>IF($B1664="LC",$N1664,0)</f>
        <v/>
      </c>
      <c r="T1664" s="139">
        <f>IF(P1664&lt;&gt;"",(P1664*(1-($N$2641))*(1-($O1664+$N$2646))),0)</f>
        <v>0</v>
      </c>
      <c r="U1664" s="139">
        <f>IF(Q1664&lt;&gt;"",(Q1664*(1-($N$2642))*(1-($O1664+$N$2646))),0)</f>
        <v>0</v>
      </c>
      <c r="V1664" s="139">
        <f>IF(R1664&lt;&gt;"",(R1664*(1-($N$2643))*(1-($O1664+$N$2646))),0)</f>
        <v>0</v>
      </c>
      <c r="W1664" s="139">
        <f>IF(S1664&lt;&gt;"",(S1664*(1-($N$2644))*(1-($O1664+$N$2646))),0)</f>
        <v>0</v>
      </c>
      <c r="X1664" s="150">
        <f>+SUM(T1664:W1664)</f>
        <v>0</v>
      </c>
      <c r="Y1664" s="85"/>
      <c r="Z1664" s="84"/>
      <c r="AA1664" s="85"/>
    </row>
    <row r="1665" spans="1:27" ht="14.1" customHeight="1" x14ac:dyDescent="0.3">
      <c r="A1665" s="128" t="s">
        <v>5064</v>
      </c>
      <c r="B1665" s="86" t="s">
        <v>40</v>
      </c>
      <c r="C1665" s="86">
        <v>12</v>
      </c>
      <c r="D1665" s="86">
        <v>0</v>
      </c>
      <c r="E1665" s="137"/>
      <c r="F1665" s="86" t="s">
        <v>1653</v>
      </c>
      <c r="G1665" s="86" t="s">
        <v>1691</v>
      </c>
      <c r="H1665" s="86" t="s">
        <v>5286</v>
      </c>
      <c r="I1665" s="86">
        <v>119</v>
      </c>
      <c r="J1665" s="87">
        <v>20.05</v>
      </c>
      <c r="K1665" s="88"/>
      <c r="L1665" s="86" t="s">
        <v>5287</v>
      </c>
      <c r="M1665" s="86" t="s">
        <v>349</v>
      </c>
      <c r="N1665" s="149" t="str">
        <f>IF(OR(J1665="TBA",E1665=0),"",E1665*J1665)</f>
        <v/>
      </c>
      <c r="O1665" s="138"/>
      <c r="P1665" s="139">
        <f>IF($B1665="PA",$N1665,0)</f>
        <v>0</v>
      </c>
      <c r="Q1665" s="139">
        <f>IF($B1665="PC",$N1665,0)</f>
        <v>0</v>
      </c>
      <c r="R1665" s="139">
        <f>IF($B1665="LA",$N1665,0)</f>
        <v>0</v>
      </c>
      <c r="S1665" s="139" t="str">
        <f>IF($B1665="LC",$N1665,0)</f>
        <v/>
      </c>
      <c r="T1665" s="139">
        <f>IF(P1665&lt;&gt;"",(P1665*(1-($N$2641))*(1-($O1665+$N$2646))),0)</f>
        <v>0</v>
      </c>
      <c r="U1665" s="139">
        <f>IF(Q1665&lt;&gt;"",(Q1665*(1-($N$2642))*(1-($O1665+$N$2646))),0)</f>
        <v>0</v>
      </c>
      <c r="V1665" s="139">
        <f>IF(R1665&lt;&gt;"",(R1665*(1-($N$2643))*(1-($O1665+$N$2646))),0)</f>
        <v>0</v>
      </c>
      <c r="W1665" s="139">
        <f>IF(S1665&lt;&gt;"",(S1665*(1-($N$2644))*(1-($O1665+$N$2646))),0)</f>
        <v>0</v>
      </c>
      <c r="X1665" s="150">
        <f>+SUM(T1665:W1665)</f>
        <v>0</v>
      </c>
      <c r="Y1665" s="85"/>
      <c r="Z1665" s="84"/>
      <c r="AA1665" s="85"/>
    </row>
    <row r="1666" spans="1:27" ht="13.5" customHeight="1" x14ac:dyDescent="0.3">
      <c r="A1666" s="128" t="s">
        <v>5065</v>
      </c>
      <c r="B1666" s="86" t="s">
        <v>40</v>
      </c>
      <c r="C1666" s="86">
        <v>12</v>
      </c>
      <c r="D1666" s="86">
        <v>0</v>
      </c>
      <c r="E1666" s="137"/>
      <c r="F1666" s="86" t="s">
        <v>1653</v>
      </c>
      <c r="G1666" s="86" t="s">
        <v>1701</v>
      </c>
      <c r="H1666" s="86" t="s">
        <v>5286</v>
      </c>
      <c r="I1666" s="86">
        <v>119</v>
      </c>
      <c r="J1666" s="87">
        <v>20.05</v>
      </c>
      <c r="K1666" s="88"/>
      <c r="L1666" s="86" t="s">
        <v>5288</v>
      </c>
      <c r="M1666" s="86" t="s">
        <v>349</v>
      </c>
      <c r="N1666" s="149" t="str">
        <f>IF(OR(J1666="TBA",E1666=0),"",E1666*J1666)</f>
        <v/>
      </c>
      <c r="O1666" s="138"/>
      <c r="P1666" s="139">
        <f>IF($B1666="PA",$N1666,0)</f>
        <v>0</v>
      </c>
      <c r="Q1666" s="139">
        <f>IF($B1666="PC",$N1666,0)</f>
        <v>0</v>
      </c>
      <c r="R1666" s="139">
        <f>IF($B1666="LA",$N1666,0)</f>
        <v>0</v>
      </c>
      <c r="S1666" s="139" t="str">
        <f>IF($B1666="LC",$N1666,0)</f>
        <v/>
      </c>
      <c r="T1666" s="139">
        <f>IF(P1666&lt;&gt;"",(P1666*(1-($N$2641))*(1-($O1666+$N$2646))),0)</f>
        <v>0</v>
      </c>
      <c r="U1666" s="139">
        <f>IF(Q1666&lt;&gt;"",(Q1666*(1-($N$2642))*(1-($O1666+$N$2646))),0)</f>
        <v>0</v>
      </c>
      <c r="V1666" s="139">
        <f>IF(R1666&lt;&gt;"",(R1666*(1-($N$2643))*(1-($O1666+$N$2646))),0)</f>
        <v>0</v>
      </c>
      <c r="W1666" s="139">
        <f>IF(S1666&lt;&gt;"",(S1666*(1-($N$2644))*(1-($O1666+$N$2646))),0)</f>
        <v>0</v>
      </c>
      <c r="X1666" s="150">
        <f>+SUM(T1666:W1666)</f>
        <v>0</v>
      </c>
      <c r="Y1666" s="85"/>
      <c r="Z1666" s="84"/>
      <c r="AA1666" s="85"/>
    </row>
    <row r="1667" spans="1:27" ht="13.5" customHeight="1" x14ac:dyDescent="0.3">
      <c r="A1667" s="128" t="s">
        <v>5107</v>
      </c>
      <c r="B1667" s="86" t="s">
        <v>40</v>
      </c>
      <c r="C1667" s="86">
        <v>12</v>
      </c>
      <c r="D1667" s="86">
        <v>0</v>
      </c>
      <c r="E1667" s="137"/>
      <c r="F1667" s="86" t="s">
        <v>99</v>
      </c>
      <c r="G1667" s="86" t="s">
        <v>1691</v>
      </c>
      <c r="H1667" s="86" t="s">
        <v>5760</v>
      </c>
      <c r="I1667" s="86">
        <v>45</v>
      </c>
      <c r="J1667" s="87">
        <v>23.6</v>
      </c>
      <c r="K1667" s="88"/>
      <c r="L1667" s="86" t="s">
        <v>5108</v>
      </c>
      <c r="M1667" s="86" t="s">
        <v>349</v>
      </c>
      <c r="N1667" s="149" t="str">
        <f>IF(OR(J1667="TBA",E1667=0),"",E1667*J1667)</f>
        <v/>
      </c>
      <c r="O1667" s="138"/>
      <c r="P1667" s="139">
        <f>IF($B1667="PA",$N1667,0)</f>
        <v>0</v>
      </c>
      <c r="Q1667" s="139">
        <f>IF($B1667="PC",$N1667,0)</f>
        <v>0</v>
      </c>
      <c r="R1667" s="139">
        <f>IF($B1667="LA",$N1667,0)</f>
        <v>0</v>
      </c>
      <c r="S1667" s="139" t="str">
        <f>IF($B1667="LC",$N1667,0)</f>
        <v/>
      </c>
      <c r="T1667" s="139">
        <f>IF(P1667&lt;&gt;"",(P1667*(1-($N$2641))*(1-($O1667+$N$2646))),0)</f>
        <v>0</v>
      </c>
      <c r="U1667" s="139">
        <f>IF(Q1667&lt;&gt;"",(Q1667*(1-($N$2642))*(1-($O1667+$N$2646))),0)</f>
        <v>0</v>
      </c>
      <c r="V1667" s="139">
        <f>IF(R1667&lt;&gt;"",(R1667*(1-($N$2643))*(1-($O1667+$N$2646))),0)</f>
        <v>0</v>
      </c>
      <c r="W1667" s="139">
        <f>IF(S1667&lt;&gt;"",(S1667*(1-($N$2644))*(1-($O1667+$N$2646))),0)</f>
        <v>0</v>
      </c>
      <c r="X1667" s="150">
        <f>+SUM(T1667:W1667)</f>
        <v>0</v>
      </c>
      <c r="Y1667" s="85"/>
      <c r="Z1667" s="84"/>
      <c r="AA1667" s="85"/>
    </row>
    <row r="1668" spans="1:27" ht="13.5" customHeight="1" x14ac:dyDescent="0.3">
      <c r="A1668" s="128" t="s">
        <v>5109</v>
      </c>
      <c r="B1668" s="86" t="s">
        <v>40</v>
      </c>
      <c r="C1668" s="86">
        <v>12</v>
      </c>
      <c r="D1668" s="86">
        <v>0</v>
      </c>
      <c r="E1668" s="137"/>
      <c r="F1668" s="86" t="s">
        <v>99</v>
      </c>
      <c r="G1668" s="86" t="s">
        <v>1692</v>
      </c>
      <c r="H1668" s="86" t="s">
        <v>5760</v>
      </c>
      <c r="I1668" s="86">
        <v>45</v>
      </c>
      <c r="J1668" s="87">
        <v>23.6</v>
      </c>
      <c r="K1668" s="88"/>
      <c r="L1668" s="86" t="s">
        <v>5387</v>
      </c>
      <c r="M1668" s="86" t="s">
        <v>349</v>
      </c>
      <c r="N1668" s="149" t="str">
        <f>IF(OR(J1668="TBA",E1668=0),"",E1668*J1668)</f>
        <v/>
      </c>
      <c r="O1668" s="138"/>
      <c r="P1668" s="139">
        <f>IF($B1668="PA",$N1668,0)</f>
        <v>0</v>
      </c>
      <c r="Q1668" s="139">
        <f>IF($B1668="PC",$N1668,0)</f>
        <v>0</v>
      </c>
      <c r="R1668" s="139">
        <f>IF($B1668="LA",$N1668,0)</f>
        <v>0</v>
      </c>
      <c r="S1668" s="139" t="str">
        <f>IF($B1668="LC",$N1668,0)</f>
        <v/>
      </c>
      <c r="T1668" s="139">
        <f>IF(P1668&lt;&gt;"",(P1668*(1-($N$2641))*(1-($O1668+$N$2646))),0)</f>
        <v>0</v>
      </c>
      <c r="U1668" s="139">
        <f>IF(Q1668&lt;&gt;"",(Q1668*(1-($N$2642))*(1-($O1668+$N$2646))),0)</f>
        <v>0</v>
      </c>
      <c r="V1668" s="139">
        <f>IF(R1668&lt;&gt;"",(R1668*(1-($N$2643))*(1-($O1668+$N$2646))),0)</f>
        <v>0</v>
      </c>
      <c r="W1668" s="139">
        <f>IF(S1668&lt;&gt;"",(S1668*(1-($N$2644))*(1-($O1668+$N$2646))),0)</f>
        <v>0</v>
      </c>
      <c r="X1668" s="150">
        <f>+SUM(T1668:W1668)</f>
        <v>0</v>
      </c>
      <c r="Y1668" s="85"/>
      <c r="Z1668" s="84"/>
      <c r="AA1668" s="85"/>
    </row>
    <row r="1669" spans="1:27" ht="14.1" customHeight="1" x14ac:dyDescent="0.3">
      <c r="A1669" s="128" t="s">
        <v>5110</v>
      </c>
      <c r="B1669" s="86" t="s">
        <v>40</v>
      </c>
      <c r="C1669" s="86">
        <v>12</v>
      </c>
      <c r="D1669" s="86">
        <v>0</v>
      </c>
      <c r="E1669" s="137"/>
      <c r="F1669" s="86" t="s">
        <v>99</v>
      </c>
      <c r="G1669" s="86" t="s">
        <v>1709</v>
      </c>
      <c r="H1669" s="86" t="s">
        <v>5760</v>
      </c>
      <c r="I1669" s="86">
        <v>45</v>
      </c>
      <c r="J1669" s="87">
        <v>23.6</v>
      </c>
      <c r="K1669" s="88"/>
      <c r="L1669" s="86" t="s">
        <v>5388</v>
      </c>
      <c r="M1669" s="86" t="s">
        <v>349</v>
      </c>
      <c r="N1669" s="149" t="str">
        <f>IF(OR(J1669="TBA",E1669=0),"",E1669*J1669)</f>
        <v/>
      </c>
      <c r="O1669" s="138"/>
      <c r="P1669" s="139">
        <f>IF($B1669="PA",$N1669,0)</f>
        <v>0</v>
      </c>
      <c r="Q1669" s="139">
        <f>IF($B1669="PC",$N1669,0)</f>
        <v>0</v>
      </c>
      <c r="R1669" s="139">
        <f>IF($B1669="LA",$N1669,0)</f>
        <v>0</v>
      </c>
      <c r="S1669" s="139" t="str">
        <f>IF($B1669="LC",$N1669,0)</f>
        <v/>
      </c>
      <c r="T1669" s="139">
        <f>IF(P1669&lt;&gt;"",(P1669*(1-($N$2641))*(1-($O1669+$N$2646))),0)</f>
        <v>0</v>
      </c>
      <c r="U1669" s="139">
        <f>IF(Q1669&lt;&gt;"",(Q1669*(1-($N$2642))*(1-($O1669+$N$2646))),0)</f>
        <v>0</v>
      </c>
      <c r="V1669" s="139">
        <f>IF(R1669&lt;&gt;"",(R1669*(1-($N$2643))*(1-($O1669+$N$2646))),0)</f>
        <v>0</v>
      </c>
      <c r="W1669" s="139">
        <f>IF(S1669&lt;&gt;"",(S1669*(1-($N$2644))*(1-($O1669+$N$2646))),0)</f>
        <v>0</v>
      </c>
      <c r="X1669" s="150">
        <f>+SUM(T1669:W1669)</f>
        <v>0</v>
      </c>
      <c r="Y1669" s="85"/>
      <c r="Z1669" s="84"/>
      <c r="AA1669" s="85"/>
    </row>
    <row r="1670" spans="1:27" ht="14.1" customHeight="1" x14ac:dyDescent="0.3">
      <c r="A1670" s="128" t="s">
        <v>5111</v>
      </c>
      <c r="B1670" s="86" t="s">
        <v>40</v>
      </c>
      <c r="C1670" s="86">
        <v>12</v>
      </c>
      <c r="D1670" s="86">
        <v>0</v>
      </c>
      <c r="E1670" s="137"/>
      <c r="F1670" s="86" t="s">
        <v>99</v>
      </c>
      <c r="G1670" s="86" t="s">
        <v>1691</v>
      </c>
      <c r="H1670" s="86" t="s">
        <v>6042</v>
      </c>
      <c r="I1670" s="86">
        <v>45</v>
      </c>
      <c r="J1670" s="87">
        <v>25.6</v>
      </c>
      <c r="K1670" s="88"/>
      <c r="L1670" s="86" t="s">
        <v>5112</v>
      </c>
      <c r="M1670" s="86" t="s">
        <v>349</v>
      </c>
      <c r="N1670" s="149" t="str">
        <f>IF(OR(J1670="TBA",E1670=0),"",E1670*J1670)</f>
        <v/>
      </c>
      <c r="O1670" s="138"/>
      <c r="P1670" s="139">
        <f>IF($B1670="PA",$N1670,0)</f>
        <v>0</v>
      </c>
      <c r="Q1670" s="139">
        <f>IF($B1670="PC",$N1670,0)</f>
        <v>0</v>
      </c>
      <c r="R1670" s="139">
        <f>IF($B1670="LA",$N1670,0)</f>
        <v>0</v>
      </c>
      <c r="S1670" s="139" t="str">
        <f>IF($B1670="LC",$N1670,0)</f>
        <v/>
      </c>
      <c r="T1670" s="139">
        <f>IF(P1670&lt;&gt;"",(P1670*(1-($N$2641))*(1-($O1670+$N$2646))),0)</f>
        <v>0</v>
      </c>
      <c r="U1670" s="139">
        <f>IF(Q1670&lt;&gt;"",(Q1670*(1-($N$2642))*(1-($O1670+$N$2646))),0)</f>
        <v>0</v>
      </c>
      <c r="V1670" s="139">
        <f>IF(R1670&lt;&gt;"",(R1670*(1-($N$2643))*(1-($O1670+$N$2646))),0)</f>
        <v>0</v>
      </c>
      <c r="W1670" s="139">
        <f>IF(S1670&lt;&gt;"",(S1670*(1-($N$2644))*(1-($O1670+$N$2646))),0)</f>
        <v>0</v>
      </c>
      <c r="X1670" s="150">
        <f>+SUM(T1670:W1670)</f>
        <v>0</v>
      </c>
      <c r="Y1670" s="85"/>
      <c r="Z1670" s="84"/>
      <c r="AA1670" s="85"/>
    </row>
    <row r="1671" spans="1:27" ht="14.1" customHeight="1" x14ac:dyDescent="0.3">
      <c r="A1671" s="128" t="s">
        <v>5113</v>
      </c>
      <c r="B1671" s="86" t="s">
        <v>40</v>
      </c>
      <c r="C1671" s="86">
        <v>12</v>
      </c>
      <c r="D1671" s="86">
        <v>0</v>
      </c>
      <c r="E1671" s="137"/>
      <c r="F1671" s="86" t="s">
        <v>99</v>
      </c>
      <c r="G1671" s="86" t="s">
        <v>1692</v>
      </c>
      <c r="H1671" s="86" t="s">
        <v>6042</v>
      </c>
      <c r="I1671" s="86">
        <v>45</v>
      </c>
      <c r="J1671" s="87">
        <v>25.6</v>
      </c>
      <c r="K1671" s="88"/>
      <c r="L1671" s="86" t="s">
        <v>5389</v>
      </c>
      <c r="M1671" s="86" t="s">
        <v>349</v>
      </c>
      <c r="N1671" s="149" t="str">
        <f>IF(OR(J1671="TBA",E1671=0),"",E1671*J1671)</f>
        <v/>
      </c>
      <c r="O1671" s="138"/>
      <c r="P1671" s="139">
        <f>IF($B1671="PA",$N1671,0)</f>
        <v>0</v>
      </c>
      <c r="Q1671" s="139">
        <f>IF($B1671="PC",$N1671,0)</f>
        <v>0</v>
      </c>
      <c r="R1671" s="139">
        <f>IF($B1671="LA",$N1671,0)</f>
        <v>0</v>
      </c>
      <c r="S1671" s="139" t="str">
        <f>IF($B1671="LC",$N1671,0)</f>
        <v/>
      </c>
      <c r="T1671" s="139">
        <f>IF(P1671&lt;&gt;"",(P1671*(1-($N$2641))*(1-($O1671+$N$2646))),0)</f>
        <v>0</v>
      </c>
      <c r="U1671" s="139">
        <f>IF(Q1671&lt;&gt;"",(Q1671*(1-($N$2642))*(1-($O1671+$N$2646))),0)</f>
        <v>0</v>
      </c>
      <c r="V1671" s="139">
        <f>IF(R1671&lt;&gt;"",(R1671*(1-($N$2643))*(1-($O1671+$N$2646))),0)</f>
        <v>0</v>
      </c>
      <c r="W1671" s="139">
        <f>IF(S1671&lt;&gt;"",(S1671*(1-($N$2644))*(1-($O1671+$N$2646))),0)</f>
        <v>0</v>
      </c>
      <c r="X1671" s="150">
        <f>+SUM(T1671:W1671)</f>
        <v>0</v>
      </c>
      <c r="Y1671" s="85"/>
      <c r="Z1671" s="84"/>
      <c r="AA1671" s="85"/>
    </row>
    <row r="1672" spans="1:27" ht="14.1" customHeight="1" x14ac:dyDescent="0.3">
      <c r="A1672" s="128" t="s">
        <v>5114</v>
      </c>
      <c r="B1672" s="86" t="s">
        <v>40</v>
      </c>
      <c r="C1672" s="86">
        <v>12</v>
      </c>
      <c r="D1672" s="86">
        <v>0</v>
      </c>
      <c r="E1672" s="137"/>
      <c r="F1672" s="86" t="s">
        <v>99</v>
      </c>
      <c r="G1672" s="86" t="s">
        <v>1709</v>
      </c>
      <c r="H1672" s="86" t="s">
        <v>6042</v>
      </c>
      <c r="I1672" s="86">
        <v>45</v>
      </c>
      <c r="J1672" s="87">
        <v>25.6</v>
      </c>
      <c r="K1672" s="88"/>
      <c r="L1672" s="86" t="s">
        <v>5390</v>
      </c>
      <c r="M1672" s="86" t="s">
        <v>349</v>
      </c>
      <c r="N1672" s="149" t="str">
        <f>IF(OR(J1672="TBA",E1672=0),"",E1672*J1672)</f>
        <v/>
      </c>
      <c r="O1672" s="138"/>
      <c r="P1672" s="139">
        <f>IF($B1672="PA",$N1672,0)</f>
        <v>0</v>
      </c>
      <c r="Q1672" s="139">
        <f>IF($B1672="PC",$N1672,0)</f>
        <v>0</v>
      </c>
      <c r="R1672" s="139">
        <f>IF($B1672="LA",$N1672,0)</f>
        <v>0</v>
      </c>
      <c r="S1672" s="139" t="str">
        <f>IF($B1672="LC",$N1672,0)</f>
        <v/>
      </c>
      <c r="T1672" s="139">
        <f>IF(P1672&lt;&gt;"",(P1672*(1-($N$2641))*(1-($O1672+$N$2646))),0)</f>
        <v>0</v>
      </c>
      <c r="U1672" s="139">
        <f>IF(Q1672&lt;&gt;"",(Q1672*(1-($N$2642))*(1-($O1672+$N$2646))),0)</f>
        <v>0</v>
      </c>
      <c r="V1672" s="139">
        <f>IF(R1672&lt;&gt;"",(R1672*(1-($N$2643))*(1-($O1672+$N$2646))),0)</f>
        <v>0</v>
      </c>
      <c r="W1672" s="139">
        <f>IF(S1672&lt;&gt;"",(S1672*(1-($N$2644))*(1-($O1672+$N$2646))),0)</f>
        <v>0</v>
      </c>
      <c r="X1672" s="150">
        <f>+SUM(T1672:W1672)</f>
        <v>0</v>
      </c>
      <c r="Y1672" s="85"/>
      <c r="Z1672" s="84"/>
      <c r="AA1672" s="85"/>
    </row>
    <row r="1673" spans="1:27" ht="14.1" customHeight="1" x14ac:dyDescent="0.3">
      <c r="A1673" s="128" t="s">
        <v>5115</v>
      </c>
      <c r="B1673" s="86" t="s">
        <v>40</v>
      </c>
      <c r="C1673" s="86">
        <v>12</v>
      </c>
      <c r="D1673" s="86">
        <v>0</v>
      </c>
      <c r="E1673" s="137"/>
      <c r="F1673" s="86" t="s">
        <v>99</v>
      </c>
      <c r="G1673" s="86" t="s">
        <v>1691</v>
      </c>
      <c r="H1673" s="86" t="s">
        <v>5761</v>
      </c>
      <c r="I1673" s="86">
        <v>45</v>
      </c>
      <c r="J1673" s="87">
        <v>23.6</v>
      </c>
      <c r="K1673" s="88"/>
      <c r="L1673" s="86" t="s">
        <v>5391</v>
      </c>
      <c r="M1673" s="86" t="s">
        <v>349</v>
      </c>
      <c r="N1673" s="149" t="str">
        <f>IF(OR(J1673="TBA",E1673=0),"",E1673*J1673)</f>
        <v/>
      </c>
      <c r="O1673" s="138"/>
      <c r="P1673" s="139">
        <f>IF($B1673="PA",$N1673,0)</f>
        <v>0</v>
      </c>
      <c r="Q1673" s="139">
        <f>IF($B1673="PC",$N1673,0)</f>
        <v>0</v>
      </c>
      <c r="R1673" s="139">
        <f>IF($B1673="LA",$N1673,0)</f>
        <v>0</v>
      </c>
      <c r="S1673" s="139" t="str">
        <f>IF($B1673="LC",$N1673,0)</f>
        <v/>
      </c>
      <c r="T1673" s="139">
        <f>IF(P1673&lt;&gt;"",(P1673*(1-($N$2641))*(1-($O1673+$N$2646))),0)</f>
        <v>0</v>
      </c>
      <c r="U1673" s="139">
        <f>IF(Q1673&lt;&gt;"",(Q1673*(1-($N$2642))*(1-($O1673+$N$2646))),0)</f>
        <v>0</v>
      </c>
      <c r="V1673" s="139">
        <f>IF(R1673&lt;&gt;"",(R1673*(1-($N$2643))*(1-($O1673+$N$2646))),0)</f>
        <v>0</v>
      </c>
      <c r="W1673" s="139">
        <f>IF(S1673&lt;&gt;"",(S1673*(1-($N$2644))*(1-($O1673+$N$2646))),0)</f>
        <v>0</v>
      </c>
      <c r="X1673" s="150">
        <f>+SUM(T1673:W1673)</f>
        <v>0</v>
      </c>
      <c r="Y1673" s="85"/>
      <c r="Z1673" s="84"/>
      <c r="AA1673" s="85"/>
    </row>
    <row r="1674" spans="1:27" ht="14.1" customHeight="1" x14ac:dyDescent="0.3">
      <c r="A1674" s="128" t="s">
        <v>5116</v>
      </c>
      <c r="B1674" s="86" t="s">
        <v>40</v>
      </c>
      <c r="C1674" s="86">
        <v>12</v>
      </c>
      <c r="D1674" s="86">
        <v>0</v>
      </c>
      <c r="E1674" s="137"/>
      <c r="F1674" s="86" t="s">
        <v>99</v>
      </c>
      <c r="G1674" s="86" t="s">
        <v>1692</v>
      </c>
      <c r="H1674" s="86" t="s">
        <v>5761</v>
      </c>
      <c r="I1674" s="86">
        <v>45</v>
      </c>
      <c r="J1674" s="87">
        <v>23.6</v>
      </c>
      <c r="K1674" s="88"/>
      <c r="L1674" s="86" t="s">
        <v>5117</v>
      </c>
      <c r="M1674" s="86" t="s">
        <v>349</v>
      </c>
      <c r="N1674" s="149" t="str">
        <f>IF(OR(J1674="TBA",E1674=0),"",E1674*J1674)</f>
        <v/>
      </c>
      <c r="O1674" s="138"/>
      <c r="P1674" s="139">
        <f>IF($B1674="PA",$N1674,0)</f>
        <v>0</v>
      </c>
      <c r="Q1674" s="139">
        <f>IF($B1674="PC",$N1674,0)</f>
        <v>0</v>
      </c>
      <c r="R1674" s="139">
        <f>IF($B1674="LA",$N1674,0)</f>
        <v>0</v>
      </c>
      <c r="S1674" s="139" t="str">
        <f>IF($B1674="LC",$N1674,0)</f>
        <v/>
      </c>
      <c r="T1674" s="139">
        <f>IF(P1674&lt;&gt;"",(P1674*(1-($N$2641))*(1-($O1674+$N$2646))),0)</f>
        <v>0</v>
      </c>
      <c r="U1674" s="139">
        <f>IF(Q1674&lt;&gt;"",(Q1674*(1-($N$2642))*(1-($O1674+$N$2646))),0)</f>
        <v>0</v>
      </c>
      <c r="V1674" s="139">
        <f>IF(R1674&lt;&gt;"",(R1674*(1-($N$2643))*(1-($O1674+$N$2646))),0)</f>
        <v>0</v>
      </c>
      <c r="W1674" s="139">
        <f>IF(S1674&lt;&gt;"",(S1674*(1-($N$2644))*(1-($O1674+$N$2646))),0)</f>
        <v>0</v>
      </c>
      <c r="X1674" s="150">
        <f>+SUM(T1674:W1674)</f>
        <v>0</v>
      </c>
      <c r="Y1674" s="85"/>
      <c r="Z1674" s="84"/>
      <c r="AA1674" s="85"/>
    </row>
    <row r="1675" spans="1:27" ht="14.1" customHeight="1" x14ac:dyDescent="0.3">
      <c r="A1675" s="128" t="s">
        <v>5118</v>
      </c>
      <c r="B1675" s="86" t="s">
        <v>40</v>
      </c>
      <c r="C1675" s="86">
        <v>12</v>
      </c>
      <c r="D1675" s="86">
        <v>0</v>
      </c>
      <c r="E1675" s="137"/>
      <c r="F1675" s="86" t="s">
        <v>99</v>
      </c>
      <c r="G1675" s="86" t="s">
        <v>1709</v>
      </c>
      <c r="H1675" s="86" t="s">
        <v>5761</v>
      </c>
      <c r="I1675" s="86">
        <v>45</v>
      </c>
      <c r="J1675" s="87">
        <v>23.6</v>
      </c>
      <c r="K1675" s="88"/>
      <c r="L1675" s="86" t="s">
        <v>5392</v>
      </c>
      <c r="M1675" s="86" t="s">
        <v>349</v>
      </c>
      <c r="N1675" s="149" t="str">
        <f>IF(OR(J1675="TBA",E1675=0),"",E1675*J1675)</f>
        <v/>
      </c>
      <c r="O1675" s="138"/>
      <c r="P1675" s="139">
        <f>IF($B1675="PA",$N1675,0)</f>
        <v>0</v>
      </c>
      <c r="Q1675" s="139">
        <f>IF($B1675="PC",$N1675,0)</f>
        <v>0</v>
      </c>
      <c r="R1675" s="139">
        <f>IF($B1675="LA",$N1675,0)</f>
        <v>0</v>
      </c>
      <c r="S1675" s="139" t="str">
        <f>IF($B1675="LC",$N1675,0)</f>
        <v/>
      </c>
      <c r="T1675" s="139">
        <f>IF(P1675&lt;&gt;"",(P1675*(1-($N$2641))*(1-($O1675+$N$2646))),0)</f>
        <v>0</v>
      </c>
      <c r="U1675" s="139">
        <f>IF(Q1675&lt;&gt;"",(Q1675*(1-($N$2642))*(1-($O1675+$N$2646))),0)</f>
        <v>0</v>
      </c>
      <c r="V1675" s="139">
        <f>IF(R1675&lt;&gt;"",(R1675*(1-($N$2643))*(1-($O1675+$N$2646))),0)</f>
        <v>0</v>
      </c>
      <c r="W1675" s="139">
        <f>IF(S1675&lt;&gt;"",(S1675*(1-($N$2644))*(1-($O1675+$N$2646))),0)</f>
        <v>0</v>
      </c>
      <c r="X1675" s="150">
        <f>+SUM(T1675:W1675)</f>
        <v>0</v>
      </c>
      <c r="Y1675" s="85"/>
      <c r="Z1675" s="84"/>
      <c r="AA1675" s="85"/>
    </row>
    <row r="1676" spans="1:27" ht="14.1" customHeight="1" x14ac:dyDescent="0.3">
      <c r="A1676" s="128" t="s">
        <v>5033</v>
      </c>
      <c r="B1676" s="86" t="s">
        <v>40</v>
      </c>
      <c r="C1676" s="86">
        <v>12</v>
      </c>
      <c r="D1676" s="86">
        <v>0</v>
      </c>
      <c r="E1676" s="137"/>
      <c r="F1676" s="86" t="s">
        <v>114</v>
      </c>
      <c r="G1676" s="86" t="s">
        <v>1690</v>
      </c>
      <c r="H1676" s="86" t="s">
        <v>5034</v>
      </c>
      <c r="I1676" s="86">
        <v>18</v>
      </c>
      <c r="J1676" s="87">
        <v>25.95</v>
      </c>
      <c r="K1676" s="88"/>
      <c r="L1676" s="86" t="s">
        <v>5035</v>
      </c>
      <c r="M1676" s="86" t="s">
        <v>349</v>
      </c>
      <c r="N1676" s="149" t="str">
        <f>IF(OR(J1676="TBA",E1676=0),"",E1676*J1676)</f>
        <v/>
      </c>
      <c r="O1676" s="138"/>
      <c r="P1676" s="139">
        <f>IF($B1676="PA",$N1676,0)</f>
        <v>0</v>
      </c>
      <c r="Q1676" s="139">
        <f>IF($B1676="PC",$N1676,0)</f>
        <v>0</v>
      </c>
      <c r="R1676" s="139">
        <f>IF($B1676="LA",$N1676,0)</f>
        <v>0</v>
      </c>
      <c r="S1676" s="139" t="str">
        <f>IF($B1676="LC",$N1676,0)</f>
        <v/>
      </c>
      <c r="T1676" s="139">
        <f>IF(P1676&lt;&gt;"",(P1676*(1-($N$2641))*(1-($O1676+$N$2646))),0)</f>
        <v>0</v>
      </c>
      <c r="U1676" s="139">
        <f>IF(Q1676&lt;&gt;"",(Q1676*(1-($N$2642))*(1-($O1676+$N$2646))),0)</f>
        <v>0</v>
      </c>
      <c r="V1676" s="139">
        <f>IF(R1676&lt;&gt;"",(R1676*(1-($N$2643))*(1-($O1676+$N$2646))),0)</f>
        <v>0</v>
      </c>
      <c r="W1676" s="139">
        <f>IF(S1676&lt;&gt;"",(S1676*(1-($N$2644))*(1-($O1676+$N$2646))),0)</f>
        <v>0</v>
      </c>
      <c r="X1676" s="150">
        <f>+SUM(T1676:W1676)</f>
        <v>0</v>
      </c>
      <c r="Y1676" s="85"/>
      <c r="Z1676" s="84"/>
      <c r="AA1676" s="85"/>
    </row>
    <row r="1677" spans="1:27" ht="14.1" customHeight="1" x14ac:dyDescent="0.3">
      <c r="A1677" s="128" t="s">
        <v>5036</v>
      </c>
      <c r="B1677" s="86" t="s">
        <v>40</v>
      </c>
      <c r="C1677" s="86">
        <v>12</v>
      </c>
      <c r="D1677" s="86">
        <v>0</v>
      </c>
      <c r="E1677" s="137"/>
      <c r="F1677" s="86" t="s">
        <v>114</v>
      </c>
      <c r="G1677" s="86" t="s">
        <v>1691</v>
      </c>
      <c r="H1677" s="86" t="s">
        <v>5034</v>
      </c>
      <c r="I1677" s="86">
        <v>18</v>
      </c>
      <c r="J1677" s="87">
        <v>25.95</v>
      </c>
      <c r="K1677" s="88"/>
      <c r="L1677" s="86" t="s">
        <v>5262</v>
      </c>
      <c r="M1677" s="86" t="s">
        <v>349</v>
      </c>
      <c r="N1677" s="149" t="str">
        <f>IF(OR(J1677="TBA",E1677=0),"",E1677*J1677)</f>
        <v/>
      </c>
      <c r="O1677" s="138"/>
      <c r="P1677" s="139">
        <f>IF($B1677="PA",$N1677,0)</f>
        <v>0</v>
      </c>
      <c r="Q1677" s="139">
        <f>IF($B1677="PC",$N1677,0)</f>
        <v>0</v>
      </c>
      <c r="R1677" s="139">
        <f>IF($B1677="LA",$N1677,0)</f>
        <v>0</v>
      </c>
      <c r="S1677" s="139" t="str">
        <f>IF($B1677="LC",$N1677,0)</f>
        <v/>
      </c>
      <c r="T1677" s="139">
        <f>IF(P1677&lt;&gt;"",(P1677*(1-($N$2641))*(1-($O1677+$N$2646))),0)</f>
        <v>0</v>
      </c>
      <c r="U1677" s="139">
        <f>IF(Q1677&lt;&gt;"",(Q1677*(1-($N$2642))*(1-($O1677+$N$2646))),0)</f>
        <v>0</v>
      </c>
      <c r="V1677" s="139">
        <f>IF(R1677&lt;&gt;"",(R1677*(1-($N$2643))*(1-($O1677+$N$2646))),0)</f>
        <v>0</v>
      </c>
      <c r="W1677" s="139">
        <f>IF(S1677&lt;&gt;"",(S1677*(1-($N$2644))*(1-($O1677+$N$2646))),0)</f>
        <v>0</v>
      </c>
      <c r="X1677" s="150">
        <f>+SUM(T1677:W1677)</f>
        <v>0</v>
      </c>
      <c r="Y1677" s="85"/>
      <c r="Z1677" s="84"/>
      <c r="AA1677" s="85"/>
    </row>
    <row r="1678" spans="1:27" ht="14.1" customHeight="1" x14ac:dyDescent="0.3">
      <c r="A1678" s="128" t="s">
        <v>5037</v>
      </c>
      <c r="B1678" s="86" t="s">
        <v>40</v>
      </c>
      <c r="C1678" s="86">
        <v>12</v>
      </c>
      <c r="D1678" s="86">
        <v>0</v>
      </c>
      <c r="E1678" s="137"/>
      <c r="F1678" s="86" t="s">
        <v>114</v>
      </c>
      <c r="G1678" s="86" t="s">
        <v>1692</v>
      </c>
      <c r="H1678" s="86" t="s">
        <v>5034</v>
      </c>
      <c r="I1678" s="86">
        <v>18</v>
      </c>
      <c r="J1678" s="87">
        <v>25.95</v>
      </c>
      <c r="K1678" s="88"/>
      <c r="L1678" s="86" t="s">
        <v>5038</v>
      </c>
      <c r="M1678" s="86" t="s">
        <v>349</v>
      </c>
      <c r="N1678" s="149" t="str">
        <f>IF(OR(J1678="TBA",E1678=0),"",E1678*J1678)</f>
        <v/>
      </c>
      <c r="O1678" s="138"/>
      <c r="P1678" s="139">
        <f>IF($B1678="PA",$N1678,0)</f>
        <v>0</v>
      </c>
      <c r="Q1678" s="139">
        <f>IF($B1678="PC",$N1678,0)</f>
        <v>0</v>
      </c>
      <c r="R1678" s="139">
        <f>IF($B1678="LA",$N1678,0)</f>
        <v>0</v>
      </c>
      <c r="S1678" s="139" t="str">
        <f>IF($B1678="LC",$N1678,0)</f>
        <v/>
      </c>
      <c r="T1678" s="139">
        <f>IF(P1678&lt;&gt;"",(P1678*(1-($N$2641))*(1-($O1678+$N$2646))),0)</f>
        <v>0</v>
      </c>
      <c r="U1678" s="139">
        <f>IF(Q1678&lt;&gt;"",(Q1678*(1-($N$2642))*(1-($O1678+$N$2646))),0)</f>
        <v>0</v>
      </c>
      <c r="V1678" s="139">
        <f>IF(R1678&lt;&gt;"",(R1678*(1-($N$2643))*(1-($O1678+$N$2646))),0)</f>
        <v>0</v>
      </c>
      <c r="W1678" s="139">
        <f>IF(S1678&lt;&gt;"",(S1678*(1-($N$2644))*(1-($O1678+$N$2646))),0)</f>
        <v>0</v>
      </c>
      <c r="X1678" s="150">
        <f>+SUM(T1678:W1678)</f>
        <v>0</v>
      </c>
      <c r="Y1678" s="85"/>
      <c r="Z1678" s="84"/>
      <c r="AA1678" s="85"/>
    </row>
    <row r="1679" spans="1:27" ht="14.1" customHeight="1" x14ac:dyDescent="0.3">
      <c r="A1679" s="128" t="s">
        <v>5293</v>
      </c>
      <c r="B1679" s="86" t="s">
        <v>39</v>
      </c>
      <c r="C1679" s="86">
        <v>12</v>
      </c>
      <c r="D1679" s="86">
        <v>0</v>
      </c>
      <c r="E1679" s="137"/>
      <c r="F1679" s="86" t="s">
        <v>100</v>
      </c>
      <c r="G1679" s="86" t="s">
        <v>1863</v>
      </c>
      <c r="H1679" s="86" t="s">
        <v>5294</v>
      </c>
      <c r="I1679" s="86">
        <v>129</v>
      </c>
      <c r="J1679" s="87">
        <v>25.95</v>
      </c>
      <c r="K1679" s="88"/>
      <c r="L1679" s="86" t="s">
        <v>5295</v>
      </c>
      <c r="M1679" s="86" t="s">
        <v>349</v>
      </c>
      <c r="N1679" s="149" t="str">
        <f>IF(OR(J1679="TBA",E1679=0),"",E1679*J1679)</f>
        <v/>
      </c>
      <c r="O1679" s="138"/>
      <c r="P1679" s="139">
        <f>IF($B1679="PA",$N1679,0)</f>
        <v>0</v>
      </c>
      <c r="Q1679" s="139">
        <f>IF($B1679="PC",$N1679,0)</f>
        <v>0</v>
      </c>
      <c r="R1679" s="139" t="str">
        <f>IF($B1679="LA",$N1679,0)</f>
        <v/>
      </c>
      <c r="S1679" s="139">
        <f>IF($B1679="LC",$N1679,0)</f>
        <v>0</v>
      </c>
      <c r="T1679" s="139">
        <f>IF(P1679&lt;&gt;"",(P1679*(1-($N$2641))*(1-($O1679+$N$2646))),0)</f>
        <v>0</v>
      </c>
      <c r="U1679" s="139">
        <f>IF(Q1679&lt;&gt;"",(Q1679*(1-($N$2642))*(1-($O1679+$N$2646))),0)</f>
        <v>0</v>
      </c>
      <c r="V1679" s="139">
        <f>IF(R1679&lt;&gt;"",(R1679*(1-($N$2643))*(1-($O1679+$N$2646))),0)</f>
        <v>0</v>
      </c>
      <c r="W1679" s="139">
        <f>IF(S1679&lt;&gt;"",(S1679*(1-($N$2644))*(1-($O1679+$N$2646))),0)</f>
        <v>0</v>
      </c>
      <c r="X1679" s="150">
        <f>+SUM(T1679:W1679)</f>
        <v>0</v>
      </c>
      <c r="Y1679" s="85"/>
      <c r="Z1679" s="84"/>
      <c r="AA1679" s="85"/>
    </row>
    <row r="1680" spans="1:27" ht="14.1" customHeight="1" x14ac:dyDescent="0.3">
      <c r="A1680" s="128" t="s">
        <v>5296</v>
      </c>
      <c r="B1680" s="86" t="s">
        <v>39</v>
      </c>
      <c r="C1680" s="86">
        <v>12</v>
      </c>
      <c r="D1680" s="86">
        <v>0</v>
      </c>
      <c r="E1680" s="137"/>
      <c r="F1680" s="86" t="s">
        <v>100</v>
      </c>
      <c r="G1680" s="86" t="s">
        <v>1865</v>
      </c>
      <c r="H1680" s="86" t="s">
        <v>5294</v>
      </c>
      <c r="I1680" s="86">
        <v>129</v>
      </c>
      <c r="J1680" s="87">
        <v>25.95</v>
      </c>
      <c r="K1680" s="88"/>
      <c r="L1680" s="86" t="s">
        <v>5297</v>
      </c>
      <c r="M1680" s="86" t="s">
        <v>349</v>
      </c>
      <c r="N1680" s="149" t="str">
        <f>IF(OR(J1680="TBA",E1680=0),"",E1680*J1680)</f>
        <v/>
      </c>
      <c r="O1680" s="138"/>
      <c r="P1680" s="139">
        <f>IF($B1680="PA",$N1680,0)</f>
        <v>0</v>
      </c>
      <c r="Q1680" s="139">
        <f>IF($B1680="PC",$N1680,0)</f>
        <v>0</v>
      </c>
      <c r="R1680" s="139" t="str">
        <f>IF($B1680="LA",$N1680,0)</f>
        <v/>
      </c>
      <c r="S1680" s="139">
        <f>IF($B1680="LC",$N1680,0)</f>
        <v>0</v>
      </c>
      <c r="T1680" s="139">
        <f>IF(P1680&lt;&gt;"",(P1680*(1-($N$2641))*(1-($O1680+$N$2646))),0)</f>
        <v>0</v>
      </c>
      <c r="U1680" s="139">
        <f>IF(Q1680&lt;&gt;"",(Q1680*(1-($N$2642))*(1-($O1680+$N$2646))),0)</f>
        <v>0</v>
      </c>
      <c r="V1680" s="139">
        <f>IF(R1680&lt;&gt;"",(R1680*(1-($N$2643))*(1-($O1680+$N$2646))),0)</f>
        <v>0</v>
      </c>
      <c r="W1680" s="139">
        <f>IF(S1680&lt;&gt;"",(S1680*(1-($N$2644))*(1-($O1680+$N$2646))),0)</f>
        <v>0</v>
      </c>
      <c r="X1680" s="150">
        <f>+SUM(T1680:W1680)</f>
        <v>0</v>
      </c>
      <c r="Y1680" s="85"/>
      <c r="Z1680" s="84"/>
      <c r="AA1680" s="85"/>
    </row>
    <row r="1681" spans="1:27" ht="14.1" customHeight="1" x14ac:dyDescent="0.3">
      <c r="A1681" s="128" t="s">
        <v>5298</v>
      </c>
      <c r="B1681" s="86" t="s">
        <v>39</v>
      </c>
      <c r="C1681" s="86">
        <v>24</v>
      </c>
      <c r="D1681" s="86">
        <v>6</v>
      </c>
      <c r="E1681" s="137"/>
      <c r="F1681" s="86" t="s">
        <v>100</v>
      </c>
      <c r="G1681" s="86" t="s">
        <v>1863</v>
      </c>
      <c r="H1681" s="86" t="s">
        <v>5299</v>
      </c>
      <c r="I1681" s="86">
        <v>129</v>
      </c>
      <c r="J1681" s="87">
        <v>25.95</v>
      </c>
      <c r="K1681" s="88"/>
      <c r="L1681" s="86" t="s">
        <v>5300</v>
      </c>
      <c r="M1681" s="86" t="s">
        <v>349</v>
      </c>
      <c r="N1681" s="149" t="str">
        <f>IF(OR(J1681="TBA",E1681=0),"",E1681*J1681)</f>
        <v/>
      </c>
      <c r="O1681" s="138"/>
      <c r="P1681" s="139">
        <f>IF($B1681="PA",$N1681,0)</f>
        <v>0</v>
      </c>
      <c r="Q1681" s="139">
        <f>IF($B1681="PC",$N1681,0)</f>
        <v>0</v>
      </c>
      <c r="R1681" s="139" t="str">
        <f>IF($B1681="LA",$N1681,0)</f>
        <v/>
      </c>
      <c r="S1681" s="139">
        <f>IF($B1681="LC",$N1681,0)</f>
        <v>0</v>
      </c>
      <c r="T1681" s="139">
        <f>IF(P1681&lt;&gt;"",(P1681*(1-($N$2641))*(1-($O1681+$N$2646))),0)</f>
        <v>0</v>
      </c>
      <c r="U1681" s="139">
        <f>IF(Q1681&lt;&gt;"",(Q1681*(1-($N$2642))*(1-($O1681+$N$2646))),0)</f>
        <v>0</v>
      </c>
      <c r="V1681" s="139">
        <f>IF(R1681&lt;&gt;"",(R1681*(1-($N$2643))*(1-($O1681+$N$2646))),0)</f>
        <v>0</v>
      </c>
      <c r="W1681" s="139">
        <f>IF(S1681&lt;&gt;"",(S1681*(1-($N$2644))*(1-($O1681+$N$2646))),0)</f>
        <v>0</v>
      </c>
      <c r="X1681" s="150">
        <f>+SUM(T1681:W1681)</f>
        <v>0</v>
      </c>
      <c r="Y1681" s="85"/>
      <c r="Z1681" s="84"/>
      <c r="AA1681" s="85"/>
    </row>
    <row r="1682" spans="1:27" ht="13.5" customHeight="1" x14ac:dyDescent="0.3">
      <c r="A1682" s="128" t="s">
        <v>5301</v>
      </c>
      <c r="B1682" s="86" t="s">
        <v>39</v>
      </c>
      <c r="C1682" s="86">
        <v>24</v>
      </c>
      <c r="D1682" s="86">
        <v>6</v>
      </c>
      <c r="E1682" s="137"/>
      <c r="F1682" s="86" t="s">
        <v>100</v>
      </c>
      <c r="G1682" s="86" t="s">
        <v>1865</v>
      </c>
      <c r="H1682" s="86" t="s">
        <v>5299</v>
      </c>
      <c r="I1682" s="86">
        <v>129</v>
      </c>
      <c r="J1682" s="87">
        <v>25.95</v>
      </c>
      <c r="K1682" s="88"/>
      <c r="L1682" s="86" t="s">
        <v>5302</v>
      </c>
      <c r="M1682" s="86" t="s">
        <v>349</v>
      </c>
      <c r="N1682" s="149" t="str">
        <f>IF(OR(J1682="TBA",E1682=0),"",E1682*J1682)</f>
        <v/>
      </c>
      <c r="O1682" s="138"/>
      <c r="P1682" s="139">
        <f>IF($B1682="PA",$N1682,0)</f>
        <v>0</v>
      </c>
      <c r="Q1682" s="139">
        <f>IF($B1682="PC",$N1682,0)</f>
        <v>0</v>
      </c>
      <c r="R1682" s="139" t="str">
        <f>IF($B1682="LA",$N1682,0)</f>
        <v/>
      </c>
      <c r="S1682" s="139">
        <f>IF($B1682="LC",$N1682,0)</f>
        <v>0</v>
      </c>
      <c r="T1682" s="139">
        <f>IF(P1682&lt;&gt;"",(P1682*(1-($N$2641))*(1-($O1682+$N$2646))),0)</f>
        <v>0</v>
      </c>
      <c r="U1682" s="139">
        <f>IF(Q1682&lt;&gt;"",(Q1682*(1-($N$2642))*(1-($O1682+$N$2646))),0)</f>
        <v>0</v>
      </c>
      <c r="V1682" s="139">
        <f>IF(R1682&lt;&gt;"",(R1682*(1-($N$2643))*(1-($O1682+$N$2646))),0)</f>
        <v>0</v>
      </c>
      <c r="W1682" s="139">
        <f>IF(S1682&lt;&gt;"",(S1682*(1-($N$2644))*(1-($O1682+$N$2646))),0)</f>
        <v>0</v>
      </c>
      <c r="X1682" s="150">
        <f>+SUM(T1682:W1682)</f>
        <v>0</v>
      </c>
      <c r="Y1682" s="85"/>
      <c r="Z1682" s="84"/>
      <c r="AA1682" s="85"/>
    </row>
    <row r="1683" spans="1:27" ht="14.1" customHeight="1" x14ac:dyDescent="0.3">
      <c r="A1683" s="128" t="s">
        <v>5365</v>
      </c>
      <c r="B1683" s="86" t="s">
        <v>40</v>
      </c>
      <c r="C1683" s="86">
        <v>12</v>
      </c>
      <c r="D1683" s="86">
        <v>0</v>
      </c>
      <c r="E1683" s="137"/>
      <c r="F1683" s="86" t="s">
        <v>101</v>
      </c>
      <c r="G1683" s="86" t="s">
        <v>1690</v>
      </c>
      <c r="H1683" s="86" t="s">
        <v>5366</v>
      </c>
      <c r="I1683" s="86">
        <v>88</v>
      </c>
      <c r="J1683" s="87">
        <v>20.45</v>
      </c>
      <c r="K1683" s="88"/>
      <c r="L1683" s="86" t="s">
        <v>5367</v>
      </c>
      <c r="M1683" s="86" t="s">
        <v>349</v>
      </c>
      <c r="N1683" s="149" t="str">
        <f>IF(OR(J1683="TBA",E1683=0),"",E1683*J1683)</f>
        <v/>
      </c>
      <c r="O1683" s="138"/>
      <c r="P1683" s="139">
        <f>IF($B1683="PA",$N1683,0)</f>
        <v>0</v>
      </c>
      <c r="Q1683" s="139">
        <f>IF($B1683="PC",$N1683,0)</f>
        <v>0</v>
      </c>
      <c r="R1683" s="139">
        <f>IF($B1683="LA",$N1683,0)</f>
        <v>0</v>
      </c>
      <c r="S1683" s="139" t="str">
        <f>IF($B1683="LC",$N1683,0)</f>
        <v/>
      </c>
      <c r="T1683" s="139">
        <f>IF(P1683&lt;&gt;"",(P1683*(1-($N$2641))*(1-($O1683+$N$2646))),0)</f>
        <v>0</v>
      </c>
      <c r="U1683" s="139">
        <f>IF(Q1683&lt;&gt;"",(Q1683*(1-($N$2642))*(1-($O1683+$N$2646))),0)</f>
        <v>0</v>
      </c>
      <c r="V1683" s="139">
        <f>IF(R1683&lt;&gt;"",(R1683*(1-($N$2643))*(1-($O1683+$N$2646))),0)</f>
        <v>0</v>
      </c>
      <c r="W1683" s="139">
        <f>IF(S1683&lt;&gt;"",(S1683*(1-($N$2644))*(1-($O1683+$N$2646))),0)</f>
        <v>0</v>
      </c>
      <c r="X1683" s="150">
        <f>+SUM(T1683:W1683)</f>
        <v>0</v>
      </c>
      <c r="Y1683" s="85"/>
      <c r="Z1683" s="84"/>
      <c r="AA1683" s="85"/>
    </row>
    <row r="1684" spans="1:27" ht="14.1" customHeight="1" x14ac:dyDescent="0.3">
      <c r="A1684" s="128" t="s">
        <v>5368</v>
      </c>
      <c r="B1684" s="86" t="s">
        <v>40</v>
      </c>
      <c r="C1684" s="86">
        <v>12</v>
      </c>
      <c r="D1684" s="86">
        <v>0</v>
      </c>
      <c r="E1684" s="137"/>
      <c r="F1684" s="86" t="s">
        <v>101</v>
      </c>
      <c r="G1684" s="86" t="s">
        <v>1691</v>
      </c>
      <c r="H1684" s="86" t="s">
        <v>5366</v>
      </c>
      <c r="I1684" s="86">
        <v>88</v>
      </c>
      <c r="J1684" s="87">
        <v>20.45</v>
      </c>
      <c r="K1684" s="88"/>
      <c r="L1684" s="86" t="s">
        <v>5369</v>
      </c>
      <c r="M1684" s="86" t="s">
        <v>349</v>
      </c>
      <c r="N1684" s="149" t="str">
        <f>IF(OR(J1684="TBA",E1684=0),"",E1684*J1684)</f>
        <v/>
      </c>
      <c r="O1684" s="138"/>
      <c r="P1684" s="139">
        <f>IF($B1684="PA",$N1684,0)</f>
        <v>0</v>
      </c>
      <c r="Q1684" s="139">
        <f>IF($B1684="PC",$N1684,0)</f>
        <v>0</v>
      </c>
      <c r="R1684" s="139">
        <f>IF($B1684="LA",$N1684,0)</f>
        <v>0</v>
      </c>
      <c r="S1684" s="139" t="str">
        <f>IF($B1684="LC",$N1684,0)</f>
        <v/>
      </c>
      <c r="T1684" s="139">
        <f>IF(P1684&lt;&gt;"",(P1684*(1-($N$2641))*(1-($O1684+$N$2646))),0)</f>
        <v>0</v>
      </c>
      <c r="U1684" s="139">
        <f>IF(Q1684&lt;&gt;"",(Q1684*(1-($N$2642))*(1-($O1684+$N$2646))),0)</f>
        <v>0</v>
      </c>
      <c r="V1684" s="139">
        <f>IF(R1684&lt;&gt;"",(R1684*(1-($N$2643))*(1-($O1684+$N$2646))),0)</f>
        <v>0</v>
      </c>
      <c r="W1684" s="139">
        <f>IF(S1684&lt;&gt;"",(S1684*(1-($N$2644))*(1-($O1684+$N$2646))),0)</f>
        <v>0</v>
      </c>
      <c r="X1684" s="150">
        <f>+SUM(T1684:W1684)</f>
        <v>0</v>
      </c>
      <c r="Y1684" s="85"/>
      <c r="Z1684" s="84"/>
      <c r="AA1684" s="85"/>
    </row>
    <row r="1685" spans="1:27" ht="14.1" customHeight="1" x14ac:dyDescent="0.3">
      <c r="A1685" s="128" t="s">
        <v>5370</v>
      </c>
      <c r="B1685" s="86" t="s">
        <v>40</v>
      </c>
      <c r="C1685" s="86">
        <v>12</v>
      </c>
      <c r="D1685" s="86">
        <v>0</v>
      </c>
      <c r="E1685" s="137"/>
      <c r="F1685" s="86" t="s">
        <v>101</v>
      </c>
      <c r="G1685" s="86" t="s">
        <v>1701</v>
      </c>
      <c r="H1685" s="86" t="s">
        <v>5366</v>
      </c>
      <c r="I1685" s="86">
        <v>88</v>
      </c>
      <c r="J1685" s="87">
        <v>20.45</v>
      </c>
      <c r="K1685" s="88"/>
      <c r="L1685" s="86" t="s">
        <v>5371</v>
      </c>
      <c r="M1685" s="86" t="s">
        <v>349</v>
      </c>
      <c r="N1685" s="149" t="str">
        <f>IF(OR(J1685="TBA",E1685=0),"",E1685*J1685)</f>
        <v/>
      </c>
      <c r="O1685" s="138"/>
      <c r="P1685" s="139">
        <f>IF($B1685="PA",$N1685,0)</f>
        <v>0</v>
      </c>
      <c r="Q1685" s="139">
        <f>IF($B1685="PC",$N1685,0)</f>
        <v>0</v>
      </c>
      <c r="R1685" s="139">
        <f>IF($B1685="LA",$N1685,0)</f>
        <v>0</v>
      </c>
      <c r="S1685" s="139" t="str">
        <f>IF($B1685="LC",$N1685,0)</f>
        <v/>
      </c>
      <c r="T1685" s="139">
        <f>IF(P1685&lt;&gt;"",(P1685*(1-($N$2641))*(1-($O1685+$N$2646))),0)</f>
        <v>0</v>
      </c>
      <c r="U1685" s="139">
        <f>IF(Q1685&lt;&gt;"",(Q1685*(1-($N$2642))*(1-($O1685+$N$2646))),0)</f>
        <v>0</v>
      </c>
      <c r="V1685" s="139">
        <f>IF(R1685&lt;&gt;"",(R1685*(1-($N$2643))*(1-($O1685+$N$2646))),0)</f>
        <v>0</v>
      </c>
      <c r="W1685" s="139">
        <f>IF(S1685&lt;&gt;"",(S1685*(1-($N$2644))*(1-($O1685+$N$2646))),0)</f>
        <v>0</v>
      </c>
      <c r="X1685" s="150">
        <f>+SUM(T1685:W1685)</f>
        <v>0</v>
      </c>
      <c r="Y1685" s="85"/>
      <c r="Z1685" s="84"/>
      <c r="AA1685" s="85"/>
    </row>
    <row r="1686" spans="1:27" ht="14.1" customHeight="1" x14ac:dyDescent="0.3">
      <c r="A1686" s="128" t="s">
        <v>5372</v>
      </c>
      <c r="B1686" s="86" t="s">
        <v>40</v>
      </c>
      <c r="C1686" s="86">
        <v>12</v>
      </c>
      <c r="D1686" s="86">
        <v>0</v>
      </c>
      <c r="E1686" s="137"/>
      <c r="F1686" s="86" t="s">
        <v>101</v>
      </c>
      <c r="G1686" s="86" t="s">
        <v>1690</v>
      </c>
      <c r="H1686" s="86" t="s">
        <v>5373</v>
      </c>
      <c r="I1686" s="86">
        <v>88</v>
      </c>
      <c r="J1686" s="87">
        <v>20.45</v>
      </c>
      <c r="K1686" s="88"/>
      <c r="L1686" s="86" t="s">
        <v>5374</v>
      </c>
      <c r="M1686" s="86" t="s">
        <v>349</v>
      </c>
      <c r="N1686" s="149" t="str">
        <f>IF(OR(J1686="TBA",E1686=0),"",E1686*J1686)</f>
        <v/>
      </c>
      <c r="O1686" s="138"/>
      <c r="P1686" s="139">
        <f>IF($B1686="PA",$N1686,0)</f>
        <v>0</v>
      </c>
      <c r="Q1686" s="139">
        <f>IF($B1686="PC",$N1686,0)</f>
        <v>0</v>
      </c>
      <c r="R1686" s="139">
        <f>IF($B1686="LA",$N1686,0)</f>
        <v>0</v>
      </c>
      <c r="S1686" s="139" t="str">
        <f>IF($B1686="LC",$N1686,0)</f>
        <v/>
      </c>
      <c r="T1686" s="139">
        <f>IF(P1686&lt;&gt;"",(P1686*(1-($N$2641))*(1-($O1686+$N$2646))),0)</f>
        <v>0</v>
      </c>
      <c r="U1686" s="139">
        <f>IF(Q1686&lt;&gt;"",(Q1686*(1-($N$2642))*(1-($O1686+$N$2646))),0)</f>
        <v>0</v>
      </c>
      <c r="V1686" s="139">
        <f>IF(R1686&lt;&gt;"",(R1686*(1-($N$2643))*(1-($O1686+$N$2646))),0)</f>
        <v>0</v>
      </c>
      <c r="W1686" s="139">
        <f>IF(S1686&lt;&gt;"",(S1686*(1-($N$2644))*(1-($O1686+$N$2646))),0)</f>
        <v>0</v>
      </c>
      <c r="X1686" s="150">
        <f>+SUM(T1686:W1686)</f>
        <v>0</v>
      </c>
      <c r="Y1686" s="85"/>
      <c r="Z1686" s="84"/>
      <c r="AA1686" s="85"/>
    </row>
    <row r="1687" spans="1:27" ht="14.1" customHeight="1" x14ac:dyDescent="0.3">
      <c r="A1687" s="128" t="s">
        <v>5375</v>
      </c>
      <c r="B1687" s="86" t="s">
        <v>40</v>
      </c>
      <c r="C1687" s="86">
        <v>12</v>
      </c>
      <c r="D1687" s="86">
        <v>0</v>
      </c>
      <c r="E1687" s="137"/>
      <c r="F1687" s="86" t="s">
        <v>101</v>
      </c>
      <c r="G1687" s="86" t="s">
        <v>1691</v>
      </c>
      <c r="H1687" s="86" t="s">
        <v>5373</v>
      </c>
      <c r="I1687" s="86">
        <v>88</v>
      </c>
      <c r="J1687" s="87">
        <v>20.45</v>
      </c>
      <c r="K1687" s="88"/>
      <c r="L1687" s="86" t="s">
        <v>5376</v>
      </c>
      <c r="M1687" s="86" t="s">
        <v>349</v>
      </c>
      <c r="N1687" s="149" t="str">
        <f>IF(OR(J1687="TBA",E1687=0),"",E1687*J1687)</f>
        <v/>
      </c>
      <c r="O1687" s="138"/>
      <c r="P1687" s="139">
        <f>IF($B1687="PA",$N1687,0)</f>
        <v>0</v>
      </c>
      <c r="Q1687" s="139">
        <f>IF($B1687="PC",$N1687,0)</f>
        <v>0</v>
      </c>
      <c r="R1687" s="139">
        <f>IF($B1687="LA",$N1687,0)</f>
        <v>0</v>
      </c>
      <c r="S1687" s="139" t="str">
        <f>IF($B1687="LC",$N1687,0)</f>
        <v/>
      </c>
      <c r="T1687" s="139">
        <f>IF(P1687&lt;&gt;"",(P1687*(1-($N$2641))*(1-($O1687+$N$2646))),0)</f>
        <v>0</v>
      </c>
      <c r="U1687" s="139">
        <f>IF(Q1687&lt;&gt;"",(Q1687*(1-($N$2642))*(1-($O1687+$N$2646))),0)</f>
        <v>0</v>
      </c>
      <c r="V1687" s="139">
        <f>IF(R1687&lt;&gt;"",(R1687*(1-($N$2643))*(1-($O1687+$N$2646))),0)</f>
        <v>0</v>
      </c>
      <c r="W1687" s="139">
        <f>IF(S1687&lt;&gt;"",(S1687*(1-($N$2644))*(1-($O1687+$N$2646))),0)</f>
        <v>0</v>
      </c>
      <c r="X1687" s="150">
        <f>+SUM(T1687:W1687)</f>
        <v>0</v>
      </c>
      <c r="Y1687" s="85"/>
      <c r="Z1687" s="84"/>
      <c r="AA1687" s="85"/>
    </row>
    <row r="1688" spans="1:27" ht="14.1" customHeight="1" x14ac:dyDescent="0.3">
      <c r="A1688" s="128" t="s">
        <v>5377</v>
      </c>
      <c r="B1688" s="86" t="s">
        <v>40</v>
      </c>
      <c r="C1688" s="86">
        <v>12</v>
      </c>
      <c r="D1688" s="86">
        <v>0</v>
      </c>
      <c r="E1688" s="137"/>
      <c r="F1688" s="86" t="s">
        <v>101</v>
      </c>
      <c r="G1688" s="86" t="s">
        <v>1701</v>
      </c>
      <c r="H1688" s="86" t="s">
        <v>5373</v>
      </c>
      <c r="I1688" s="86">
        <v>88</v>
      </c>
      <c r="J1688" s="87">
        <v>20.45</v>
      </c>
      <c r="K1688" s="88"/>
      <c r="L1688" s="86" t="s">
        <v>5378</v>
      </c>
      <c r="M1688" s="86" t="s">
        <v>349</v>
      </c>
      <c r="N1688" s="149" t="str">
        <f>IF(OR(J1688="TBA",E1688=0),"",E1688*J1688)</f>
        <v/>
      </c>
      <c r="O1688" s="138"/>
      <c r="P1688" s="139">
        <f>IF($B1688="PA",$N1688,0)</f>
        <v>0</v>
      </c>
      <c r="Q1688" s="139">
        <f>IF($B1688="PC",$N1688,0)</f>
        <v>0</v>
      </c>
      <c r="R1688" s="139">
        <f>IF($B1688="LA",$N1688,0)</f>
        <v>0</v>
      </c>
      <c r="S1688" s="139" t="str">
        <f>IF($B1688="LC",$N1688,0)</f>
        <v/>
      </c>
      <c r="T1688" s="139">
        <f>IF(P1688&lt;&gt;"",(P1688*(1-($N$2641))*(1-($O1688+$N$2646))),0)</f>
        <v>0</v>
      </c>
      <c r="U1688" s="139">
        <f>IF(Q1688&lt;&gt;"",(Q1688*(1-($N$2642))*(1-($O1688+$N$2646))),0)</f>
        <v>0</v>
      </c>
      <c r="V1688" s="139">
        <f>IF(R1688&lt;&gt;"",(R1688*(1-($N$2643))*(1-($O1688+$N$2646))),0)</f>
        <v>0</v>
      </c>
      <c r="W1688" s="139">
        <f>IF(S1688&lt;&gt;"",(S1688*(1-($N$2644))*(1-($O1688+$N$2646))),0)</f>
        <v>0</v>
      </c>
      <c r="X1688" s="150">
        <f>+SUM(T1688:W1688)</f>
        <v>0</v>
      </c>
      <c r="Y1688" s="85"/>
      <c r="Z1688" s="84"/>
      <c r="AA1688" s="85"/>
    </row>
    <row r="1689" spans="1:27" ht="13.2" customHeight="1" x14ac:dyDescent="0.3">
      <c r="A1689" s="128" t="s">
        <v>5469</v>
      </c>
      <c r="B1689" s="86" t="s">
        <v>40</v>
      </c>
      <c r="C1689" s="86">
        <v>12</v>
      </c>
      <c r="D1689" s="86">
        <v>0</v>
      </c>
      <c r="E1689" s="137"/>
      <c r="F1689" s="86" t="s">
        <v>114</v>
      </c>
      <c r="G1689" s="86" t="s">
        <v>1690</v>
      </c>
      <c r="H1689" s="86" t="s">
        <v>5470</v>
      </c>
      <c r="I1689" s="86">
        <v>68</v>
      </c>
      <c r="J1689" s="87">
        <v>19.45</v>
      </c>
      <c r="K1689" s="88"/>
      <c r="L1689" s="86" t="s">
        <v>5471</v>
      </c>
      <c r="M1689" s="86" t="s">
        <v>349</v>
      </c>
      <c r="N1689" s="149" t="str">
        <f>IF(OR(J1689="TBA",E1689=0),"",E1689*J1689)</f>
        <v/>
      </c>
      <c r="O1689" s="138"/>
      <c r="P1689" s="139">
        <f>IF($B1689="PA",$N1689,0)</f>
        <v>0</v>
      </c>
      <c r="Q1689" s="139">
        <f>IF($B1689="PC",$N1689,0)</f>
        <v>0</v>
      </c>
      <c r="R1689" s="139">
        <f>IF($B1689="LA",$N1689,0)</f>
        <v>0</v>
      </c>
      <c r="S1689" s="139" t="str">
        <f>IF($B1689="LC",$N1689,0)</f>
        <v/>
      </c>
      <c r="T1689" s="139">
        <f>IF(P1689&lt;&gt;"",(P1689*(1-($N$2641))*(1-($O1689+$N$2646))),0)</f>
        <v>0</v>
      </c>
      <c r="U1689" s="139">
        <f>IF(Q1689&lt;&gt;"",(Q1689*(1-($N$2642))*(1-($O1689+$N$2646))),0)</f>
        <v>0</v>
      </c>
      <c r="V1689" s="139">
        <f>IF(R1689&lt;&gt;"",(R1689*(1-($N$2643))*(1-($O1689+$N$2646))),0)</f>
        <v>0</v>
      </c>
      <c r="W1689" s="139">
        <f>IF(S1689&lt;&gt;"",(S1689*(1-($N$2644))*(1-($O1689+$N$2646))),0)</f>
        <v>0</v>
      </c>
      <c r="X1689" s="150">
        <f>+SUM(T1689:W1689)</f>
        <v>0</v>
      </c>
      <c r="Y1689" s="85"/>
      <c r="Z1689" s="84"/>
      <c r="AA1689" s="85"/>
    </row>
    <row r="1690" spans="1:27" ht="14.1" customHeight="1" x14ac:dyDescent="0.3">
      <c r="A1690" s="128" t="s">
        <v>5472</v>
      </c>
      <c r="B1690" s="86" t="s">
        <v>40</v>
      </c>
      <c r="C1690" s="86">
        <v>12</v>
      </c>
      <c r="D1690" s="86">
        <v>0</v>
      </c>
      <c r="E1690" s="137"/>
      <c r="F1690" s="86" t="s">
        <v>114</v>
      </c>
      <c r="G1690" s="86" t="s">
        <v>1691</v>
      </c>
      <c r="H1690" s="86" t="s">
        <v>5470</v>
      </c>
      <c r="I1690" s="86">
        <v>68</v>
      </c>
      <c r="J1690" s="87">
        <v>19.45</v>
      </c>
      <c r="K1690" s="88"/>
      <c r="L1690" s="86" t="s">
        <v>5473</v>
      </c>
      <c r="M1690" s="86" t="s">
        <v>349</v>
      </c>
      <c r="N1690" s="149" t="str">
        <f>IF(OR(J1690="TBA",E1690=0),"",E1690*J1690)</f>
        <v/>
      </c>
      <c r="O1690" s="138"/>
      <c r="P1690" s="139">
        <f>IF($B1690="PA",$N1690,0)</f>
        <v>0</v>
      </c>
      <c r="Q1690" s="139">
        <f>IF($B1690="PC",$N1690,0)</f>
        <v>0</v>
      </c>
      <c r="R1690" s="139">
        <f>IF($B1690="LA",$N1690,0)</f>
        <v>0</v>
      </c>
      <c r="S1690" s="139" t="str">
        <f>IF($B1690="LC",$N1690,0)</f>
        <v/>
      </c>
      <c r="T1690" s="139">
        <f>IF(P1690&lt;&gt;"",(P1690*(1-($N$2641))*(1-($O1690+$N$2646))),0)</f>
        <v>0</v>
      </c>
      <c r="U1690" s="139">
        <f>IF(Q1690&lt;&gt;"",(Q1690*(1-($N$2642))*(1-($O1690+$N$2646))),0)</f>
        <v>0</v>
      </c>
      <c r="V1690" s="139">
        <f>IF(R1690&lt;&gt;"",(R1690*(1-($N$2643))*(1-($O1690+$N$2646))),0)</f>
        <v>0</v>
      </c>
      <c r="W1690" s="139">
        <f>IF(S1690&lt;&gt;"",(S1690*(1-($N$2644))*(1-($O1690+$N$2646))),0)</f>
        <v>0</v>
      </c>
      <c r="X1690" s="150">
        <f>+SUM(T1690:W1690)</f>
        <v>0</v>
      </c>
      <c r="Y1690" s="85"/>
      <c r="Z1690" s="84"/>
      <c r="AA1690" s="85"/>
    </row>
    <row r="1691" spans="1:27" ht="14.1" customHeight="1" x14ac:dyDescent="0.3">
      <c r="A1691" s="128" t="s">
        <v>5474</v>
      </c>
      <c r="B1691" s="86" t="s">
        <v>40</v>
      </c>
      <c r="C1691" s="86">
        <v>12</v>
      </c>
      <c r="D1691" s="86">
        <v>0</v>
      </c>
      <c r="E1691" s="137"/>
      <c r="F1691" s="86" t="s">
        <v>114</v>
      </c>
      <c r="G1691" s="86" t="s">
        <v>1692</v>
      </c>
      <c r="H1691" s="86" t="s">
        <v>5470</v>
      </c>
      <c r="I1691" s="86">
        <v>68</v>
      </c>
      <c r="J1691" s="87">
        <v>19.45</v>
      </c>
      <c r="K1691" s="88"/>
      <c r="L1691" s="86" t="s">
        <v>5475</v>
      </c>
      <c r="M1691" s="86" t="s">
        <v>349</v>
      </c>
      <c r="N1691" s="149" t="str">
        <f>IF(OR(J1691="TBA",E1691=0),"",E1691*J1691)</f>
        <v/>
      </c>
      <c r="O1691" s="138"/>
      <c r="P1691" s="139">
        <f>IF($B1691="PA",$N1691,0)</f>
        <v>0</v>
      </c>
      <c r="Q1691" s="139">
        <f>IF($B1691="PC",$N1691,0)</f>
        <v>0</v>
      </c>
      <c r="R1691" s="139">
        <f>IF($B1691="LA",$N1691,0)</f>
        <v>0</v>
      </c>
      <c r="S1691" s="139" t="str">
        <f>IF($B1691="LC",$N1691,0)</f>
        <v/>
      </c>
      <c r="T1691" s="139">
        <f>IF(P1691&lt;&gt;"",(P1691*(1-($N$2641))*(1-($O1691+$N$2646))),0)</f>
        <v>0</v>
      </c>
      <c r="U1691" s="139">
        <f>IF(Q1691&lt;&gt;"",(Q1691*(1-($N$2642))*(1-($O1691+$N$2646))),0)</f>
        <v>0</v>
      </c>
      <c r="V1691" s="139">
        <f>IF(R1691&lt;&gt;"",(R1691*(1-($N$2643))*(1-($O1691+$N$2646))),0)</f>
        <v>0</v>
      </c>
      <c r="W1691" s="139">
        <f>IF(S1691&lt;&gt;"",(S1691*(1-($N$2644))*(1-($O1691+$N$2646))),0)</f>
        <v>0</v>
      </c>
      <c r="X1691" s="150">
        <f>+SUM(T1691:W1691)</f>
        <v>0</v>
      </c>
      <c r="Y1691" s="85"/>
      <c r="Z1691" s="84"/>
      <c r="AA1691" s="85"/>
    </row>
    <row r="1692" spans="1:27" ht="13.2" customHeight="1" x14ac:dyDescent="0.3">
      <c r="A1692" s="128" t="s">
        <v>5476</v>
      </c>
      <c r="B1692" s="86" t="s">
        <v>40</v>
      </c>
      <c r="C1692" s="86">
        <v>12</v>
      </c>
      <c r="D1692" s="86">
        <v>0</v>
      </c>
      <c r="E1692" s="137"/>
      <c r="F1692" s="86" t="s">
        <v>114</v>
      </c>
      <c r="G1692" s="86" t="s">
        <v>1690</v>
      </c>
      <c r="H1692" s="86" t="s">
        <v>5477</v>
      </c>
      <c r="I1692" s="86">
        <v>68</v>
      </c>
      <c r="J1692" s="87">
        <v>19.45</v>
      </c>
      <c r="K1692" s="88"/>
      <c r="L1692" s="86" t="s">
        <v>5478</v>
      </c>
      <c r="M1692" s="86" t="s">
        <v>349</v>
      </c>
      <c r="N1692" s="149" t="str">
        <f>IF(OR(J1692="TBA",E1692=0),"",E1692*J1692)</f>
        <v/>
      </c>
      <c r="O1692" s="138"/>
      <c r="P1692" s="139">
        <f>IF($B1692="PA",$N1692,0)</f>
        <v>0</v>
      </c>
      <c r="Q1692" s="139">
        <f>IF($B1692="PC",$N1692,0)</f>
        <v>0</v>
      </c>
      <c r="R1692" s="139">
        <f>IF($B1692="LA",$N1692,0)</f>
        <v>0</v>
      </c>
      <c r="S1692" s="139" t="str">
        <f>IF($B1692="LC",$N1692,0)</f>
        <v/>
      </c>
      <c r="T1692" s="139">
        <f>IF(P1692&lt;&gt;"",(P1692*(1-($N$2641))*(1-($O1692+$N$2646))),0)</f>
        <v>0</v>
      </c>
      <c r="U1692" s="139">
        <f>IF(Q1692&lt;&gt;"",(Q1692*(1-($N$2642))*(1-($O1692+$N$2646))),0)</f>
        <v>0</v>
      </c>
      <c r="V1692" s="139">
        <f>IF(R1692&lt;&gt;"",(R1692*(1-($N$2643))*(1-($O1692+$N$2646))),0)</f>
        <v>0</v>
      </c>
      <c r="W1692" s="139">
        <f>IF(S1692&lt;&gt;"",(S1692*(1-($N$2644))*(1-($O1692+$N$2646))),0)</f>
        <v>0</v>
      </c>
      <c r="X1692" s="150">
        <f>+SUM(T1692:W1692)</f>
        <v>0</v>
      </c>
      <c r="Y1692" s="85"/>
      <c r="Z1692" s="84"/>
      <c r="AA1692" s="85"/>
    </row>
    <row r="1693" spans="1:27" ht="14.1" customHeight="1" x14ac:dyDescent="0.3">
      <c r="A1693" s="128" t="s">
        <v>5479</v>
      </c>
      <c r="B1693" s="86" t="s">
        <v>40</v>
      </c>
      <c r="C1693" s="86">
        <v>12</v>
      </c>
      <c r="D1693" s="86">
        <v>0</v>
      </c>
      <c r="E1693" s="137"/>
      <c r="F1693" s="86" t="s">
        <v>114</v>
      </c>
      <c r="G1693" s="86" t="s">
        <v>1691</v>
      </c>
      <c r="H1693" s="86" t="s">
        <v>5477</v>
      </c>
      <c r="I1693" s="86">
        <v>68</v>
      </c>
      <c r="J1693" s="87">
        <v>19.45</v>
      </c>
      <c r="K1693" s="88"/>
      <c r="L1693" s="86" t="s">
        <v>5480</v>
      </c>
      <c r="M1693" s="86" t="s">
        <v>349</v>
      </c>
      <c r="N1693" s="149" t="str">
        <f>IF(OR(J1693="TBA",E1693=0),"",E1693*J1693)</f>
        <v/>
      </c>
      <c r="O1693" s="138"/>
      <c r="P1693" s="139">
        <f>IF($B1693="PA",$N1693,0)</f>
        <v>0</v>
      </c>
      <c r="Q1693" s="139">
        <f>IF($B1693="PC",$N1693,0)</f>
        <v>0</v>
      </c>
      <c r="R1693" s="139">
        <f>IF($B1693="LA",$N1693,0)</f>
        <v>0</v>
      </c>
      <c r="S1693" s="139" t="str">
        <f>IF($B1693="LC",$N1693,0)</f>
        <v/>
      </c>
      <c r="T1693" s="139">
        <f>IF(P1693&lt;&gt;"",(P1693*(1-($N$2641))*(1-($O1693+$N$2646))),0)</f>
        <v>0</v>
      </c>
      <c r="U1693" s="139">
        <f>IF(Q1693&lt;&gt;"",(Q1693*(1-($N$2642))*(1-($O1693+$N$2646))),0)</f>
        <v>0</v>
      </c>
      <c r="V1693" s="139">
        <f>IF(R1693&lt;&gt;"",(R1693*(1-($N$2643))*(1-($O1693+$N$2646))),0)</f>
        <v>0</v>
      </c>
      <c r="W1693" s="139">
        <f>IF(S1693&lt;&gt;"",(S1693*(1-($N$2644))*(1-($O1693+$N$2646))),0)</f>
        <v>0</v>
      </c>
      <c r="X1693" s="150">
        <f>+SUM(T1693:W1693)</f>
        <v>0</v>
      </c>
      <c r="Y1693" s="85"/>
      <c r="Z1693" s="84"/>
      <c r="AA1693" s="85"/>
    </row>
    <row r="1694" spans="1:27" ht="14.1" customHeight="1" x14ac:dyDescent="0.3">
      <c r="A1694" s="128" t="s">
        <v>5481</v>
      </c>
      <c r="B1694" s="86" t="s">
        <v>40</v>
      </c>
      <c r="C1694" s="86">
        <v>12</v>
      </c>
      <c r="D1694" s="86">
        <v>0</v>
      </c>
      <c r="E1694" s="137"/>
      <c r="F1694" s="86" t="s">
        <v>114</v>
      </c>
      <c r="G1694" s="86" t="s">
        <v>1692</v>
      </c>
      <c r="H1694" s="86" t="s">
        <v>5477</v>
      </c>
      <c r="I1694" s="86">
        <v>68</v>
      </c>
      <c r="J1694" s="87">
        <v>19.45</v>
      </c>
      <c r="K1694" s="88"/>
      <c r="L1694" s="86" t="s">
        <v>5482</v>
      </c>
      <c r="M1694" s="86" t="s">
        <v>349</v>
      </c>
      <c r="N1694" s="149" t="str">
        <f>IF(OR(J1694="TBA",E1694=0),"",E1694*J1694)</f>
        <v/>
      </c>
      <c r="O1694" s="138"/>
      <c r="P1694" s="139">
        <f>IF($B1694="PA",$N1694,0)</f>
        <v>0</v>
      </c>
      <c r="Q1694" s="139">
        <f>IF($B1694="PC",$N1694,0)</f>
        <v>0</v>
      </c>
      <c r="R1694" s="139">
        <f>IF($B1694="LA",$N1694,0)</f>
        <v>0</v>
      </c>
      <c r="S1694" s="139" t="str">
        <f>IF($B1694="LC",$N1694,0)</f>
        <v/>
      </c>
      <c r="T1694" s="139">
        <f>IF(P1694&lt;&gt;"",(P1694*(1-($N$2641))*(1-($O1694+$N$2646))),0)</f>
        <v>0</v>
      </c>
      <c r="U1694" s="139">
        <f>IF(Q1694&lt;&gt;"",(Q1694*(1-($N$2642))*(1-($O1694+$N$2646))),0)</f>
        <v>0</v>
      </c>
      <c r="V1694" s="139">
        <f>IF(R1694&lt;&gt;"",(R1694*(1-($N$2643))*(1-($O1694+$N$2646))),0)</f>
        <v>0</v>
      </c>
      <c r="W1694" s="139">
        <f>IF(S1694&lt;&gt;"",(S1694*(1-($N$2644))*(1-($O1694+$N$2646))),0)</f>
        <v>0</v>
      </c>
      <c r="X1694" s="150">
        <f>+SUM(T1694:W1694)</f>
        <v>0</v>
      </c>
      <c r="Y1694" s="85"/>
      <c r="Z1694" s="84"/>
      <c r="AA1694" s="85"/>
    </row>
    <row r="1695" spans="1:27" ht="14.1" customHeight="1" x14ac:dyDescent="0.3">
      <c r="A1695" s="128" t="s">
        <v>5483</v>
      </c>
      <c r="B1695" s="86" t="s">
        <v>40</v>
      </c>
      <c r="C1695" s="86">
        <v>12</v>
      </c>
      <c r="D1695" s="86">
        <v>0</v>
      </c>
      <c r="E1695" s="137"/>
      <c r="F1695" s="86" t="s">
        <v>114</v>
      </c>
      <c r="G1695" s="86" t="s">
        <v>1690</v>
      </c>
      <c r="H1695" s="86" t="s">
        <v>5484</v>
      </c>
      <c r="I1695" s="86">
        <v>68</v>
      </c>
      <c r="J1695" s="87">
        <v>19.45</v>
      </c>
      <c r="K1695" s="88"/>
      <c r="L1695" s="86" t="s">
        <v>5485</v>
      </c>
      <c r="M1695" s="86" t="s">
        <v>349</v>
      </c>
      <c r="N1695" s="149" t="str">
        <f>IF(OR(J1695="TBA",E1695=0),"",E1695*J1695)</f>
        <v/>
      </c>
      <c r="O1695" s="138"/>
      <c r="P1695" s="139">
        <f>IF($B1695="PA",$N1695,0)</f>
        <v>0</v>
      </c>
      <c r="Q1695" s="139">
        <f>IF($B1695="PC",$N1695,0)</f>
        <v>0</v>
      </c>
      <c r="R1695" s="139">
        <f>IF($B1695="LA",$N1695,0)</f>
        <v>0</v>
      </c>
      <c r="S1695" s="139" t="str">
        <f>IF($B1695="LC",$N1695,0)</f>
        <v/>
      </c>
      <c r="T1695" s="139">
        <f>IF(P1695&lt;&gt;"",(P1695*(1-($N$2641))*(1-($O1695+$N$2646))),0)</f>
        <v>0</v>
      </c>
      <c r="U1695" s="139">
        <f>IF(Q1695&lt;&gt;"",(Q1695*(1-($N$2642))*(1-($O1695+$N$2646))),0)</f>
        <v>0</v>
      </c>
      <c r="V1695" s="139">
        <f>IF(R1695&lt;&gt;"",(R1695*(1-($N$2643))*(1-($O1695+$N$2646))),0)</f>
        <v>0</v>
      </c>
      <c r="W1695" s="139">
        <f>IF(S1695&lt;&gt;"",(S1695*(1-($N$2644))*(1-($O1695+$N$2646))),0)</f>
        <v>0</v>
      </c>
      <c r="X1695" s="150">
        <f>+SUM(T1695:W1695)</f>
        <v>0</v>
      </c>
      <c r="Y1695" s="85"/>
      <c r="Z1695" s="84"/>
      <c r="AA1695" s="85"/>
    </row>
    <row r="1696" spans="1:27" ht="13.5" customHeight="1" x14ac:dyDescent="0.3">
      <c r="A1696" s="128" t="s">
        <v>5486</v>
      </c>
      <c r="B1696" s="86" t="s">
        <v>40</v>
      </c>
      <c r="C1696" s="86">
        <v>12</v>
      </c>
      <c r="D1696" s="86">
        <v>0</v>
      </c>
      <c r="E1696" s="137"/>
      <c r="F1696" s="86" t="s">
        <v>114</v>
      </c>
      <c r="G1696" s="86" t="s">
        <v>1691</v>
      </c>
      <c r="H1696" s="86" t="s">
        <v>5484</v>
      </c>
      <c r="I1696" s="86">
        <v>68</v>
      </c>
      <c r="J1696" s="87">
        <v>19.45</v>
      </c>
      <c r="K1696" s="88"/>
      <c r="L1696" s="86" t="s">
        <v>5487</v>
      </c>
      <c r="M1696" s="86" t="s">
        <v>349</v>
      </c>
      <c r="N1696" s="149" t="str">
        <f>IF(OR(J1696="TBA",E1696=0),"",E1696*J1696)</f>
        <v/>
      </c>
      <c r="O1696" s="138"/>
      <c r="P1696" s="139">
        <f>IF($B1696="PA",$N1696,0)</f>
        <v>0</v>
      </c>
      <c r="Q1696" s="139">
        <f>IF($B1696="PC",$N1696,0)</f>
        <v>0</v>
      </c>
      <c r="R1696" s="139">
        <f>IF($B1696="LA",$N1696,0)</f>
        <v>0</v>
      </c>
      <c r="S1696" s="139" t="str">
        <f>IF($B1696="LC",$N1696,0)</f>
        <v/>
      </c>
      <c r="T1696" s="139">
        <f>IF(P1696&lt;&gt;"",(P1696*(1-($N$2641))*(1-($O1696+$N$2646))),0)</f>
        <v>0</v>
      </c>
      <c r="U1696" s="139">
        <f>IF(Q1696&lt;&gt;"",(Q1696*(1-($N$2642))*(1-($O1696+$N$2646))),0)</f>
        <v>0</v>
      </c>
      <c r="V1696" s="139">
        <f>IF(R1696&lt;&gt;"",(R1696*(1-($N$2643))*(1-($O1696+$N$2646))),0)</f>
        <v>0</v>
      </c>
      <c r="W1696" s="139">
        <f>IF(S1696&lt;&gt;"",(S1696*(1-($N$2644))*(1-($O1696+$N$2646))),0)</f>
        <v>0</v>
      </c>
      <c r="X1696" s="150">
        <f>+SUM(T1696:W1696)</f>
        <v>0</v>
      </c>
      <c r="Y1696" s="85"/>
      <c r="Z1696" s="84"/>
      <c r="AA1696" s="85"/>
    </row>
    <row r="1697" spans="1:27" ht="13.5" customHeight="1" x14ac:dyDescent="0.3">
      <c r="A1697" s="128" t="s">
        <v>5488</v>
      </c>
      <c r="B1697" s="86" t="s">
        <v>40</v>
      </c>
      <c r="C1697" s="86">
        <v>12</v>
      </c>
      <c r="D1697" s="86">
        <v>0</v>
      </c>
      <c r="E1697" s="137"/>
      <c r="F1697" s="86" t="s">
        <v>114</v>
      </c>
      <c r="G1697" s="86" t="s">
        <v>1692</v>
      </c>
      <c r="H1697" s="86" t="s">
        <v>5484</v>
      </c>
      <c r="I1697" s="86">
        <v>68</v>
      </c>
      <c r="J1697" s="87">
        <v>19.45</v>
      </c>
      <c r="K1697" s="88"/>
      <c r="L1697" s="86" t="s">
        <v>5489</v>
      </c>
      <c r="M1697" s="86" t="s">
        <v>349</v>
      </c>
      <c r="N1697" s="149" t="str">
        <f>IF(OR(J1697="TBA",E1697=0),"",E1697*J1697)</f>
        <v/>
      </c>
      <c r="O1697" s="138"/>
      <c r="P1697" s="139">
        <f>IF($B1697="PA",$N1697,0)</f>
        <v>0</v>
      </c>
      <c r="Q1697" s="139">
        <f>IF($B1697="PC",$N1697,0)</f>
        <v>0</v>
      </c>
      <c r="R1697" s="139">
        <f>IF($B1697="LA",$N1697,0)</f>
        <v>0</v>
      </c>
      <c r="S1697" s="139" t="str">
        <f>IF($B1697="LC",$N1697,0)</f>
        <v/>
      </c>
      <c r="T1697" s="139">
        <f>IF(P1697&lt;&gt;"",(P1697*(1-($N$2641))*(1-($O1697+$N$2646))),0)</f>
        <v>0</v>
      </c>
      <c r="U1697" s="139">
        <f>IF(Q1697&lt;&gt;"",(Q1697*(1-($N$2642))*(1-($O1697+$N$2646))),0)</f>
        <v>0</v>
      </c>
      <c r="V1697" s="139">
        <f>IF(R1697&lt;&gt;"",(R1697*(1-($N$2643))*(1-($O1697+$N$2646))),0)</f>
        <v>0</v>
      </c>
      <c r="W1697" s="139">
        <f>IF(S1697&lt;&gt;"",(S1697*(1-($N$2644))*(1-($O1697+$N$2646))),0)</f>
        <v>0</v>
      </c>
      <c r="X1697" s="150">
        <f>+SUM(T1697:W1697)</f>
        <v>0</v>
      </c>
      <c r="Y1697" s="85"/>
      <c r="Z1697" s="84"/>
      <c r="AA1697" s="85"/>
    </row>
    <row r="1698" spans="1:27" ht="14.1" customHeight="1" x14ac:dyDescent="0.3">
      <c r="A1698" s="128" t="s">
        <v>1163</v>
      </c>
      <c r="B1698" s="86" t="s">
        <v>38</v>
      </c>
      <c r="C1698" s="86">
        <v>30</v>
      </c>
      <c r="D1698" s="86">
        <v>5</v>
      </c>
      <c r="E1698" s="137"/>
      <c r="F1698" s="86" t="s">
        <v>1698</v>
      </c>
      <c r="G1698" s="86" t="s">
        <v>1700</v>
      </c>
      <c r="H1698" s="86" t="s">
        <v>1973</v>
      </c>
      <c r="I1698" s="86">
        <v>160</v>
      </c>
      <c r="J1698" s="87">
        <v>16.2</v>
      </c>
      <c r="K1698" s="88"/>
      <c r="L1698" s="86" t="s">
        <v>3181</v>
      </c>
      <c r="M1698" s="86" t="s">
        <v>349</v>
      </c>
      <c r="N1698" s="149" t="str">
        <f>IF(OR(J1698="TBA",E1698=0),"",E1698*J1698)</f>
        <v/>
      </c>
      <c r="O1698" s="138"/>
      <c r="P1698" s="139">
        <f>IF($B1698="PA",$N1698,0)</f>
        <v>0</v>
      </c>
      <c r="Q1698" s="139" t="str">
        <f>IF($B1698="PC",$N1698,0)</f>
        <v/>
      </c>
      <c r="R1698" s="139">
        <f>IF($B1698="LA",$N1698,0)</f>
        <v>0</v>
      </c>
      <c r="S1698" s="139">
        <f>IF($B1698="LC",$N1698,0)</f>
        <v>0</v>
      </c>
      <c r="T1698" s="139">
        <f>IF(P1698&lt;&gt;"",(P1698*(1-($N$2641))*(1-($O1698+$N$2646))),0)</f>
        <v>0</v>
      </c>
      <c r="U1698" s="139">
        <f>IF(Q1698&lt;&gt;"",(Q1698*(1-($N$2642))*(1-($O1698+$N$2646))),0)</f>
        <v>0</v>
      </c>
      <c r="V1698" s="139">
        <f>IF(R1698&lt;&gt;"",(R1698*(1-($N$2643))*(1-($O1698+$N$2646))),0)</f>
        <v>0</v>
      </c>
      <c r="W1698" s="139">
        <f>IF(S1698&lt;&gt;"",(S1698*(1-($N$2644))*(1-($O1698+$N$2646))),0)</f>
        <v>0</v>
      </c>
      <c r="X1698" s="150">
        <f>+SUM(T1698:W1698)</f>
        <v>0</v>
      </c>
      <c r="Y1698" s="85"/>
      <c r="Z1698" s="84"/>
      <c r="AA1698" s="85"/>
    </row>
    <row r="1699" spans="1:27" ht="14.1" customHeight="1" x14ac:dyDescent="0.3">
      <c r="A1699" s="128" t="s">
        <v>625</v>
      </c>
      <c r="B1699" s="86" t="s">
        <v>39</v>
      </c>
      <c r="C1699" s="86">
        <v>72</v>
      </c>
      <c r="D1699" s="86">
        <v>24</v>
      </c>
      <c r="E1699" s="137"/>
      <c r="F1699" s="86" t="s">
        <v>99</v>
      </c>
      <c r="G1699" s="86" t="s">
        <v>1452</v>
      </c>
      <c r="H1699" s="86" t="s">
        <v>1974</v>
      </c>
      <c r="I1699" s="86">
        <v>27</v>
      </c>
      <c r="J1699" s="87">
        <v>5.45</v>
      </c>
      <c r="K1699" s="88"/>
      <c r="L1699" s="86" t="s">
        <v>3182</v>
      </c>
      <c r="M1699" s="86" t="s">
        <v>349</v>
      </c>
      <c r="N1699" s="149" t="str">
        <f>IF(OR(J1699="TBA",E1699=0),"",E1699*J1699)</f>
        <v/>
      </c>
      <c r="O1699" s="138"/>
      <c r="P1699" s="139">
        <f>IF($B1699="PA",$N1699,0)</f>
        <v>0</v>
      </c>
      <c r="Q1699" s="139">
        <f>IF($B1699="PC",$N1699,0)</f>
        <v>0</v>
      </c>
      <c r="R1699" s="139" t="str">
        <f>IF($B1699="LA",$N1699,0)</f>
        <v/>
      </c>
      <c r="S1699" s="139">
        <f>IF($B1699="LC",$N1699,0)</f>
        <v>0</v>
      </c>
      <c r="T1699" s="139">
        <f>IF(P1699&lt;&gt;"",(P1699*(1-($N$2641))*(1-($O1699+$N$2646))),0)</f>
        <v>0</v>
      </c>
      <c r="U1699" s="139">
        <f>IF(Q1699&lt;&gt;"",(Q1699*(1-($N$2642))*(1-($O1699+$N$2646))),0)</f>
        <v>0</v>
      </c>
      <c r="V1699" s="139">
        <f>IF(R1699&lt;&gt;"",(R1699*(1-($N$2643))*(1-($O1699+$N$2646))),0)</f>
        <v>0</v>
      </c>
      <c r="W1699" s="139">
        <f>IF(S1699&lt;&gt;"",(S1699*(1-($N$2644))*(1-($O1699+$N$2646))),0)</f>
        <v>0</v>
      </c>
      <c r="X1699" s="150">
        <f>+SUM(T1699:W1699)</f>
        <v>0</v>
      </c>
      <c r="Y1699" s="85"/>
      <c r="Z1699" s="84"/>
      <c r="AA1699" s="85"/>
    </row>
    <row r="1700" spans="1:27" ht="14.1" customHeight="1" x14ac:dyDescent="0.3">
      <c r="A1700" s="128" t="s">
        <v>120</v>
      </c>
      <c r="B1700" s="86" t="s">
        <v>39</v>
      </c>
      <c r="C1700" s="86">
        <v>150</v>
      </c>
      <c r="D1700" s="86">
        <v>10</v>
      </c>
      <c r="E1700" s="137"/>
      <c r="F1700" s="86" t="s">
        <v>101</v>
      </c>
      <c r="G1700" s="86" t="s">
        <v>1457</v>
      </c>
      <c r="H1700" s="86" t="s">
        <v>1975</v>
      </c>
      <c r="I1700" s="86">
        <v>112</v>
      </c>
      <c r="J1700" s="87">
        <v>4.1500000000000004</v>
      </c>
      <c r="K1700" s="88"/>
      <c r="L1700" s="86" t="s">
        <v>3183</v>
      </c>
      <c r="M1700" s="86" t="s">
        <v>349</v>
      </c>
      <c r="N1700" s="149" t="str">
        <f>IF(OR(J1700="TBA",E1700=0),"",E1700*J1700)</f>
        <v/>
      </c>
      <c r="O1700" s="138"/>
      <c r="P1700" s="139">
        <f>IF($B1700="PA",$N1700,0)</f>
        <v>0</v>
      </c>
      <c r="Q1700" s="139">
        <f>IF($B1700="PC",$N1700,0)</f>
        <v>0</v>
      </c>
      <c r="R1700" s="139" t="str">
        <f>IF($B1700="LA",$N1700,0)</f>
        <v/>
      </c>
      <c r="S1700" s="139">
        <f>IF($B1700="LC",$N1700,0)</f>
        <v>0</v>
      </c>
      <c r="T1700" s="139">
        <f>IF(P1700&lt;&gt;"",(P1700*(1-($N$2641))*(1-($O1700+$N$2646))),0)</f>
        <v>0</v>
      </c>
      <c r="U1700" s="139">
        <f>IF(Q1700&lt;&gt;"",(Q1700*(1-($N$2642))*(1-($O1700+$N$2646))),0)</f>
        <v>0</v>
      </c>
      <c r="V1700" s="139">
        <f>IF(R1700&lt;&gt;"",(R1700*(1-($N$2643))*(1-($O1700+$N$2646))),0)</f>
        <v>0</v>
      </c>
      <c r="W1700" s="139">
        <f>IF(S1700&lt;&gt;"",(S1700*(1-($N$2644))*(1-($O1700+$N$2646))),0)</f>
        <v>0</v>
      </c>
      <c r="X1700" s="150">
        <f>+SUM(T1700:W1700)</f>
        <v>0</v>
      </c>
      <c r="Y1700" s="85"/>
      <c r="Z1700" s="84"/>
      <c r="AA1700" s="85"/>
    </row>
    <row r="1701" spans="1:27" ht="14.1" customHeight="1" x14ac:dyDescent="0.3">
      <c r="A1701" s="128" t="s">
        <v>121</v>
      </c>
      <c r="B1701" s="86" t="s">
        <v>39</v>
      </c>
      <c r="C1701" s="86">
        <v>72</v>
      </c>
      <c r="D1701" s="86">
        <v>36</v>
      </c>
      <c r="E1701" s="137"/>
      <c r="F1701" s="86" t="s">
        <v>101</v>
      </c>
      <c r="G1701" s="86" t="s">
        <v>1452</v>
      </c>
      <c r="H1701" s="86" t="s">
        <v>1976</v>
      </c>
      <c r="I1701" s="86">
        <v>112</v>
      </c>
      <c r="J1701" s="87">
        <v>7.8</v>
      </c>
      <c r="K1701" s="88"/>
      <c r="L1701" s="86" t="s">
        <v>3184</v>
      </c>
      <c r="M1701" s="86" t="s">
        <v>349</v>
      </c>
      <c r="N1701" s="149" t="str">
        <f>IF(OR(J1701="TBA",E1701=0),"",E1701*J1701)</f>
        <v/>
      </c>
      <c r="O1701" s="138"/>
      <c r="P1701" s="139">
        <f>IF($B1701="PA",$N1701,0)</f>
        <v>0</v>
      </c>
      <c r="Q1701" s="139">
        <f>IF($B1701="PC",$N1701,0)</f>
        <v>0</v>
      </c>
      <c r="R1701" s="139" t="str">
        <f>IF($B1701="LA",$N1701,0)</f>
        <v/>
      </c>
      <c r="S1701" s="139">
        <f>IF($B1701="LC",$N1701,0)</f>
        <v>0</v>
      </c>
      <c r="T1701" s="139">
        <f>IF(P1701&lt;&gt;"",(P1701*(1-($N$2641))*(1-($O1701+$N$2646))),0)</f>
        <v>0</v>
      </c>
      <c r="U1701" s="139">
        <f>IF(Q1701&lt;&gt;"",(Q1701*(1-($N$2642))*(1-($O1701+$N$2646))),0)</f>
        <v>0</v>
      </c>
      <c r="V1701" s="139">
        <f>IF(R1701&lt;&gt;"",(R1701*(1-($N$2643))*(1-($O1701+$N$2646))),0)</f>
        <v>0</v>
      </c>
      <c r="W1701" s="139">
        <f>IF(S1701&lt;&gt;"",(S1701*(1-($N$2644))*(1-($O1701+$N$2646))),0)</f>
        <v>0</v>
      </c>
      <c r="X1701" s="150">
        <f>+SUM(T1701:W1701)</f>
        <v>0</v>
      </c>
      <c r="Y1701" s="85"/>
      <c r="Z1701" s="84"/>
      <c r="AA1701" s="85"/>
    </row>
    <row r="1702" spans="1:27" ht="14.1" customHeight="1" x14ac:dyDescent="0.3">
      <c r="A1702" s="128" t="s">
        <v>149</v>
      </c>
      <c r="B1702" s="86" t="s">
        <v>39</v>
      </c>
      <c r="C1702" s="86">
        <v>12</v>
      </c>
      <c r="D1702" s="86">
        <v>0</v>
      </c>
      <c r="E1702" s="137"/>
      <c r="F1702" s="86" t="s">
        <v>100</v>
      </c>
      <c r="G1702" s="86" t="s">
        <v>1457</v>
      </c>
      <c r="H1702" s="86" t="s">
        <v>1977</v>
      </c>
      <c r="I1702" s="86">
        <v>103</v>
      </c>
      <c r="J1702" s="87">
        <v>16.45</v>
      </c>
      <c r="K1702" s="88"/>
      <c r="L1702" s="86" t="s">
        <v>3185</v>
      </c>
      <c r="M1702" s="86" t="s">
        <v>349</v>
      </c>
      <c r="N1702" s="149" t="str">
        <f>IF(OR(J1702="TBA",E1702=0),"",E1702*J1702)</f>
        <v/>
      </c>
      <c r="O1702" s="138"/>
      <c r="P1702" s="139">
        <f>IF($B1702="PA",$N1702,0)</f>
        <v>0</v>
      </c>
      <c r="Q1702" s="139">
        <f>IF($B1702="PC",$N1702,0)</f>
        <v>0</v>
      </c>
      <c r="R1702" s="139" t="str">
        <f>IF($B1702="LA",$N1702,0)</f>
        <v/>
      </c>
      <c r="S1702" s="139">
        <f>IF($B1702="LC",$N1702,0)</f>
        <v>0</v>
      </c>
      <c r="T1702" s="139">
        <f>IF(P1702&lt;&gt;"",(P1702*(1-($N$2641))*(1-($O1702+$N$2646))),0)</f>
        <v>0</v>
      </c>
      <c r="U1702" s="139">
        <f>IF(Q1702&lt;&gt;"",(Q1702*(1-($N$2642))*(1-($O1702+$N$2646))),0)</f>
        <v>0</v>
      </c>
      <c r="V1702" s="139">
        <f>IF(R1702&lt;&gt;"",(R1702*(1-($N$2643))*(1-($O1702+$N$2646))),0)</f>
        <v>0</v>
      </c>
      <c r="W1702" s="139">
        <f>IF(S1702&lt;&gt;"",(S1702*(1-($N$2644))*(1-($O1702+$N$2646))),0)</f>
        <v>0</v>
      </c>
      <c r="X1702" s="150">
        <f>+SUM(T1702:W1702)</f>
        <v>0</v>
      </c>
      <c r="Y1702" s="85"/>
      <c r="Z1702" s="84"/>
      <c r="AA1702" s="85"/>
    </row>
    <row r="1703" spans="1:27" ht="14.1" customHeight="1" x14ac:dyDescent="0.3">
      <c r="A1703" s="128" t="s">
        <v>195</v>
      </c>
      <c r="B1703" s="86" t="s">
        <v>39</v>
      </c>
      <c r="C1703" s="86">
        <v>72</v>
      </c>
      <c r="D1703" s="86">
        <v>24</v>
      </c>
      <c r="E1703" s="137"/>
      <c r="F1703" s="86" t="s">
        <v>4805</v>
      </c>
      <c r="G1703" s="86" t="s">
        <v>1457</v>
      </c>
      <c r="H1703" s="86" t="s">
        <v>1978</v>
      </c>
      <c r="I1703" s="86">
        <v>9</v>
      </c>
      <c r="J1703" s="87">
        <v>7</v>
      </c>
      <c r="K1703" s="88"/>
      <c r="L1703" s="86" t="s">
        <v>3186</v>
      </c>
      <c r="M1703" s="86" t="s">
        <v>349</v>
      </c>
      <c r="N1703" s="149" t="str">
        <f>IF(OR(J1703="TBA",E1703=0),"",E1703*J1703)</f>
        <v/>
      </c>
      <c r="O1703" s="138"/>
      <c r="P1703" s="139">
        <f>IF($B1703="PA",$N1703,0)</f>
        <v>0</v>
      </c>
      <c r="Q1703" s="139">
        <f>IF($B1703="PC",$N1703,0)</f>
        <v>0</v>
      </c>
      <c r="R1703" s="139" t="str">
        <f>IF($B1703="LA",$N1703,0)</f>
        <v/>
      </c>
      <c r="S1703" s="139">
        <f>IF($B1703="LC",$N1703,0)</f>
        <v>0</v>
      </c>
      <c r="T1703" s="139">
        <f>IF(P1703&lt;&gt;"",(P1703*(1-($N$2641))*(1-($O1703+$N$2646))),0)</f>
        <v>0</v>
      </c>
      <c r="U1703" s="139">
        <f>IF(Q1703&lt;&gt;"",(Q1703*(1-($N$2642))*(1-($O1703+$N$2646))),0)</f>
        <v>0</v>
      </c>
      <c r="V1703" s="139">
        <f>IF(R1703&lt;&gt;"",(R1703*(1-($N$2643))*(1-($O1703+$N$2646))),0)</f>
        <v>0</v>
      </c>
      <c r="W1703" s="139">
        <f>IF(S1703&lt;&gt;"",(S1703*(1-($N$2644))*(1-($O1703+$N$2646))),0)</f>
        <v>0</v>
      </c>
      <c r="X1703" s="150">
        <f>+SUM(T1703:W1703)</f>
        <v>0</v>
      </c>
      <c r="Y1703" s="85"/>
      <c r="Z1703" s="84"/>
      <c r="AA1703" s="85"/>
    </row>
    <row r="1704" spans="1:27" ht="14.1" customHeight="1" x14ac:dyDescent="0.3">
      <c r="A1704" s="128" t="s">
        <v>9</v>
      </c>
      <c r="B1704" s="86" t="s">
        <v>40</v>
      </c>
      <c r="C1704" s="86">
        <v>26</v>
      </c>
      <c r="D1704" s="86">
        <v>13</v>
      </c>
      <c r="E1704" s="137"/>
      <c r="F1704" s="86" t="s">
        <v>101</v>
      </c>
      <c r="G1704" s="86" t="s">
        <v>1701</v>
      </c>
      <c r="H1704" s="86" t="s">
        <v>1979</v>
      </c>
      <c r="I1704" s="86">
        <v>21</v>
      </c>
      <c r="J1704" s="87">
        <v>17.25</v>
      </c>
      <c r="K1704" s="88"/>
      <c r="L1704" s="86" t="s">
        <v>3187</v>
      </c>
      <c r="M1704" s="86" t="s">
        <v>349</v>
      </c>
      <c r="N1704" s="149" t="str">
        <f>IF(OR(J1704="TBA",E1704=0),"",E1704*J1704)</f>
        <v/>
      </c>
      <c r="O1704" s="138"/>
      <c r="P1704" s="139">
        <f>IF($B1704="PA",$N1704,0)</f>
        <v>0</v>
      </c>
      <c r="Q1704" s="139">
        <f>IF($B1704="PC",$N1704,0)</f>
        <v>0</v>
      </c>
      <c r="R1704" s="139">
        <f>IF($B1704="LA",$N1704,0)</f>
        <v>0</v>
      </c>
      <c r="S1704" s="139" t="str">
        <f>IF($B1704="LC",$N1704,0)</f>
        <v/>
      </c>
      <c r="T1704" s="139">
        <f>IF(P1704&lt;&gt;"",(P1704*(1-($N$2641))*(1-($O1704+$N$2646))),0)</f>
        <v>0</v>
      </c>
      <c r="U1704" s="139">
        <f>IF(Q1704&lt;&gt;"",(Q1704*(1-($N$2642))*(1-($O1704+$N$2646))),0)</f>
        <v>0</v>
      </c>
      <c r="V1704" s="139">
        <f>IF(R1704&lt;&gt;"",(R1704*(1-($N$2643))*(1-($O1704+$N$2646))),0)</f>
        <v>0</v>
      </c>
      <c r="W1704" s="139">
        <f>IF(S1704&lt;&gt;"",(S1704*(1-($N$2644))*(1-($O1704+$N$2646))),0)</f>
        <v>0</v>
      </c>
      <c r="X1704" s="150">
        <f>+SUM(T1704:W1704)</f>
        <v>0</v>
      </c>
      <c r="Y1704" s="85"/>
      <c r="Z1704" s="84"/>
      <c r="AA1704" s="85"/>
    </row>
    <row r="1705" spans="1:27" ht="13.5" customHeight="1" x14ac:dyDescent="0.3">
      <c r="A1705" s="128" t="s">
        <v>10</v>
      </c>
      <c r="B1705" s="86" t="s">
        <v>40</v>
      </c>
      <c r="C1705" s="86">
        <v>26</v>
      </c>
      <c r="D1705" s="86">
        <v>13</v>
      </c>
      <c r="E1705" s="137"/>
      <c r="F1705" s="86" t="s">
        <v>101</v>
      </c>
      <c r="G1705" s="86" t="s">
        <v>1709</v>
      </c>
      <c r="H1705" s="86" t="s">
        <v>1979</v>
      </c>
      <c r="I1705" s="86">
        <v>21</v>
      </c>
      <c r="J1705" s="87">
        <v>17.25</v>
      </c>
      <c r="K1705" s="88"/>
      <c r="L1705" s="86" t="s">
        <v>3188</v>
      </c>
      <c r="M1705" s="86" t="s">
        <v>349</v>
      </c>
      <c r="N1705" s="149" t="str">
        <f>IF(OR(J1705="TBA",E1705=0),"",E1705*J1705)</f>
        <v/>
      </c>
      <c r="O1705" s="138"/>
      <c r="P1705" s="139">
        <f>IF($B1705="PA",$N1705,0)</f>
        <v>0</v>
      </c>
      <c r="Q1705" s="139">
        <f>IF($B1705="PC",$N1705,0)</f>
        <v>0</v>
      </c>
      <c r="R1705" s="139">
        <f>IF($B1705="LA",$N1705,0)</f>
        <v>0</v>
      </c>
      <c r="S1705" s="139" t="str">
        <f>IF($B1705="LC",$N1705,0)</f>
        <v/>
      </c>
      <c r="T1705" s="139">
        <f>IF(P1705&lt;&gt;"",(P1705*(1-($N$2641))*(1-($O1705+$N$2646))),0)</f>
        <v>0</v>
      </c>
      <c r="U1705" s="139">
        <f>IF(Q1705&lt;&gt;"",(Q1705*(1-($N$2642))*(1-($O1705+$N$2646))),0)</f>
        <v>0</v>
      </c>
      <c r="V1705" s="139">
        <f>IF(R1705&lt;&gt;"",(R1705*(1-($N$2643))*(1-($O1705+$N$2646))),0)</f>
        <v>0</v>
      </c>
      <c r="W1705" s="139">
        <f>IF(S1705&lt;&gt;"",(S1705*(1-($N$2644))*(1-($O1705+$N$2646))),0)</f>
        <v>0</v>
      </c>
      <c r="X1705" s="150">
        <f>+SUM(T1705:W1705)</f>
        <v>0</v>
      </c>
      <c r="Y1705" s="85"/>
      <c r="Z1705" s="84"/>
      <c r="AA1705" s="85"/>
    </row>
    <row r="1706" spans="1:27" ht="13.5" customHeight="1" x14ac:dyDescent="0.3">
      <c r="A1706" s="128" t="s">
        <v>11</v>
      </c>
      <c r="B1706" s="86" t="s">
        <v>40</v>
      </c>
      <c r="C1706" s="86">
        <v>26</v>
      </c>
      <c r="D1706" s="86">
        <v>13</v>
      </c>
      <c r="E1706" s="137"/>
      <c r="F1706" s="86" t="s">
        <v>101</v>
      </c>
      <c r="G1706" s="86" t="s">
        <v>1980</v>
      </c>
      <c r="H1706" s="86" t="s">
        <v>1979</v>
      </c>
      <c r="I1706" s="86">
        <v>21</v>
      </c>
      <c r="J1706" s="87">
        <v>17.25</v>
      </c>
      <c r="K1706" s="88"/>
      <c r="L1706" s="86" t="s">
        <v>3189</v>
      </c>
      <c r="M1706" s="86" t="s">
        <v>349</v>
      </c>
      <c r="N1706" s="149" t="str">
        <f>IF(OR(J1706="TBA",E1706=0),"",E1706*J1706)</f>
        <v/>
      </c>
      <c r="O1706" s="138"/>
      <c r="P1706" s="139">
        <f>IF($B1706="PA",$N1706,0)</f>
        <v>0</v>
      </c>
      <c r="Q1706" s="139">
        <f>IF($B1706="PC",$N1706,0)</f>
        <v>0</v>
      </c>
      <c r="R1706" s="139">
        <f>IF($B1706="LA",$N1706,0)</f>
        <v>0</v>
      </c>
      <c r="S1706" s="139" t="str">
        <f>IF($B1706="LC",$N1706,0)</f>
        <v/>
      </c>
      <c r="T1706" s="139">
        <f>IF(P1706&lt;&gt;"",(P1706*(1-($N$2641))*(1-($O1706+$N$2646))),0)</f>
        <v>0</v>
      </c>
      <c r="U1706" s="139">
        <f>IF(Q1706&lt;&gt;"",(Q1706*(1-($N$2642))*(1-($O1706+$N$2646))),0)</f>
        <v>0</v>
      </c>
      <c r="V1706" s="139">
        <f>IF(R1706&lt;&gt;"",(R1706*(1-($N$2643))*(1-($O1706+$N$2646))),0)</f>
        <v>0</v>
      </c>
      <c r="W1706" s="139">
        <f>IF(S1706&lt;&gt;"",(S1706*(1-($N$2644))*(1-($O1706+$N$2646))),0)</f>
        <v>0</v>
      </c>
      <c r="X1706" s="150">
        <f>+SUM(T1706:W1706)</f>
        <v>0</v>
      </c>
      <c r="Y1706" s="85"/>
      <c r="Z1706" s="84"/>
      <c r="AA1706" s="85"/>
    </row>
    <row r="1707" spans="1:27" ht="13.5" customHeight="1" x14ac:dyDescent="0.3">
      <c r="A1707" s="128" t="s">
        <v>5205</v>
      </c>
      <c r="B1707" s="86" t="s">
        <v>40</v>
      </c>
      <c r="C1707" s="86">
        <v>24</v>
      </c>
      <c r="D1707" s="86">
        <v>12</v>
      </c>
      <c r="E1707" s="137"/>
      <c r="F1707" s="86" t="s">
        <v>114</v>
      </c>
      <c r="G1707" s="86" t="s">
        <v>1690</v>
      </c>
      <c r="H1707" s="86" t="s">
        <v>5206</v>
      </c>
      <c r="I1707" s="86">
        <v>86</v>
      </c>
      <c r="J1707" s="87">
        <v>19.45</v>
      </c>
      <c r="K1707" s="88"/>
      <c r="L1707" s="86" t="s">
        <v>5207</v>
      </c>
      <c r="M1707" s="86" t="s">
        <v>349</v>
      </c>
      <c r="N1707" s="149" t="str">
        <f>IF(OR(J1707="TBA",E1707=0),"",E1707*J1707)</f>
        <v/>
      </c>
      <c r="O1707" s="138"/>
      <c r="P1707" s="139">
        <f>IF($B1707="PA",$N1707,0)</f>
        <v>0</v>
      </c>
      <c r="Q1707" s="139">
        <f>IF($B1707="PC",$N1707,0)</f>
        <v>0</v>
      </c>
      <c r="R1707" s="139">
        <f>IF($B1707="LA",$N1707,0)</f>
        <v>0</v>
      </c>
      <c r="S1707" s="139" t="str">
        <f>IF($B1707="LC",$N1707,0)</f>
        <v/>
      </c>
      <c r="T1707" s="139">
        <f>IF(P1707&lt;&gt;"",(P1707*(1-($N$2641))*(1-($O1707+$N$2646))),0)</f>
        <v>0</v>
      </c>
      <c r="U1707" s="139">
        <f>IF(Q1707&lt;&gt;"",(Q1707*(1-($N$2642))*(1-($O1707+$N$2646))),0)</f>
        <v>0</v>
      </c>
      <c r="V1707" s="139">
        <f>IF(R1707&lt;&gt;"",(R1707*(1-($N$2643))*(1-($O1707+$N$2646))),0)</f>
        <v>0</v>
      </c>
      <c r="W1707" s="139">
        <f>IF(S1707&lt;&gt;"",(S1707*(1-($N$2644))*(1-($O1707+$N$2646))),0)</f>
        <v>0</v>
      </c>
      <c r="X1707" s="150">
        <f>+SUM(T1707:W1707)</f>
        <v>0</v>
      </c>
      <c r="Y1707" s="85"/>
      <c r="Z1707" s="84"/>
      <c r="AA1707" s="85"/>
    </row>
    <row r="1708" spans="1:27" ht="14.1" customHeight="1" x14ac:dyDescent="0.3">
      <c r="A1708" s="128" t="s">
        <v>5208</v>
      </c>
      <c r="B1708" s="86" t="s">
        <v>40</v>
      </c>
      <c r="C1708" s="86">
        <v>24</v>
      </c>
      <c r="D1708" s="86">
        <v>12</v>
      </c>
      <c r="E1708" s="137"/>
      <c r="F1708" s="86" t="s">
        <v>114</v>
      </c>
      <c r="G1708" s="86" t="s">
        <v>1691</v>
      </c>
      <c r="H1708" s="86" t="s">
        <v>5206</v>
      </c>
      <c r="I1708" s="86">
        <v>86</v>
      </c>
      <c r="J1708" s="87">
        <v>19.45</v>
      </c>
      <c r="K1708" s="88"/>
      <c r="L1708" s="86" t="s">
        <v>5209</v>
      </c>
      <c r="M1708" s="86" t="s">
        <v>349</v>
      </c>
      <c r="N1708" s="149" t="str">
        <f>IF(OR(J1708="TBA",E1708=0),"",E1708*J1708)</f>
        <v/>
      </c>
      <c r="O1708" s="138"/>
      <c r="P1708" s="139">
        <f>IF($B1708="PA",$N1708,0)</f>
        <v>0</v>
      </c>
      <c r="Q1708" s="139">
        <f>IF($B1708="PC",$N1708,0)</f>
        <v>0</v>
      </c>
      <c r="R1708" s="139">
        <f>IF($B1708="LA",$N1708,0)</f>
        <v>0</v>
      </c>
      <c r="S1708" s="139" t="str">
        <f>IF($B1708="LC",$N1708,0)</f>
        <v/>
      </c>
      <c r="T1708" s="139">
        <f>IF(P1708&lt;&gt;"",(P1708*(1-($N$2641))*(1-($O1708+$N$2646))),0)</f>
        <v>0</v>
      </c>
      <c r="U1708" s="139">
        <f>IF(Q1708&lt;&gt;"",(Q1708*(1-($N$2642))*(1-($O1708+$N$2646))),0)</f>
        <v>0</v>
      </c>
      <c r="V1708" s="139">
        <f>IF(R1708&lt;&gt;"",(R1708*(1-($N$2643))*(1-($O1708+$N$2646))),0)</f>
        <v>0</v>
      </c>
      <c r="W1708" s="139">
        <f>IF(S1708&lt;&gt;"",(S1708*(1-($N$2644))*(1-($O1708+$N$2646))),0)</f>
        <v>0</v>
      </c>
      <c r="X1708" s="150">
        <f>+SUM(T1708:W1708)</f>
        <v>0</v>
      </c>
      <c r="Y1708" s="85"/>
      <c r="Z1708" s="84"/>
      <c r="AA1708" s="85"/>
    </row>
    <row r="1709" spans="1:27" ht="14.1" customHeight="1" x14ac:dyDescent="0.3">
      <c r="A1709" s="128" t="s">
        <v>5210</v>
      </c>
      <c r="B1709" s="86" t="s">
        <v>40</v>
      </c>
      <c r="C1709" s="86">
        <v>24</v>
      </c>
      <c r="D1709" s="86">
        <v>12</v>
      </c>
      <c r="E1709" s="137"/>
      <c r="F1709" s="86" t="s">
        <v>114</v>
      </c>
      <c r="G1709" s="86" t="s">
        <v>1692</v>
      </c>
      <c r="H1709" s="86" t="s">
        <v>5206</v>
      </c>
      <c r="I1709" s="86">
        <v>86</v>
      </c>
      <c r="J1709" s="87">
        <v>19.45</v>
      </c>
      <c r="K1709" s="88"/>
      <c r="L1709" s="86" t="s">
        <v>5211</v>
      </c>
      <c r="M1709" s="86" t="s">
        <v>349</v>
      </c>
      <c r="N1709" s="149" t="str">
        <f>IF(OR(J1709="TBA",E1709=0),"",E1709*J1709)</f>
        <v/>
      </c>
      <c r="O1709" s="138"/>
      <c r="P1709" s="139">
        <f>IF($B1709="PA",$N1709,0)</f>
        <v>0</v>
      </c>
      <c r="Q1709" s="139">
        <f>IF($B1709="PC",$N1709,0)</f>
        <v>0</v>
      </c>
      <c r="R1709" s="139">
        <f>IF($B1709="LA",$N1709,0)</f>
        <v>0</v>
      </c>
      <c r="S1709" s="139" t="str">
        <f>IF($B1709="LC",$N1709,0)</f>
        <v/>
      </c>
      <c r="T1709" s="139">
        <f>IF(P1709&lt;&gt;"",(P1709*(1-($N$2641))*(1-($O1709+$N$2646))),0)</f>
        <v>0</v>
      </c>
      <c r="U1709" s="139">
        <f>IF(Q1709&lt;&gt;"",(Q1709*(1-($N$2642))*(1-($O1709+$N$2646))),0)</f>
        <v>0</v>
      </c>
      <c r="V1709" s="139">
        <f>IF(R1709&lt;&gt;"",(R1709*(1-($N$2643))*(1-($O1709+$N$2646))),0)</f>
        <v>0</v>
      </c>
      <c r="W1709" s="139">
        <f>IF(S1709&lt;&gt;"",(S1709*(1-($N$2644))*(1-($O1709+$N$2646))),0)</f>
        <v>0</v>
      </c>
      <c r="X1709" s="150">
        <f>+SUM(T1709:W1709)</f>
        <v>0</v>
      </c>
      <c r="Y1709" s="85"/>
      <c r="Z1709" s="84"/>
      <c r="AA1709" s="85"/>
    </row>
    <row r="1710" spans="1:27" ht="14.1" customHeight="1" x14ac:dyDescent="0.3">
      <c r="A1710" s="128" t="s">
        <v>5212</v>
      </c>
      <c r="B1710" s="86" t="s">
        <v>40</v>
      </c>
      <c r="C1710" s="86">
        <v>24</v>
      </c>
      <c r="D1710" s="86">
        <v>12</v>
      </c>
      <c r="E1710" s="137"/>
      <c r="F1710" s="86" t="s">
        <v>114</v>
      </c>
      <c r="G1710" s="86" t="s">
        <v>1690</v>
      </c>
      <c r="H1710" s="86" t="s">
        <v>5213</v>
      </c>
      <c r="I1710" s="86">
        <v>86</v>
      </c>
      <c r="J1710" s="87">
        <v>19.45</v>
      </c>
      <c r="K1710" s="88"/>
      <c r="L1710" s="86" t="s">
        <v>5214</v>
      </c>
      <c r="M1710" s="86" t="s">
        <v>349</v>
      </c>
      <c r="N1710" s="149" t="str">
        <f>IF(OR(J1710="TBA",E1710=0),"",E1710*J1710)</f>
        <v/>
      </c>
      <c r="O1710" s="138"/>
      <c r="P1710" s="139">
        <f>IF($B1710="PA",$N1710,0)</f>
        <v>0</v>
      </c>
      <c r="Q1710" s="139">
        <f>IF($B1710="PC",$N1710,0)</f>
        <v>0</v>
      </c>
      <c r="R1710" s="139">
        <f>IF($B1710="LA",$N1710,0)</f>
        <v>0</v>
      </c>
      <c r="S1710" s="139" t="str">
        <f>IF($B1710="LC",$N1710,0)</f>
        <v/>
      </c>
      <c r="T1710" s="139">
        <f>IF(P1710&lt;&gt;"",(P1710*(1-($N$2641))*(1-($O1710+$N$2646))),0)</f>
        <v>0</v>
      </c>
      <c r="U1710" s="139">
        <f>IF(Q1710&lt;&gt;"",(Q1710*(1-($N$2642))*(1-($O1710+$N$2646))),0)</f>
        <v>0</v>
      </c>
      <c r="V1710" s="139">
        <f>IF(R1710&lt;&gt;"",(R1710*(1-($N$2643))*(1-($O1710+$N$2646))),0)</f>
        <v>0</v>
      </c>
      <c r="W1710" s="139">
        <f>IF(S1710&lt;&gt;"",(S1710*(1-($N$2644))*(1-($O1710+$N$2646))),0)</f>
        <v>0</v>
      </c>
      <c r="X1710" s="150">
        <f>+SUM(T1710:W1710)</f>
        <v>0</v>
      </c>
      <c r="Y1710" s="85"/>
      <c r="Z1710" s="84"/>
      <c r="AA1710" s="85"/>
    </row>
    <row r="1711" spans="1:27" ht="14.1" customHeight="1" x14ac:dyDescent="0.3">
      <c r="A1711" s="128" t="s">
        <v>5215</v>
      </c>
      <c r="B1711" s="86" t="s">
        <v>40</v>
      </c>
      <c r="C1711" s="86">
        <v>24</v>
      </c>
      <c r="D1711" s="86">
        <v>12</v>
      </c>
      <c r="E1711" s="137"/>
      <c r="F1711" s="86" t="s">
        <v>114</v>
      </c>
      <c r="G1711" s="86" t="s">
        <v>1691</v>
      </c>
      <c r="H1711" s="86" t="s">
        <v>5213</v>
      </c>
      <c r="I1711" s="86">
        <v>86</v>
      </c>
      <c r="J1711" s="87">
        <v>19.45</v>
      </c>
      <c r="K1711" s="88"/>
      <c r="L1711" s="86" t="s">
        <v>5216</v>
      </c>
      <c r="M1711" s="86" t="s">
        <v>349</v>
      </c>
      <c r="N1711" s="149" t="str">
        <f>IF(OR(J1711="TBA",E1711=0),"",E1711*J1711)</f>
        <v/>
      </c>
      <c r="O1711" s="138"/>
      <c r="P1711" s="139">
        <f>IF($B1711="PA",$N1711,0)</f>
        <v>0</v>
      </c>
      <c r="Q1711" s="139">
        <f>IF($B1711="PC",$N1711,0)</f>
        <v>0</v>
      </c>
      <c r="R1711" s="139">
        <f>IF($B1711="LA",$N1711,0)</f>
        <v>0</v>
      </c>
      <c r="S1711" s="139" t="str">
        <f>IF($B1711="LC",$N1711,0)</f>
        <v/>
      </c>
      <c r="T1711" s="139">
        <f>IF(P1711&lt;&gt;"",(P1711*(1-($N$2641))*(1-($O1711+$N$2646))),0)</f>
        <v>0</v>
      </c>
      <c r="U1711" s="139">
        <f>IF(Q1711&lt;&gt;"",(Q1711*(1-($N$2642))*(1-($O1711+$N$2646))),0)</f>
        <v>0</v>
      </c>
      <c r="V1711" s="139">
        <f>IF(R1711&lt;&gt;"",(R1711*(1-($N$2643))*(1-($O1711+$N$2646))),0)</f>
        <v>0</v>
      </c>
      <c r="W1711" s="139">
        <f>IF(S1711&lt;&gt;"",(S1711*(1-($N$2644))*(1-($O1711+$N$2646))),0)</f>
        <v>0</v>
      </c>
      <c r="X1711" s="150">
        <f>+SUM(T1711:W1711)</f>
        <v>0</v>
      </c>
      <c r="Y1711" s="85"/>
      <c r="Z1711" s="84"/>
      <c r="AA1711" s="85"/>
    </row>
    <row r="1712" spans="1:27" s="167" customFormat="1" ht="14.1" customHeight="1" x14ac:dyDescent="0.3">
      <c r="A1712" s="128" t="s">
        <v>5217</v>
      </c>
      <c r="B1712" s="86" t="s">
        <v>40</v>
      </c>
      <c r="C1712" s="86">
        <v>24</v>
      </c>
      <c r="D1712" s="86">
        <v>12</v>
      </c>
      <c r="E1712" s="137"/>
      <c r="F1712" s="86" t="s">
        <v>114</v>
      </c>
      <c r="G1712" s="86" t="s">
        <v>1692</v>
      </c>
      <c r="H1712" s="86" t="s">
        <v>5213</v>
      </c>
      <c r="I1712" s="86">
        <v>86</v>
      </c>
      <c r="J1712" s="87">
        <v>19.45</v>
      </c>
      <c r="K1712" s="88"/>
      <c r="L1712" s="86" t="s">
        <v>5218</v>
      </c>
      <c r="M1712" s="86" t="s">
        <v>349</v>
      </c>
      <c r="N1712" s="149" t="str">
        <f>IF(OR(J1712="TBA",E1712=0),"",E1712*J1712)</f>
        <v/>
      </c>
      <c r="O1712" s="138"/>
      <c r="P1712" s="139">
        <f>IF($B1712="PA",$N1712,0)</f>
        <v>0</v>
      </c>
      <c r="Q1712" s="139">
        <f>IF($B1712="PC",$N1712,0)</f>
        <v>0</v>
      </c>
      <c r="R1712" s="139">
        <f>IF($B1712="LA",$N1712,0)</f>
        <v>0</v>
      </c>
      <c r="S1712" s="139" t="str">
        <f>IF($B1712="LC",$N1712,0)</f>
        <v/>
      </c>
      <c r="T1712" s="139">
        <f>IF(P1712&lt;&gt;"",(P1712*(1-($N$2641))*(1-($O1712+$N$2646))),0)</f>
        <v>0</v>
      </c>
      <c r="U1712" s="139">
        <f>IF(Q1712&lt;&gt;"",(Q1712*(1-($N$2642))*(1-($O1712+$N$2646))),0)</f>
        <v>0</v>
      </c>
      <c r="V1712" s="139">
        <f>IF(R1712&lt;&gt;"",(R1712*(1-($N$2643))*(1-($O1712+$N$2646))),0)</f>
        <v>0</v>
      </c>
      <c r="W1712" s="139">
        <f>IF(S1712&lt;&gt;"",(S1712*(1-($N$2644))*(1-($O1712+$N$2646))),0)</f>
        <v>0</v>
      </c>
      <c r="X1712" s="150">
        <f>+SUM(T1712:W1712)</f>
        <v>0</v>
      </c>
      <c r="Y1712" s="154"/>
      <c r="Z1712" s="153"/>
      <c r="AA1712" s="154"/>
    </row>
    <row r="1713" spans="1:27" ht="14.1" customHeight="1" x14ac:dyDescent="0.3">
      <c r="A1713" s="173" t="s">
        <v>5393</v>
      </c>
      <c r="B1713" s="155" t="s">
        <v>40</v>
      </c>
      <c r="C1713" s="155">
        <v>12</v>
      </c>
      <c r="D1713" s="155">
        <v>0</v>
      </c>
      <c r="E1713" s="156"/>
      <c r="F1713" s="155" t="s">
        <v>101</v>
      </c>
      <c r="G1713" s="155" t="s">
        <v>1690</v>
      </c>
      <c r="H1713" s="155" t="s">
        <v>5394</v>
      </c>
      <c r="I1713" s="155">
        <v>114</v>
      </c>
      <c r="J1713" s="163">
        <v>18.7</v>
      </c>
      <c r="K1713" s="164"/>
      <c r="L1713" s="155" t="s">
        <v>5395</v>
      </c>
      <c r="M1713" s="155" t="s">
        <v>349</v>
      </c>
      <c r="N1713" s="165" t="str">
        <f>IF(OR(J1713="TBA",E1713=0),"",E1713*J1713)</f>
        <v/>
      </c>
      <c r="O1713" s="157"/>
      <c r="P1713" s="158">
        <f>IF($B1713="PA",$N1713,0)</f>
        <v>0</v>
      </c>
      <c r="Q1713" s="158">
        <f>IF($B1713="PC",$N1713,0)</f>
        <v>0</v>
      </c>
      <c r="R1713" s="158">
        <f>IF($B1713="LA",$N1713,0)</f>
        <v>0</v>
      </c>
      <c r="S1713" s="158" t="str">
        <f>IF($B1713="LC",$N1713,0)</f>
        <v/>
      </c>
      <c r="T1713" s="158">
        <f>IF(P1713&lt;&gt;"",(P1713*(1-($N$2641))*(1-($O1713+$N$2646))),0)</f>
        <v>0</v>
      </c>
      <c r="U1713" s="158">
        <f>IF(Q1713&lt;&gt;"",(Q1713*(1-($N$2642))*(1-($O1713+$N$2646))),0)</f>
        <v>0</v>
      </c>
      <c r="V1713" s="158">
        <f>IF(R1713&lt;&gt;"",(R1713*(1-($N$2643))*(1-($O1713+$N$2646))),0)</f>
        <v>0</v>
      </c>
      <c r="W1713" s="158">
        <f>IF(S1713&lt;&gt;"",(S1713*(1-($N$2644))*(1-($O1713+$N$2646))),0)</f>
        <v>0</v>
      </c>
      <c r="X1713" s="166">
        <f>+SUM(T1713:W1713)</f>
        <v>0</v>
      </c>
      <c r="Y1713" s="85"/>
      <c r="Z1713" s="84"/>
      <c r="AA1713" s="85"/>
    </row>
    <row r="1714" spans="1:27" ht="14.1" customHeight="1" x14ac:dyDescent="0.3">
      <c r="A1714" s="173" t="s">
        <v>5396</v>
      </c>
      <c r="B1714" s="155" t="s">
        <v>40</v>
      </c>
      <c r="C1714" s="155">
        <v>12</v>
      </c>
      <c r="D1714" s="155">
        <v>0</v>
      </c>
      <c r="E1714" s="156"/>
      <c r="F1714" s="155" t="s">
        <v>101</v>
      </c>
      <c r="G1714" s="155" t="s">
        <v>1691</v>
      </c>
      <c r="H1714" s="155" t="s">
        <v>5394</v>
      </c>
      <c r="I1714" s="155">
        <v>114</v>
      </c>
      <c r="J1714" s="163">
        <v>18.7</v>
      </c>
      <c r="K1714" s="164"/>
      <c r="L1714" s="155" t="s">
        <v>5397</v>
      </c>
      <c r="M1714" s="155" t="s">
        <v>349</v>
      </c>
      <c r="N1714" s="165" t="str">
        <f>IF(OR(J1714="TBA",E1714=0),"",E1714*J1714)</f>
        <v/>
      </c>
      <c r="O1714" s="157"/>
      <c r="P1714" s="158">
        <f>IF($B1714="PA",$N1714,0)</f>
        <v>0</v>
      </c>
      <c r="Q1714" s="158">
        <f>IF($B1714="PC",$N1714,0)</f>
        <v>0</v>
      </c>
      <c r="R1714" s="158">
        <f>IF($B1714="LA",$N1714,0)</f>
        <v>0</v>
      </c>
      <c r="S1714" s="158" t="str">
        <f>IF($B1714="LC",$N1714,0)</f>
        <v/>
      </c>
      <c r="T1714" s="158">
        <f>IF(P1714&lt;&gt;"",(P1714*(1-($N$2641))*(1-($O1714+$N$2646))),0)</f>
        <v>0</v>
      </c>
      <c r="U1714" s="158">
        <f>IF(Q1714&lt;&gt;"",(Q1714*(1-($N$2642))*(1-($O1714+$N$2646))),0)</f>
        <v>0</v>
      </c>
      <c r="V1714" s="158">
        <f>IF(R1714&lt;&gt;"",(R1714*(1-($N$2643))*(1-($O1714+$N$2646))),0)</f>
        <v>0</v>
      </c>
      <c r="W1714" s="158">
        <f>IF(S1714&lt;&gt;"",(S1714*(1-($N$2644))*(1-($O1714+$N$2646))),0)</f>
        <v>0</v>
      </c>
      <c r="X1714" s="166">
        <f>+SUM(T1714:W1714)</f>
        <v>0</v>
      </c>
      <c r="Y1714" s="85"/>
      <c r="Z1714" s="84"/>
      <c r="AA1714" s="85"/>
    </row>
    <row r="1715" spans="1:27" ht="14.1" customHeight="1" x14ac:dyDescent="0.3">
      <c r="A1715" s="173" t="s">
        <v>5398</v>
      </c>
      <c r="B1715" s="155" t="s">
        <v>40</v>
      </c>
      <c r="C1715" s="155">
        <v>12</v>
      </c>
      <c r="D1715" s="155">
        <v>0</v>
      </c>
      <c r="E1715" s="156"/>
      <c r="F1715" s="155" t="s">
        <v>101</v>
      </c>
      <c r="G1715" s="155" t="s">
        <v>1701</v>
      </c>
      <c r="H1715" s="155" t="s">
        <v>5394</v>
      </c>
      <c r="I1715" s="155">
        <v>114</v>
      </c>
      <c r="J1715" s="163">
        <v>18.7</v>
      </c>
      <c r="K1715" s="164"/>
      <c r="L1715" s="155" t="s">
        <v>5399</v>
      </c>
      <c r="M1715" s="155" t="s">
        <v>349</v>
      </c>
      <c r="N1715" s="165" t="str">
        <f>IF(OR(J1715="TBA",E1715=0),"",E1715*J1715)</f>
        <v/>
      </c>
      <c r="O1715" s="157"/>
      <c r="P1715" s="158">
        <f>IF($B1715="PA",$N1715,0)</f>
        <v>0</v>
      </c>
      <c r="Q1715" s="158">
        <f>IF($B1715="PC",$N1715,0)</f>
        <v>0</v>
      </c>
      <c r="R1715" s="158">
        <f>IF($B1715="LA",$N1715,0)</f>
        <v>0</v>
      </c>
      <c r="S1715" s="158" t="str">
        <f>IF($B1715="LC",$N1715,0)</f>
        <v/>
      </c>
      <c r="T1715" s="158">
        <f>IF(P1715&lt;&gt;"",(P1715*(1-($N$2641))*(1-($O1715+$N$2646))),0)</f>
        <v>0</v>
      </c>
      <c r="U1715" s="158">
        <f>IF(Q1715&lt;&gt;"",(Q1715*(1-($N$2642))*(1-($O1715+$N$2646))),0)</f>
        <v>0</v>
      </c>
      <c r="V1715" s="158">
        <f>IF(R1715&lt;&gt;"",(R1715*(1-($N$2643))*(1-($O1715+$N$2646))),0)</f>
        <v>0</v>
      </c>
      <c r="W1715" s="158">
        <f>IF(S1715&lt;&gt;"",(S1715*(1-($N$2644))*(1-($O1715+$N$2646))),0)</f>
        <v>0</v>
      </c>
      <c r="X1715" s="166">
        <f>+SUM(T1715:W1715)</f>
        <v>0</v>
      </c>
      <c r="Y1715" s="85"/>
      <c r="Z1715" s="84"/>
      <c r="AA1715" s="85"/>
    </row>
    <row r="1716" spans="1:27" ht="14.1" customHeight="1" x14ac:dyDescent="0.3">
      <c r="A1716" s="173" t="s">
        <v>5400</v>
      </c>
      <c r="B1716" s="155" t="s">
        <v>40</v>
      </c>
      <c r="C1716" s="155">
        <v>24</v>
      </c>
      <c r="D1716" s="155">
        <v>12</v>
      </c>
      <c r="E1716" s="156"/>
      <c r="F1716" s="155" t="s">
        <v>101</v>
      </c>
      <c r="G1716" s="155" t="s">
        <v>1690</v>
      </c>
      <c r="H1716" s="155" t="s">
        <v>3969</v>
      </c>
      <c r="I1716" s="155">
        <v>114</v>
      </c>
      <c r="J1716" s="163">
        <v>18.7</v>
      </c>
      <c r="K1716" s="164"/>
      <c r="L1716" s="155" t="s">
        <v>5401</v>
      </c>
      <c r="M1716" s="155" t="s">
        <v>349</v>
      </c>
      <c r="N1716" s="165" t="str">
        <f>IF(OR(J1716="TBA",E1716=0),"",E1716*J1716)</f>
        <v/>
      </c>
      <c r="O1716" s="157"/>
      <c r="P1716" s="158">
        <f>IF($B1716="PA",$N1716,0)</f>
        <v>0</v>
      </c>
      <c r="Q1716" s="158">
        <f>IF($B1716="PC",$N1716,0)</f>
        <v>0</v>
      </c>
      <c r="R1716" s="158">
        <f>IF($B1716="LA",$N1716,0)</f>
        <v>0</v>
      </c>
      <c r="S1716" s="158" t="str">
        <f>IF($B1716="LC",$N1716,0)</f>
        <v/>
      </c>
      <c r="T1716" s="158">
        <f>IF(P1716&lt;&gt;"",(P1716*(1-($N$2641))*(1-($O1716+$N$2646))),0)</f>
        <v>0</v>
      </c>
      <c r="U1716" s="158">
        <f>IF(Q1716&lt;&gt;"",(Q1716*(1-($N$2642))*(1-($O1716+$N$2646))),0)</f>
        <v>0</v>
      </c>
      <c r="V1716" s="158">
        <f>IF(R1716&lt;&gt;"",(R1716*(1-($N$2643))*(1-($O1716+$N$2646))),0)</f>
        <v>0</v>
      </c>
      <c r="W1716" s="158">
        <f>IF(S1716&lt;&gt;"",(S1716*(1-($N$2644))*(1-($O1716+$N$2646))),0)</f>
        <v>0</v>
      </c>
      <c r="X1716" s="166">
        <f>+SUM(T1716:W1716)</f>
        <v>0</v>
      </c>
      <c r="Y1716" s="85"/>
      <c r="Z1716" s="84"/>
      <c r="AA1716" s="85"/>
    </row>
    <row r="1717" spans="1:27" ht="14.1" customHeight="1" x14ac:dyDescent="0.3">
      <c r="A1717" s="173" t="s">
        <v>5402</v>
      </c>
      <c r="B1717" s="155" t="s">
        <v>40</v>
      </c>
      <c r="C1717" s="155">
        <v>24</v>
      </c>
      <c r="D1717" s="155">
        <v>12</v>
      </c>
      <c r="E1717" s="156"/>
      <c r="F1717" s="155" t="s">
        <v>101</v>
      </c>
      <c r="G1717" s="155" t="s">
        <v>1691</v>
      </c>
      <c r="H1717" s="155" t="s">
        <v>3969</v>
      </c>
      <c r="I1717" s="155">
        <v>114</v>
      </c>
      <c r="J1717" s="163">
        <v>18.7</v>
      </c>
      <c r="K1717" s="164"/>
      <c r="L1717" s="155" t="s">
        <v>5403</v>
      </c>
      <c r="M1717" s="155" t="s">
        <v>349</v>
      </c>
      <c r="N1717" s="165" t="str">
        <f>IF(OR(J1717="TBA",E1717=0),"",E1717*J1717)</f>
        <v/>
      </c>
      <c r="O1717" s="157"/>
      <c r="P1717" s="158">
        <f>IF($B1717="PA",$N1717,0)</f>
        <v>0</v>
      </c>
      <c r="Q1717" s="158">
        <f>IF($B1717="PC",$N1717,0)</f>
        <v>0</v>
      </c>
      <c r="R1717" s="158">
        <f>IF($B1717="LA",$N1717,0)</f>
        <v>0</v>
      </c>
      <c r="S1717" s="158" t="str">
        <f>IF($B1717="LC",$N1717,0)</f>
        <v/>
      </c>
      <c r="T1717" s="158">
        <f>IF(P1717&lt;&gt;"",(P1717*(1-($N$2641))*(1-($O1717+$N$2646))),0)</f>
        <v>0</v>
      </c>
      <c r="U1717" s="158">
        <f>IF(Q1717&lt;&gt;"",(Q1717*(1-($N$2642))*(1-($O1717+$N$2646))),0)</f>
        <v>0</v>
      </c>
      <c r="V1717" s="158">
        <f>IF(R1717&lt;&gt;"",(R1717*(1-($N$2643))*(1-($O1717+$N$2646))),0)</f>
        <v>0</v>
      </c>
      <c r="W1717" s="158">
        <f>IF(S1717&lt;&gt;"",(S1717*(1-($N$2644))*(1-($O1717+$N$2646))),0)</f>
        <v>0</v>
      </c>
      <c r="X1717" s="166">
        <f>+SUM(T1717:W1717)</f>
        <v>0</v>
      </c>
      <c r="Y1717" s="85"/>
      <c r="Z1717" s="84"/>
      <c r="AA1717" s="85"/>
    </row>
    <row r="1718" spans="1:27" ht="14.1" customHeight="1" x14ac:dyDescent="0.3">
      <c r="A1718" s="173" t="s">
        <v>5404</v>
      </c>
      <c r="B1718" s="155" t="s">
        <v>40</v>
      </c>
      <c r="C1718" s="155">
        <v>24</v>
      </c>
      <c r="D1718" s="155">
        <v>12</v>
      </c>
      <c r="E1718" s="156"/>
      <c r="F1718" s="155" t="s">
        <v>101</v>
      </c>
      <c r="G1718" s="155" t="s">
        <v>1701</v>
      </c>
      <c r="H1718" s="155" t="s">
        <v>3969</v>
      </c>
      <c r="I1718" s="155">
        <v>114</v>
      </c>
      <c r="J1718" s="163">
        <v>18.7</v>
      </c>
      <c r="K1718" s="164"/>
      <c r="L1718" s="155" t="s">
        <v>5405</v>
      </c>
      <c r="M1718" s="155" t="s">
        <v>349</v>
      </c>
      <c r="N1718" s="165" t="str">
        <f>IF(OR(J1718="TBA",E1718=0),"",E1718*J1718)</f>
        <v/>
      </c>
      <c r="O1718" s="157"/>
      <c r="P1718" s="158">
        <f>IF($B1718="PA",$N1718,0)</f>
        <v>0</v>
      </c>
      <c r="Q1718" s="158">
        <f>IF($B1718="PC",$N1718,0)</f>
        <v>0</v>
      </c>
      <c r="R1718" s="158">
        <f>IF($B1718="LA",$N1718,0)</f>
        <v>0</v>
      </c>
      <c r="S1718" s="158" t="str">
        <f>IF($B1718="LC",$N1718,0)</f>
        <v/>
      </c>
      <c r="T1718" s="158">
        <f>IF(P1718&lt;&gt;"",(P1718*(1-($N$2641))*(1-($O1718+$N$2646))),0)</f>
        <v>0</v>
      </c>
      <c r="U1718" s="158">
        <f>IF(Q1718&lt;&gt;"",(Q1718*(1-($N$2642))*(1-($O1718+$N$2646))),0)</f>
        <v>0</v>
      </c>
      <c r="V1718" s="158">
        <f>IF(R1718&lt;&gt;"",(R1718*(1-($N$2643))*(1-($O1718+$N$2646))),0)</f>
        <v>0</v>
      </c>
      <c r="W1718" s="158">
        <f>IF(S1718&lt;&gt;"",(S1718*(1-($N$2644))*(1-($O1718+$N$2646))),0)</f>
        <v>0</v>
      </c>
      <c r="X1718" s="166">
        <f>+SUM(T1718:W1718)</f>
        <v>0</v>
      </c>
      <c r="Y1718" s="85"/>
      <c r="Z1718" s="84"/>
      <c r="AA1718" s="85"/>
    </row>
    <row r="1719" spans="1:27" ht="14.1" customHeight="1" x14ac:dyDescent="0.3">
      <c r="A1719" s="128" t="s">
        <v>5427</v>
      </c>
      <c r="B1719" s="86" t="s">
        <v>40</v>
      </c>
      <c r="C1719" s="86">
        <v>8</v>
      </c>
      <c r="D1719" s="86">
        <v>0</v>
      </c>
      <c r="E1719" s="137"/>
      <c r="F1719" s="86" t="s">
        <v>99</v>
      </c>
      <c r="G1719" s="86" t="s">
        <v>1690</v>
      </c>
      <c r="H1719" s="86" t="s">
        <v>5428</v>
      </c>
      <c r="I1719" s="86">
        <v>75</v>
      </c>
      <c r="J1719" s="87">
        <v>59</v>
      </c>
      <c r="K1719" s="88"/>
      <c r="L1719" s="86" t="s">
        <v>5429</v>
      </c>
      <c r="M1719" s="86" t="s">
        <v>349</v>
      </c>
      <c r="N1719" s="149" t="str">
        <f>IF(OR(J1719="TBA",E1719=0),"",E1719*J1719)</f>
        <v/>
      </c>
      <c r="O1719" s="138"/>
      <c r="P1719" s="139">
        <f>IF($B1719="PA",$N1719,0)</f>
        <v>0</v>
      </c>
      <c r="Q1719" s="139">
        <f>IF($B1719="PC",$N1719,0)</f>
        <v>0</v>
      </c>
      <c r="R1719" s="139">
        <f>IF($B1719="LA",$N1719,0)</f>
        <v>0</v>
      </c>
      <c r="S1719" s="139" t="str">
        <f>IF($B1719="LC",$N1719,0)</f>
        <v/>
      </c>
      <c r="T1719" s="139">
        <f>IF(P1719&lt;&gt;"",(P1719*(1-($N$2641))*(1-($O1719+$N$2646))),0)</f>
        <v>0</v>
      </c>
      <c r="U1719" s="139">
        <f>IF(Q1719&lt;&gt;"",(Q1719*(1-($N$2642))*(1-($O1719+$N$2646))),0)</f>
        <v>0</v>
      </c>
      <c r="V1719" s="139">
        <f>IF(R1719&lt;&gt;"",(R1719*(1-($N$2643))*(1-($O1719+$N$2646))),0)</f>
        <v>0</v>
      </c>
      <c r="W1719" s="139">
        <f>IF(S1719&lt;&gt;"",(S1719*(1-($N$2644))*(1-($O1719+$N$2646))),0)</f>
        <v>0</v>
      </c>
      <c r="X1719" s="150">
        <f>+SUM(T1719:W1719)</f>
        <v>0</v>
      </c>
      <c r="Y1719" s="85"/>
      <c r="Z1719" s="84"/>
      <c r="AA1719" s="85"/>
    </row>
    <row r="1720" spans="1:27" s="167" customFormat="1" ht="14.1" customHeight="1" x14ac:dyDescent="0.3">
      <c r="A1720" s="128" t="s">
        <v>5430</v>
      </c>
      <c r="B1720" s="86" t="s">
        <v>40</v>
      </c>
      <c r="C1720" s="86">
        <v>8</v>
      </c>
      <c r="D1720" s="86">
        <v>0</v>
      </c>
      <c r="E1720" s="137"/>
      <c r="F1720" s="86" t="s">
        <v>99</v>
      </c>
      <c r="G1720" s="86" t="s">
        <v>1691</v>
      </c>
      <c r="H1720" s="86" t="s">
        <v>5428</v>
      </c>
      <c r="I1720" s="86">
        <v>75</v>
      </c>
      <c r="J1720" s="87">
        <v>59</v>
      </c>
      <c r="K1720" s="88"/>
      <c r="L1720" s="86" t="s">
        <v>5431</v>
      </c>
      <c r="M1720" s="86" t="s">
        <v>349</v>
      </c>
      <c r="N1720" s="149" t="str">
        <f>IF(OR(J1720="TBA",E1720=0),"",E1720*J1720)</f>
        <v/>
      </c>
      <c r="O1720" s="138"/>
      <c r="P1720" s="139">
        <f>IF($B1720="PA",$N1720,0)</f>
        <v>0</v>
      </c>
      <c r="Q1720" s="139">
        <f>IF($B1720="PC",$N1720,0)</f>
        <v>0</v>
      </c>
      <c r="R1720" s="139">
        <f>IF($B1720="LA",$N1720,0)</f>
        <v>0</v>
      </c>
      <c r="S1720" s="139" t="str">
        <f>IF($B1720="LC",$N1720,0)</f>
        <v/>
      </c>
      <c r="T1720" s="139">
        <f>IF(P1720&lt;&gt;"",(P1720*(1-($N$2641))*(1-($O1720+$N$2646))),0)</f>
        <v>0</v>
      </c>
      <c r="U1720" s="139">
        <f>IF(Q1720&lt;&gt;"",(Q1720*(1-($N$2642))*(1-($O1720+$N$2646))),0)</f>
        <v>0</v>
      </c>
      <c r="V1720" s="139">
        <f>IF(R1720&lt;&gt;"",(R1720*(1-($N$2643))*(1-($O1720+$N$2646))),0)</f>
        <v>0</v>
      </c>
      <c r="W1720" s="139">
        <f>IF(S1720&lt;&gt;"",(S1720*(1-($N$2644))*(1-($O1720+$N$2646))),0)</f>
        <v>0</v>
      </c>
      <c r="X1720" s="150">
        <f>+SUM(T1720:W1720)</f>
        <v>0</v>
      </c>
      <c r="Y1720" s="154"/>
      <c r="Z1720" s="153"/>
      <c r="AA1720" s="154"/>
    </row>
    <row r="1721" spans="1:27" s="167" customFormat="1" ht="14.1" customHeight="1" x14ac:dyDescent="0.3">
      <c r="A1721" s="128" t="s">
        <v>5432</v>
      </c>
      <c r="B1721" s="86" t="s">
        <v>40</v>
      </c>
      <c r="C1721" s="86">
        <v>8</v>
      </c>
      <c r="D1721" s="86">
        <v>0</v>
      </c>
      <c r="E1721" s="137"/>
      <c r="F1721" s="86" t="s">
        <v>99</v>
      </c>
      <c r="G1721" s="86" t="s">
        <v>1692</v>
      </c>
      <c r="H1721" s="86" t="s">
        <v>5428</v>
      </c>
      <c r="I1721" s="86">
        <v>75</v>
      </c>
      <c r="J1721" s="87">
        <v>59</v>
      </c>
      <c r="K1721" s="88"/>
      <c r="L1721" s="86" t="s">
        <v>5433</v>
      </c>
      <c r="M1721" s="86" t="s">
        <v>349</v>
      </c>
      <c r="N1721" s="149" t="str">
        <f>IF(OR(J1721="TBA",E1721=0),"",E1721*J1721)</f>
        <v/>
      </c>
      <c r="O1721" s="138"/>
      <c r="P1721" s="139">
        <f>IF($B1721="PA",$N1721,0)</f>
        <v>0</v>
      </c>
      <c r="Q1721" s="139">
        <f>IF($B1721="PC",$N1721,0)</f>
        <v>0</v>
      </c>
      <c r="R1721" s="139">
        <f>IF($B1721="LA",$N1721,0)</f>
        <v>0</v>
      </c>
      <c r="S1721" s="139" t="str">
        <f>IF($B1721="LC",$N1721,0)</f>
        <v/>
      </c>
      <c r="T1721" s="139">
        <f>IF(P1721&lt;&gt;"",(P1721*(1-($N$2641))*(1-($O1721+$N$2646))),0)</f>
        <v>0</v>
      </c>
      <c r="U1721" s="139">
        <f>IF(Q1721&lt;&gt;"",(Q1721*(1-($N$2642))*(1-($O1721+$N$2646))),0)</f>
        <v>0</v>
      </c>
      <c r="V1721" s="139">
        <f>IF(R1721&lt;&gt;"",(R1721*(1-($N$2643))*(1-($O1721+$N$2646))),0)</f>
        <v>0</v>
      </c>
      <c r="W1721" s="139">
        <f>IF(S1721&lt;&gt;"",(S1721*(1-($N$2644))*(1-($O1721+$N$2646))),0)</f>
        <v>0</v>
      </c>
      <c r="X1721" s="150">
        <f>+SUM(T1721:W1721)</f>
        <v>0</v>
      </c>
      <c r="Y1721" s="154"/>
      <c r="Z1721" s="153"/>
      <c r="AA1721" s="154"/>
    </row>
    <row r="1722" spans="1:27" ht="14.1" customHeight="1" x14ac:dyDescent="0.3">
      <c r="A1722" s="128" t="s">
        <v>5434</v>
      </c>
      <c r="B1722" s="86" t="s">
        <v>40</v>
      </c>
      <c r="C1722" s="86">
        <v>12</v>
      </c>
      <c r="D1722" s="86">
        <v>0</v>
      </c>
      <c r="E1722" s="137"/>
      <c r="F1722" s="86" t="s">
        <v>114</v>
      </c>
      <c r="G1722" s="86" t="s">
        <v>1690</v>
      </c>
      <c r="H1722" s="86" t="s">
        <v>5435</v>
      </c>
      <c r="I1722" s="86">
        <v>73</v>
      </c>
      <c r="J1722" s="87">
        <v>20.45</v>
      </c>
      <c r="K1722" s="88"/>
      <c r="L1722" s="86" t="s">
        <v>5436</v>
      </c>
      <c r="M1722" s="86" t="s">
        <v>349</v>
      </c>
      <c r="N1722" s="149" t="str">
        <f>IF(OR(J1722="TBA",E1722=0),"",E1722*J1722)</f>
        <v/>
      </c>
      <c r="O1722" s="138"/>
      <c r="P1722" s="139">
        <f>IF($B1722="PA",$N1722,0)</f>
        <v>0</v>
      </c>
      <c r="Q1722" s="139">
        <f>IF($B1722="PC",$N1722,0)</f>
        <v>0</v>
      </c>
      <c r="R1722" s="139">
        <f>IF($B1722="LA",$N1722,0)</f>
        <v>0</v>
      </c>
      <c r="S1722" s="139" t="str">
        <f>IF($B1722="LC",$N1722,0)</f>
        <v/>
      </c>
      <c r="T1722" s="139">
        <f>IF(P1722&lt;&gt;"",(P1722*(1-($N$2641))*(1-($O1722+$N$2646))),0)</f>
        <v>0</v>
      </c>
      <c r="U1722" s="139">
        <f>IF(Q1722&lt;&gt;"",(Q1722*(1-($N$2642))*(1-($O1722+$N$2646))),0)</f>
        <v>0</v>
      </c>
      <c r="V1722" s="139">
        <f>IF(R1722&lt;&gt;"",(R1722*(1-($N$2643))*(1-($O1722+$N$2646))),0)</f>
        <v>0</v>
      </c>
      <c r="W1722" s="139">
        <f>IF(S1722&lt;&gt;"",(S1722*(1-($N$2644))*(1-($O1722+$N$2646))),0)</f>
        <v>0</v>
      </c>
      <c r="X1722" s="150">
        <f>+SUM(T1722:W1722)</f>
        <v>0</v>
      </c>
      <c r="Y1722" s="85"/>
      <c r="Z1722" s="84"/>
      <c r="AA1722" s="85"/>
    </row>
    <row r="1723" spans="1:27" ht="14.1" customHeight="1" x14ac:dyDescent="0.3">
      <c r="A1723" s="128" t="s">
        <v>5437</v>
      </c>
      <c r="B1723" s="86" t="s">
        <v>40</v>
      </c>
      <c r="C1723" s="86">
        <v>12</v>
      </c>
      <c r="D1723" s="86">
        <v>0</v>
      </c>
      <c r="E1723" s="137"/>
      <c r="F1723" s="86" t="s">
        <v>114</v>
      </c>
      <c r="G1723" s="86" t="s">
        <v>1691</v>
      </c>
      <c r="H1723" s="86" t="s">
        <v>5435</v>
      </c>
      <c r="I1723" s="86">
        <v>73</v>
      </c>
      <c r="J1723" s="87">
        <v>20.45</v>
      </c>
      <c r="K1723" s="88"/>
      <c r="L1723" s="86" t="s">
        <v>5438</v>
      </c>
      <c r="M1723" s="86" t="s">
        <v>349</v>
      </c>
      <c r="N1723" s="149" t="str">
        <f>IF(OR(J1723="TBA",E1723=0),"",E1723*J1723)</f>
        <v/>
      </c>
      <c r="O1723" s="138"/>
      <c r="P1723" s="139">
        <f>IF($B1723="PA",$N1723,0)</f>
        <v>0</v>
      </c>
      <c r="Q1723" s="139">
        <f>IF($B1723="PC",$N1723,0)</f>
        <v>0</v>
      </c>
      <c r="R1723" s="139">
        <f>IF($B1723="LA",$N1723,0)</f>
        <v>0</v>
      </c>
      <c r="S1723" s="139" t="str">
        <f>IF($B1723="LC",$N1723,0)</f>
        <v/>
      </c>
      <c r="T1723" s="139">
        <f>IF(P1723&lt;&gt;"",(P1723*(1-($N$2641))*(1-($O1723+$N$2646))),0)</f>
        <v>0</v>
      </c>
      <c r="U1723" s="139">
        <f>IF(Q1723&lt;&gt;"",(Q1723*(1-($N$2642))*(1-($O1723+$N$2646))),0)</f>
        <v>0</v>
      </c>
      <c r="V1723" s="139">
        <f>IF(R1723&lt;&gt;"",(R1723*(1-($N$2643))*(1-($O1723+$N$2646))),0)</f>
        <v>0</v>
      </c>
      <c r="W1723" s="139">
        <f>IF(S1723&lt;&gt;"",(S1723*(1-($N$2644))*(1-($O1723+$N$2646))),0)</f>
        <v>0</v>
      </c>
      <c r="X1723" s="150">
        <f>+SUM(T1723:W1723)</f>
        <v>0</v>
      </c>
      <c r="Y1723" s="85"/>
      <c r="Z1723" s="84"/>
      <c r="AA1723" s="85"/>
    </row>
    <row r="1724" spans="1:27" ht="14.1" customHeight="1" x14ac:dyDescent="0.3">
      <c r="A1724" s="128" t="s">
        <v>5439</v>
      </c>
      <c r="B1724" s="86" t="s">
        <v>40</v>
      </c>
      <c r="C1724" s="86">
        <v>12</v>
      </c>
      <c r="D1724" s="86">
        <v>0</v>
      </c>
      <c r="E1724" s="137"/>
      <c r="F1724" s="86" t="s">
        <v>114</v>
      </c>
      <c r="G1724" s="86" t="s">
        <v>1692</v>
      </c>
      <c r="H1724" s="86" t="s">
        <v>5435</v>
      </c>
      <c r="I1724" s="86">
        <v>73</v>
      </c>
      <c r="J1724" s="87">
        <v>20.45</v>
      </c>
      <c r="K1724" s="88"/>
      <c r="L1724" s="86" t="s">
        <v>5440</v>
      </c>
      <c r="M1724" s="86" t="s">
        <v>349</v>
      </c>
      <c r="N1724" s="149" t="str">
        <f>IF(OR(J1724="TBA",E1724=0),"",E1724*J1724)</f>
        <v/>
      </c>
      <c r="O1724" s="138"/>
      <c r="P1724" s="139">
        <f>IF($B1724="PA",$N1724,0)</f>
        <v>0</v>
      </c>
      <c r="Q1724" s="139">
        <f>IF($B1724="PC",$N1724,0)</f>
        <v>0</v>
      </c>
      <c r="R1724" s="139">
        <f>IF($B1724="LA",$N1724,0)</f>
        <v>0</v>
      </c>
      <c r="S1724" s="139" t="str">
        <f>IF($B1724="LC",$N1724,0)</f>
        <v/>
      </c>
      <c r="T1724" s="139">
        <f>IF(P1724&lt;&gt;"",(P1724*(1-($N$2641))*(1-($O1724+$N$2646))),0)</f>
        <v>0</v>
      </c>
      <c r="U1724" s="139">
        <f>IF(Q1724&lt;&gt;"",(Q1724*(1-($N$2642))*(1-($O1724+$N$2646))),0)</f>
        <v>0</v>
      </c>
      <c r="V1724" s="139">
        <f>IF(R1724&lt;&gt;"",(R1724*(1-($N$2643))*(1-($O1724+$N$2646))),0)</f>
        <v>0</v>
      </c>
      <c r="W1724" s="139">
        <f>IF(S1724&lt;&gt;"",(S1724*(1-($N$2644))*(1-($O1724+$N$2646))),0)</f>
        <v>0</v>
      </c>
      <c r="X1724" s="150">
        <f>+SUM(T1724:W1724)</f>
        <v>0</v>
      </c>
      <c r="Y1724" s="85"/>
      <c r="Z1724" s="84"/>
      <c r="AA1724" s="85"/>
    </row>
    <row r="1725" spans="1:27" ht="14.1" customHeight="1" x14ac:dyDescent="0.3">
      <c r="A1725" s="128" t="s">
        <v>5441</v>
      </c>
      <c r="B1725" s="86" t="s">
        <v>40</v>
      </c>
      <c r="C1725" s="86">
        <v>12</v>
      </c>
      <c r="D1725" s="86">
        <v>0</v>
      </c>
      <c r="E1725" s="137"/>
      <c r="F1725" s="86" t="s">
        <v>114</v>
      </c>
      <c r="G1725" s="86" t="s">
        <v>1690</v>
      </c>
      <c r="H1725" s="86" t="s">
        <v>5442</v>
      </c>
      <c r="I1725" s="86">
        <v>73</v>
      </c>
      <c r="J1725" s="87">
        <v>20.45</v>
      </c>
      <c r="K1725" s="88"/>
      <c r="L1725" s="86" t="s">
        <v>5443</v>
      </c>
      <c r="M1725" s="86" t="s">
        <v>349</v>
      </c>
      <c r="N1725" s="149" t="str">
        <f>IF(OR(J1725="TBA",E1725=0),"",E1725*J1725)</f>
        <v/>
      </c>
      <c r="O1725" s="138"/>
      <c r="P1725" s="139">
        <f>IF($B1725="PA",$N1725,0)</f>
        <v>0</v>
      </c>
      <c r="Q1725" s="139">
        <f>IF($B1725="PC",$N1725,0)</f>
        <v>0</v>
      </c>
      <c r="R1725" s="139">
        <f>IF($B1725="LA",$N1725,0)</f>
        <v>0</v>
      </c>
      <c r="S1725" s="139" t="str">
        <f>IF($B1725="LC",$N1725,0)</f>
        <v/>
      </c>
      <c r="T1725" s="139">
        <f>IF(P1725&lt;&gt;"",(P1725*(1-($N$2641))*(1-($O1725+$N$2646))),0)</f>
        <v>0</v>
      </c>
      <c r="U1725" s="139">
        <f>IF(Q1725&lt;&gt;"",(Q1725*(1-($N$2642))*(1-($O1725+$N$2646))),0)</f>
        <v>0</v>
      </c>
      <c r="V1725" s="139">
        <f>IF(R1725&lt;&gt;"",(R1725*(1-($N$2643))*(1-($O1725+$N$2646))),0)</f>
        <v>0</v>
      </c>
      <c r="W1725" s="139">
        <f>IF(S1725&lt;&gt;"",(S1725*(1-($N$2644))*(1-($O1725+$N$2646))),0)</f>
        <v>0</v>
      </c>
      <c r="X1725" s="150">
        <f>+SUM(T1725:W1725)</f>
        <v>0</v>
      </c>
      <c r="Y1725" s="85"/>
      <c r="Z1725" s="84"/>
      <c r="AA1725" s="85"/>
    </row>
    <row r="1726" spans="1:27" ht="14.1" customHeight="1" x14ac:dyDescent="0.3">
      <c r="A1726" s="128" t="s">
        <v>5444</v>
      </c>
      <c r="B1726" s="86" t="s">
        <v>40</v>
      </c>
      <c r="C1726" s="86">
        <v>12</v>
      </c>
      <c r="D1726" s="86">
        <v>0</v>
      </c>
      <c r="E1726" s="137"/>
      <c r="F1726" s="86" t="s">
        <v>114</v>
      </c>
      <c r="G1726" s="86" t="s">
        <v>1691</v>
      </c>
      <c r="H1726" s="86" t="s">
        <v>5442</v>
      </c>
      <c r="I1726" s="86">
        <v>73</v>
      </c>
      <c r="J1726" s="87">
        <v>20.45</v>
      </c>
      <c r="K1726" s="88"/>
      <c r="L1726" s="86" t="s">
        <v>5445</v>
      </c>
      <c r="M1726" s="86" t="s">
        <v>349</v>
      </c>
      <c r="N1726" s="149" t="str">
        <f>IF(OR(J1726="TBA",E1726=0),"",E1726*J1726)</f>
        <v/>
      </c>
      <c r="O1726" s="138"/>
      <c r="P1726" s="139">
        <f>IF($B1726="PA",$N1726,0)</f>
        <v>0</v>
      </c>
      <c r="Q1726" s="139">
        <f>IF($B1726="PC",$N1726,0)</f>
        <v>0</v>
      </c>
      <c r="R1726" s="139">
        <f>IF($B1726="LA",$N1726,0)</f>
        <v>0</v>
      </c>
      <c r="S1726" s="139" t="str">
        <f>IF($B1726="LC",$N1726,0)</f>
        <v/>
      </c>
      <c r="T1726" s="139">
        <f>IF(P1726&lt;&gt;"",(P1726*(1-($N$2641))*(1-($O1726+$N$2646))),0)</f>
        <v>0</v>
      </c>
      <c r="U1726" s="139">
        <f>IF(Q1726&lt;&gt;"",(Q1726*(1-($N$2642))*(1-($O1726+$N$2646))),0)</f>
        <v>0</v>
      </c>
      <c r="V1726" s="139">
        <f>IF(R1726&lt;&gt;"",(R1726*(1-($N$2643))*(1-($O1726+$N$2646))),0)</f>
        <v>0</v>
      </c>
      <c r="W1726" s="139">
        <f>IF(S1726&lt;&gt;"",(S1726*(1-($N$2644))*(1-($O1726+$N$2646))),0)</f>
        <v>0</v>
      </c>
      <c r="X1726" s="150">
        <f>+SUM(T1726:W1726)</f>
        <v>0</v>
      </c>
      <c r="Y1726" s="85"/>
      <c r="Z1726" s="84"/>
      <c r="AA1726" s="85"/>
    </row>
    <row r="1727" spans="1:27" ht="14.1" customHeight="1" x14ac:dyDescent="0.3">
      <c r="A1727" s="128" t="s">
        <v>5446</v>
      </c>
      <c r="B1727" s="86" t="s">
        <v>40</v>
      </c>
      <c r="C1727" s="86">
        <v>12</v>
      </c>
      <c r="D1727" s="86">
        <v>0</v>
      </c>
      <c r="E1727" s="137"/>
      <c r="F1727" s="86" t="s">
        <v>114</v>
      </c>
      <c r="G1727" s="86" t="s">
        <v>1692</v>
      </c>
      <c r="H1727" s="86" t="s">
        <v>5442</v>
      </c>
      <c r="I1727" s="86">
        <v>73</v>
      </c>
      <c r="J1727" s="87">
        <v>20.45</v>
      </c>
      <c r="K1727" s="88"/>
      <c r="L1727" s="86" t="s">
        <v>5447</v>
      </c>
      <c r="M1727" s="86" t="s">
        <v>349</v>
      </c>
      <c r="N1727" s="149" t="str">
        <f>IF(OR(J1727="TBA",E1727=0),"",E1727*J1727)</f>
        <v/>
      </c>
      <c r="O1727" s="138"/>
      <c r="P1727" s="139">
        <f>IF($B1727="PA",$N1727,0)</f>
        <v>0</v>
      </c>
      <c r="Q1727" s="139">
        <f>IF($B1727="PC",$N1727,0)</f>
        <v>0</v>
      </c>
      <c r="R1727" s="139">
        <f>IF($B1727="LA",$N1727,0)</f>
        <v>0</v>
      </c>
      <c r="S1727" s="139" t="str">
        <f>IF($B1727="LC",$N1727,0)</f>
        <v/>
      </c>
      <c r="T1727" s="139">
        <f>IF(P1727&lt;&gt;"",(P1727*(1-($N$2641))*(1-($O1727+$N$2646))),0)</f>
        <v>0</v>
      </c>
      <c r="U1727" s="139">
        <f>IF(Q1727&lt;&gt;"",(Q1727*(1-($N$2642))*(1-($O1727+$N$2646))),0)</f>
        <v>0</v>
      </c>
      <c r="V1727" s="139">
        <f>IF(R1727&lt;&gt;"",(R1727*(1-($N$2643))*(1-($O1727+$N$2646))),0)</f>
        <v>0</v>
      </c>
      <c r="W1727" s="139">
        <f>IF(S1727&lt;&gt;"",(S1727*(1-($N$2644))*(1-($O1727+$N$2646))),0)</f>
        <v>0</v>
      </c>
      <c r="X1727" s="150">
        <f>+SUM(T1727:W1727)</f>
        <v>0</v>
      </c>
      <c r="Y1727" s="85"/>
      <c r="Z1727" s="84"/>
      <c r="AA1727" s="85"/>
    </row>
    <row r="1728" spans="1:27" s="167" customFormat="1" ht="14.1" customHeight="1" x14ac:dyDescent="0.3">
      <c r="A1728" s="128" t="s">
        <v>5600</v>
      </c>
      <c r="B1728" s="86" t="s">
        <v>40</v>
      </c>
      <c r="C1728" s="86">
        <v>12</v>
      </c>
      <c r="D1728" s="86">
        <v>6</v>
      </c>
      <c r="E1728" s="137"/>
      <c r="F1728" s="86" t="s">
        <v>100</v>
      </c>
      <c r="G1728" s="86" t="s">
        <v>1703</v>
      </c>
      <c r="H1728" s="86" t="s">
        <v>5601</v>
      </c>
      <c r="I1728" s="86">
        <v>126</v>
      </c>
      <c r="J1728" s="87">
        <v>37.75</v>
      </c>
      <c r="K1728" s="88"/>
      <c r="L1728" s="86" t="s">
        <v>5602</v>
      </c>
      <c r="M1728" s="86" t="s">
        <v>349</v>
      </c>
      <c r="N1728" s="149" t="str">
        <f>IF(OR(J1728="TBA",E1728=0),"",E1728*J1728)</f>
        <v/>
      </c>
      <c r="O1728" s="138"/>
      <c r="P1728" s="139">
        <f>IF($B1728="PA",$N1728,0)</f>
        <v>0</v>
      </c>
      <c r="Q1728" s="139">
        <f>IF($B1728="PC",$N1728,0)</f>
        <v>0</v>
      </c>
      <c r="R1728" s="139">
        <f>IF($B1728="LA",$N1728,0)</f>
        <v>0</v>
      </c>
      <c r="S1728" s="139" t="str">
        <f>IF($B1728="LC",$N1728,0)</f>
        <v/>
      </c>
      <c r="T1728" s="139">
        <f>IF(P1728&lt;&gt;"",(P1728*(1-($N$2641))*(1-($O1728+$N$2646))),0)</f>
        <v>0</v>
      </c>
      <c r="U1728" s="139">
        <f>IF(Q1728&lt;&gt;"",(Q1728*(1-($N$2642))*(1-($O1728+$N$2646))),0)</f>
        <v>0</v>
      </c>
      <c r="V1728" s="139">
        <f>IF(R1728&lt;&gt;"",(R1728*(1-($N$2643))*(1-($O1728+$N$2646))),0)</f>
        <v>0</v>
      </c>
      <c r="W1728" s="139">
        <f>IF(S1728&lt;&gt;"",(S1728*(1-($N$2644))*(1-($O1728+$N$2646))),0)</f>
        <v>0</v>
      </c>
      <c r="X1728" s="150">
        <f>+SUM(T1728:W1728)</f>
        <v>0</v>
      </c>
      <c r="Y1728" s="154"/>
      <c r="Z1728" s="153"/>
      <c r="AA1728" s="154"/>
    </row>
    <row r="1729" spans="1:27" s="167" customFormat="1" ht="14.1" customHeight="1" x14ac:dyDescent="0.3">
      <c r="A1729" s="128" t="s">
        <v>5603</v>
      </c>
      <c r="B1729" s="86" t="s">
        <v>40</v>
      </c>
      <c r="C1729" s="86">
        <v>12</v>
      </c>
      <c r="D1729" s="86">
        <v>6</v>
      </c>
      <c r="E1729" s="137"/>
      <c r="F1729" s="86" t="s">
        <v>100</v>
      </c>
      <c r="G1729" s="86" t="s">
        <v>1705</v>
      </c>
      <c r="H1729" s="86" t="s">
        <v>5601</v>
      </c>
      <c r="I1729" s="86">
        <v>126</v>
      </c>
      <c r="J1729" s="87">
        <v>37.75</v>
      </c>
      <c r="K1729" s="88"/>
      <c r="L1729" s="86" t="s">
        <v>5604</v>
      </c>
      <c r="M1729" s="86" t="s">
        <v>349</v>
      </c>
      <c r="N1729" s="149" t="str">
        <f>IF(OR(J1729="TBA",E1729=0),"",E1729*J1729)</f>
        <v/>
      </c>
      <c r="O1729" s="138"/>
      <c r="P1729" s="139">
        <f>IF($B1729="PA",$N1729,0)</f>
        <v>0</v>
      </c>
      <c r="Q1729" s="139">
        <f>IF($B1729="PC",$N1729,0)</f>
        <v>0</v>
      </c>
      <c r="R1729" s="139">
        <f>IF($B1729="LA",$N1729,0)</f>
        <v>0</v>
      </c>
      <c r="S1729" s="139" t="str">
        <f>IF($B1729="LC",$N1729,0)</f>
        <v/>
      </c>
      <c r="T1729" s="139">
        <f>IF(P1729&lt;&gt;"",(P1729*(1-($N$2641))*(1-($O1729+$N$2646))),0)</f>
        <v>0</v>
      </c>
      <c r="U1729" s="139">
        <f>IF(Q1729&lt;&gt;"",(Q1729*(1-($N$2642))*(1-($O1729+$N$2646))),0)</f>
        <v>0</v>
      </c>
      <c r="V1729" s="139">
        <f>IF(R1729&lt;&gt;"",(R1729*(1-($N$2643))*(1-($O1729+$N$2646))),0)</f>
        <v>0</v>
      </c>
      <c r="W1729" s="139">
        <f>IF(S1729&lt;&gt;"",(S1729*(1-($N$2644))*(1-($O1729+$N$2646))),0)</f>
        <v>0</v>
      </c>
      <c r="X1729" s="150">
        <f>+SUM(T1729:W1729)</f>
        <v>0</v>
      </c>
      <c r="Y1729" s="154"/>
      <c r="Z1729" s="153"/>
      <c r="AA1729" s="154"/>
    </row>
    <row r="1730" spans="1:27" ht="14.1" customHeight="1" x14ac:dyDescent="0.3">
      <c r="A1730" s="128" t="s">
        <v>5605</v>
      </c>
      <c r="B1730" s="86" t="s">
        <v>40</v>
      </c>
      <c r="C1730" s="86">
        <v>12</v>
      </c>
      <c r="D1730" s="86">
        <v>6</v>
      </c>
      <c r="E1730" s="137"/>
      <c r="F1730" s="86" t="s">
        <v>100</v>
      </c>
      <c r="G1730" s="86" t="s">
        <v>1706</v>
      </c>
      <c r="H1730" s="86" t="s">
        <v>5601</v>
      </c>
      <c r="I1730" s="86">
        <v>126</v>
      </c>
      <c r="J1730" s="87">
        <v>39.65</v>
      </c>
      <c r="K1730" s="88"/>
      <c r="L1730" s="86" t="s">
        <v>5606</v>
      </c>
      <c r="M1730" s="86" t="s">
        <v>349</v>
      </c>
      <c r="N1730" s="149" t="str">
        <f>IF(OR(J1730="TBA",E1730=0),"",E1730*J1730)</f>
        <v/>
      </c>
      <c r="O1730" s="138"/>
      <c r="P1730" s="139">
        <f>IF($B1730="PA",$N1730,0)</f>
        <v>0</v>
      </c>
      <c r="Q1730" s="139">
        <f>IF($B1730="PC",$N1730,0)</f>
        <v>0</v>
      </c>
      <c r="R1730" s="139">
        <f>IF($B1730="LA",$N1730,0)</f>
        <v>0</v>
      </c>
      <c r="S1730" s="139" t="str">
        <f>IF($B1730="LC",$N1730,0)</f>
        <v/>
      </c>
      <c r="T1730" s="139">
        <f>IF(P1730&lt;&gt;"",(P1730*(1-($N$2641))*(1-($O1730+$N$2646))),0)</f>
        <v>0</v>
      </c>
      <c r="U1730" s="139">
        <f>IF(Q1730&lt;&gt;"",(Q1730*(1-($N$2642))*(1-($O1730+$N$2646))),0)</f>
        <v>0</v>
      </c>
      <c r="V1730" s="139">
        <f>IF(R1730&lt;&gt;"",(R1730*(1-($N$2643))*(1-($O1730+$N$2646))),0)</f>
        <v>0</v>
      </c>
      <c r="W1730" s="139">
        <f>IF(S1730&lt;&gt;"",(S1730*(1-($N$2644))*(1-($O1730+$N$2646))),0)</f>
        <v>0</v>
      </c>
      <c r="X1730" s="150">
        <f>+SUM(T1730:W1730)</f>
        <v>0</v>
      </c>
      <c r="Y1730" s="85"/>
      <c r="Z1730" s="84"/>
      <c r="AA1730" s="85"/>
    </row>
    <row r="1731" spans="1:27" ht="14.1" customHeight="1" x14ac:dyDescent="0.3">
      <c r="A1731" s="128" t="s">
        <v>5607</v>
      </c>
      <c r="B1731" s="86" t="s">
        <v>40</v>
      </c>
      <c r="C1731" s="86">
        <v>12</v>
      </c>
      <c r="D1731" s="86">
        <v>6</v>
      </c>
      <c r="E1731" s="137"/>
      <c r="F1731" s="86" t="s">
        <v>100</v>
      </c>
      <c r="G1731" s="86" t="s">
        <v>1692</v>
      </c>
      <c r="H1731" s="86" t="s">
        <v>5601</v>
      </c>
      <c r="I1731" s="86">
        <v>126</v>
      </c>
      <c r="J1731" s="87">
        <v>37.75</v>
      </c>
      <c r="K1731" s="88"/>
      <c r="L1731" s="86" t="s">
        <v>5608</v>
      </c>
      <c r="M1731" s="86" t="s">
        <v>349</v>
      </c>
      <c r="N1731" s="149" t="str">
        <f>IF(OR(J1731="TBA",E1731=0),"",E1731*J1731)</f>
        <v/>
      </c>
      <c r="O1731" s="138"/>
      <c r="P1731" s="139">
        <f>IF($B1731="PA",$N1731,0)</f>
        <v>0</v>
      </c>
      <c r="Q1731" s="139">
        <f>IF($B1731="PC",$N1731,0)</f>
        <v>0</v>
      </c>
      <c r="R1731" s="139">
        <f>IF($B1731="LA",$N1731,0)</f>
        <v>0</v>
      </c>
      <c r="S1731" s="139" t="str">
        <f>IF($B1731="LC",$N1731,0)</f>
        <v/>
      </c>
      <c r="T1731" s="139">
        <f>IF(P1731&lt;&gt;"",(P1731*(1-($N$2641))*(1-($O1731+$N$2646))),0)</f>
        <v>0</v>
      </c>
      <c r="U1731" s="139">
        <f>IF(Q1731&lt;&gt;"",(Q1731*(1-($N$2642))*(1-($O1731+$N$2646))),0)</f>
        <v>0</v>
      </c>
      <c r="V1731" s="139">
        <f>IF(R1731&lt;&gt;"",(R1731*(1-($N$2643))*(1-($O1731+$N$2646))),0)</f>
        <v>0</v>
      </c>
      <c r="W1731" s="139">
        <f>IF(S1731&lt;&gt;"",(S1731*(1-($N$2644))*(1-($O1731+$N$2646))),0)</f>
        <v>0</v>
      </c>
      <c r="X1731" s="150">
        <f>+SUM(T1731:W1731)</f>
        <v>0</v>
      </c>
      <c r="Y1731" s="85"/>
      <c r="Z1731" s="84"/>
      <c r="AA1731" s="85"/>
    </row>
    <row r="1732" spans="1:27" ht="14.1" customHeight="1" x14ac:dyDescent="0.3">
      <c r="A1732" s="128" t="s">
        <v>5609</v>
      </c>
      <c r="B1732" s="86" t="s">
        <v>40</v>
      </c>
      <c r="C1732" s="86">
        <v>12</v>
      </c>
      <c r="D1732" s="86">
        <v>0</v>
      </c>
      <c r="E1732" s="137"/>
      <c r="F1732" s="86" t="s">
        <v>100</v>
      </c>
      <c r="G1732" s="86" t="s">
        <v>1724</v>
      </c>
      <c r="H1732" s="86" t="s">
        <v>5610</v>
      </c>
      <c r="I1732" s="86">
        <v>126</v>
      </c>
      <c r="J1732" s="87">
        <v>37.75</v>
      </c>
      <c r="K1732" s="88"/>
      <c r="L1732" s="86" t="s">
        <v>5611</v>
      </c>
      <c r="M1732" s="86" t="s">
        <v>349</v>
      </c>
      <c r="N1732" s="149" t="str">
        <f>IF(OR(J1732="TBA",E1732=0),"",E1732*J1732)</f>
        <v/>
      </c>
      <c r="O1732" s="138"/>
      <c r="P1732" s="139">
        <f>IF($B1732="PA",$N1732,0)</f>
        <v>0</v>
      </c>
      <c r="Q1732" s="139">
        <f>IF($B1732="PC",$N1732,0)</f>
        <v>0</v>
      </c>
      <c r="R1732" s="139">
        <f>IF($B1732="LA",$N1732,0)</f>
        <v>0</v>
      </c>
      <c r="S1732" s="139" t="str">
        <f>IF($B1732="LC",$N1732,0)</f>
        <v/>
      </c>
      <c r="T1732" s="139">
        <f>IF(P1732&lt;&gt;"",(P1732*(1-($N$2641))*(1-($O1732+$N$2646))),0)</f>
        <v>0</v>
      </c>
      <c r="U1732" s="139">
        <f>IF(Q1732&lt;&gt;"",(Q1732*(1-($N$2642))*(1-($O1732+$N$2646))),0)</f>
        <v>0</v>
      </c>
      <c r="V1732" s="139">
        <f>IF(R1732&lt;&gt;"",(R1732*(1-($N$2643))*(1-($O1732+$N$2646))),0)</f>
        <v>0</v>
      </c>
      <c r="W1732" s="139">
        <f>IF(S1732&lt;&gt;"",(S1732*(1-($N$2644))*(1-($O1732+$N$2646))),0)</f>
        <v>0</v>
      </c>
      <c r="X1732" s="150">
        <f>+SUM(T1732:W1732)</f>
        <v>0</v>
      </c>
      <c r="Y1732" s="85"/>
      <c r="Z1732" s="84"/>
      <c r="AA1732" s="85"/>
    </row>
    <row r="1733" spans="1:27" ht="14.1" customHeight="1" x14ac:dyDescent="0.3">
      <c r="A1733" s="128" t="s">
        <v>5612</v>
      </c>
      <c r="B1733" s="86" t="s">
        <v>40</v>
      </c>
      <c r="C1733" s="86">
        <v>12</v>
      </c>
      <c r="D1733" s="86">
        <v>0</v>
      </c>
      <c r="E1733" s="137"/>
      <c r="F1733" s="86" t="s">
        <v>100</v>
      </c>
      <c r="G1733" s="86" t="s">
        <v>1719</v>
      </c>
      <c r="H1733" s="86" t="s">
        <v>5610</v>
      </c>
      <c r="I1733" s="86">
        <v>126</v>
      </c>
      <c r="J1733" s="87">
        <v>37.75</v>
      </c>
      <c r="K1733" s="88"/>
      <c r="L1733" s="86" t="s">
        <v>5613</v>
      </c>
      <c r="M1733" s="86" t="s">
        <v>349</v>
      </c>
      <c r="N1733" s="149" t="str">
        <f>IF(OR(J1733="TBA",E1733=0),"",E1733*J1733)</f>
        <v/>
      </c>
      <c r="O1733" s="138"/>
      <c r="P1733" s="139">
        <f>IF($B1733="PA",$N1733,0)</f>
        <v>0</v>
      </c>
      <c r="Q1733" s="139">
        <f>IF($B1733="PC",$N1733,0)</f>
        <v>0</v>
      </c>
      <c r="R1733" s="139">
        <f>IF($B1733="LA",$N1733,0)</f>
        <v>0</v>
      </c>
      <c r="S1733" s="139" t="str">
        <f>IF($B1733="LC",$N1733,0)</f>
        <v/>
      </c>
      <c r="T1733" s="139">
        <f>IF(P1733&lt;&gt;"",(P1733*(1-($N$2641))*(1-($O1733+$N$2646))),0)</f>
        <v>0</v>
      </c>
      <c r="U1733" s="139">
        <f>IF(Q1733&lt;&gt;"",(Q1733*(1-($N$2642))*(1-($O1733+$N$2646))),0)</f>
        <v>0</v>
      </c>
      <c r="V1733" s="139">
        <f>IF(R1733&lt;&gt;"",(R1733*(1-($N$2643))*(1-($O1733+$N$2646))),0)</f>
        <v>0</v>
      </c>
      <c r="W1733" s="139">
        <f>IF(S1733&lt;&gt;"",(S1733*(1-($N$2644))*(1-($O1733+$N$2646))),0)</f>
        <v>0</v>
      </c>
      <c r="X1733" s="150">
        <f>+SUM(T1733:W1733)</f>
        <v>0</v>
      </c>
      <c r="Y1733" s="85"/>
      <c r="Z1733" s="84"/>
      <c r="AA1733" s="85"/>
    </row>
    <row r="1734" spans="1:27" ht="14.1" customHeight="1" x14ac:dyDescent="0.3">
      <c r="A1734" s="128" t="s">
        <v>5614</v>
      </c>
      <c r="B1734" s="86" t="s">
        <v>40</v>
      </c>
      <c r="C1734" s="86">
        <v>12</v>
      </c>
      <c r="D1734" s="86">
        <v>0</v>
      </c>
      <c r="E1734" s="137"/>
      <c r="F1734" s="86" t="s">
        <v>100</v>
      </c>
      <c r="G1734" s="86" t="s">
        <v>1726</v>
      </c>
      <c r="H1734" s="86" t="s">
        <v>5610</v>
      </c>
      <c r="I1734" s="86">
        <v>126</v>
      </c>
      <c r="J1734" s="87">
        <v>37.75</v>
      </c>
      <c r="K1734" s="88"/>
      <c r="L1734" s="86" t="s">
        <v>5615</v>
      </c>
      <c r="M1734" s="86" t="s">
        <v>349</v>
      </c>
      <c r="N1734" s="149" t="str">
        <f>IF(OR(J1734="TBA",E1734=0),"",E1734*J1734)</f>
        <v/>
      </c>
      <c r="O1734" s="138"/>
      <c r="P1734" s="139">
        <f>IF($B1734="PA",$N1734,0)</f>
        <v>0</v>
      </c>
      <c r="Q1734" s="139">
        <f>IF($B1734="PC",$N1734,0)</f>
        <v>0</v>
      </c>
      <c r="R1734" s="139">
        <f>IF($B1734="LA",$N1734,0)</f>
        <v>0</v>
      </c>
      <c r="S1734" s="139" t="str">
        <f>IF($B1734="LC",$N1734,0)</f>
        <v/>
      </c>
      <c r="T1734" s="139">
        <f>IF(P1734&lt;&gt;"",(P1734*(1-($N$2641))*(1-($O1734+$N$2646))),0)</f>
        <v>0</v>
      </c>
      <c r="U1734" s="139">
        <f>IF(Q1734&lt;&gt;"",(Q1734*(1-($N$2642))*(1-($O1734+$N$2646))),0)</f>
        <v>0</v>
      </c>
      <c r="V1734" s="139">
        <f>IF(R1734&lt;&gt;"",(R1734*(1-($N$2643))*(1-($O1734+$N$2646))),0)</f>
        <v>0</v>
      </c>
      <c r="W1734" s="139">
        <f>IF(S1734&lt;&gt;"",(S1734*(1-($N$2644))*(1-($O1734+$N$2646))),0)</f>
        <v>0</v>
      </c>
      <c r="X1734" s="150">
        <f>+SUM(T1734:W1734)</f>
        <v>0</v>
      </c>
      <c r="Y1734" s="85"/>
      <c r="Z1734" s="84"/>
      <c r="AA1734" s="85"/>
    </row>
    <row r="1735" spans="1:27" ht="14.1" customHeight="1" x14ac:dyDescent="0.3">
      <c r="A1735" s="128" t="s">
        <v>372</v>
      </c>
      <c r="B1735" s="86" t="s">
        <v>40</v>
      </c>
      <c r="C1735" s="86">
        <v>27</v>
      </c>
      <c r="D1735" s="86">
        <v>9</v>
      </c>
      <c r="E1735" s="137"/>
      <c r="F1735" s="86" t="s">
        <v>4805</v>
      </c>
      <c r="G1735" s="86" t="s">
        <v>1685</v>
      </c>
      <c r="H1735" s="86" t="s">
        <v>1981</v>
      </c>
      <c r="I1735" s="86">
        <v>22</v>
      </c>
      <c r="J1735" s="87">
        <v>20.100000000000001</v>
      </c>
      <c r="K1735" s="88"/>
      <c r="L1735" s="86" t="s">
        <v>3190</v>
      </c>
      <c r="M1735" s="86" t="s">
        <v>349</v>
      </c>
      <c r="N1735" s="149" t="str">
        <f>IF(OR(J1735="TBA",E1735=0),"",E1735*J1735)</f>
        <v/>
      </c>
      <c r="O1735" s="138"/>
      <c r="P1735" s="139">
        <f>IF($B1735="PA",$N1735,0)</f>
        <v>0</v>
      </c>
      <c r="Q1735" s="139">
        <f>IF($B1735="PC",$N1735,0)</f>
        <v>0</v>
      </c>
      <c r="R1735" s="139">
        <f>IF($B1735="LA",$N1735,0)</f>
        <v>0</v>
      </c>
      <c r="S1735" s="139" t="str">
        <f>IF($B1735="LC",$N1735,0)</f>
        <v/>
      </c>
      <c r="T1735" s="139">
        <f>IF(P1735&lt;&gt;"",(P1735*(1-($N$2641))*(1-($O1735+$N$2646))),0)</f>
        <v>0</v>
      </c>
      <c r="U1735" s="139">
        <f>IF(Q1735&lt;&gt;"",(Q1735*(1-($N$2642))*(1-($O1735+$N$2646))),0)</f>
        <v>0</v>
      </c>
      <c r="V1735" s="139">
        <f>IF(R1735&lt;&gt;"",(R1735*(1-($N$2643))*(1-($O1735+$N$2646))),0)</f>
        <v>0</v>
      </c>
      <c r="W1735" s="139">
        <f>IF(S1735&lt;&gt;"",(S1735*(1-($N$2644))*(1-($O1735+$N$2646))),0)</f>
        <v>0</v>
      </c>
      <c r="X1735" s="150">
        <f>+SUM(T1735:W1735)</f>
        <v>0</v>
      </c>
      <c r="Y1735" s="85"/>
      <c r="Z1735" s="84"/>
      <c r="AA1735" s="85"/>
    </row>
    <row r="1736" spans="1:27" ht="14.1" customHeight="1" x14ac:dyDescent="0.3">
      <c r="A1736" s="128" t="s">
        <v>373</v>
      </c>
      <c r="B1736" s="86" t="s">
        <v>40</v>
      </c>
      <c r="C1736" s="86">
        <v>27</v>
      </c>
      <c r="D1736" s="86">
        <v>9</v>
      </c>
      <c r="E1736" s="137"/>
      <c r="F1736" s="86" t="s">
        <v>4805</v>
      </c>
      <c r="G1736" s="86" t="s">
        <v>1686</v>
      </c>
      <c r="H1736" s="86" t="s">
        <v>1981</v>
      </c>
      <c r="I1736" s="86">
        <v>22</v>
      </c>
      <c r="J1736" s="87">
        <v>20.100000000000001</v>
      </c>
      <c r="K1736" s="88"/>
      <c r="L1736" s="86" t="s">
        <v>3191</v>
      </c>
      <c r="M1736" s="86" t="s">
        <v>349</v>
      </c>
      <c r="N1736" s="149" t="str">
        <f>IF(OR(J1736="TBA",E1736=0),"",E1736*J1736)</f>
        <v/>
      </c>
      <c r="O1736" s="138"/>
      <c r="P1736" s="139">
        <f>IF($B1736="PA",$N1736,0)</f>
        <v>0</v>
      </c>
      <c r="Q1736" s="139">
        <f>IF($B1736="PC",$N1736,0)</f>
        <v>0</v>
      </c>
      <c r="R1736" s="139">
        <f>IF($B1736="LA",$N1736,0)</f>
        <v>0</v>
      </c>
      <c r="S1736" s="139" t="str">
        <f>IF($B1736="LC",$N1736,0)</f>
        <v/>
      </c>
      <c r="T1736" s="139">
        <f>IF(P1736&lt;&gt;"",(P1736*(1-($N$2641))*(1-($O1736+$N$2646))),0)</f>
        <v>0</v>
      </c>
      <c r="U1736" s="139">
        <f>IF(Q1736&lt;&gt;"",(Q1736*(1-($N$2642))*(1-($O1736+$N$2646))),0)</f>
        <v>0</v>
      </c>
      <c r="V1736" s="139">
        <f>IF(R1736&lt;&gt;"",(R1736*(1-($N$2643))*(1-($O1736+$N$2646))),0)</f>
        <v>0</v>
      </c>
      <c r="W1736" s="139">
        <f>IF(S1736&lt;&gt;"",(S1736*(1-($N$2644))*(1-($O1736+$N$2646))),0)</f>
        <v>0</v>
      </c>
      <c r="X1736" s="150">
        <f>+SUM(T1736:W1736)</f>
        <v>0</v>
      </c>
      <c r="Y1736" s="85"/>
      <c r="Z1736" s="84"/>
      <c r="AA1736" s="85"/>
    </row>
    <row r="1737" spans="1:27" ht="14.1" customHeight="1" x14ac:dyDescent="0.3">
      <c r="A1737" s="128" t="s">
        <v>374</v>
      </c>
      <c r="B1737" s="86" t="s">
        <v>40</v>
      </c>
      <c r="C1737" s="86">
        <v>27</v>
      </c>
      <c r="D1737" s="86">
        <v>9</v>
      </c>
      <c r="E1737" s="137"/>
      <c r="F1737" s="86" t="s">
        <v>4805</v>
      </c>
      <c r="G1737" s="86" t="s">
        <v>1687</v>
      </c>
      <c r="H1737" s="86" t="s">
        <v>1981</v>
      </c>
      <c r="I1737" s="86">
        <v>22</v>
      </c>
      <c r="J1737" s="87">
        <v>20.100000000000001</v>
      </c>
      <c r="K1737" s="88"/>
      <c r="L1737" s="86" t="s">
        <v>3192</v>
      </c>
      <c r="M1737" s="86" t="s">
        <v>349</v>
      </c>
      <c r="N1737" s="149" t="str">
        <f>IF(OR(J1737="TBA",E1737=0),"",E1737*J1737)</f>
        <v/>
      </c>
      <c r="O1737" s="138"/>
      <c r="P1737" s="139">
        <f>IF($B1737="PA",$N1737,0)</f>
        <v>0</v>
      </c>
      <c r="Q1737" s="139">
        <f>IF($B1737="PC",$N1737,0)</f>
        <v>0</v>
      </c>
      <c r="R1737" s="139">
        <f>IF($B1737="LA",$N1737,0)</f>
        <v>0</v>
      </c>
      <c r="S1737" s="139" t="str">
        <f>IF($B1737="LC",$N1737,0)</f>
        <v/>
      </c>
      <c r="T1737" s="139">
        <f>IF(P1737&lt;&gt;"",(P1737*(1-($N$2641))*(1-($O1737+$N$2646))),0)</f>
        <v>0</v>
      </c>
      <c r="U1737" s="139">
        <f>IF(Q1737&lt;&gt;"",(Q1737*(1-($N$2642))*(1-($O1737+$N$2646))),0)</f>
        <v>0</v>
      </c>
      <c r="V1737" s="139">
        <f>IF(R1737&lt;&gt;"",(R1737*(1-($N$2643))*(1-($O1737+$N$2646))),0)</f>
        <v>0</v>
      </c>
      <c r="W1737" s="139">
        <f>IF(S1737&lt;&gt;"",(S1737*(1-($N$2644))*(1-($O1737+$N$2646))),0)</f>
        <v>0</v>
      </c>
      <c r="X1737" s="150">
        <f>+SUM(T1737:W1737)</f>
        <v>0</v>
      </c>
      <c r="Y1737" s="85"/>
      <c r="Z1737" s="84"/>
      <c r="AA1737" s="85"/>
    </row>
    <row r="1738" spans="1:27" ht="14.1" customHeight="1" x14ac:dyDescent="0.3">
      <c r="A1738" s="172" t="s">
        <v>5687</v>
      </c>
      <c r="B1738" s="168" t="s">
        <v>40</v>
      </c>
      <c r="C1738" s="168">
        <v>12</v>
      </c>
      <c r="D1738" s="168">
        <v>0</v>
      </c>
      <c r="E1738" s="169"/>
      <c r="F1738" s="168" t="s">
        <v>101</v>
      </c>
      <c r="G1738" s="168" t="s">
        <v>1691</v>
      </c>
      <c r="H1738" s="168" t="s">
        <v>5688</v>
      </c>
      <c r="I1738" s="168">
        <v>89</v>
      </c>
      <c r="J1738" s="170">
        <v>23.6</v>
      </c>
      <c r="K1738" s="171"/>
      <c r="L1738" s="168" t="s">
        <v>5689</v>
      </c>
      <c r="M1738" s="168" t="s">
        <v>349</v>
      </c>
      <c r="N1738" s="151" t="str">
        <f>IF(OR(J1738="TBA",E1738=0),"",E1738*J1738)</f>
        <v/>
      </c>
      <c r="O1738" s="138"/>
      <c r="P1738" s="139">
        <f>IF($B1738="PA",$N1738,0)</f>
        <v>0</v>
      </c>
      <c r="Q1738" s="139">
        <f>IF($B1738="PC",$N1738,0)</f>
        <v>0</v>
      </c>
      <c r="R1738" s="139">
        <f>IF($B1738="LA",$N1738,0)</f>
        <v>0</v>
      </c>
      <c r="S1738" s="139" t="str">
        <f>IF($B1738="LC",$N1738,0)</f>
        <v/>
      </c>
      <c r="T1738" s="139">
        <f>IF(P1738&lt;&gt;"",(P1738*(1-($N$2641))*(1-($O1738+$N$2646))),0)</f>
        <v>0</v>
      </c>
      <c r="U1738" s="139">
        <f>IF(Q1738&lt;&gt;"",(Q1738*(1-($N$2642))*(1-($O1738+$N$2646))),0)</f>
        <v>0</v>
      </c>
      <c r="V1738" s="139">
        <f>IF(R1738&lt;&gt;"",(R1738*(1-($N$2643))*(1-($O1738+$N$2646))),0)</f>
        <v>0</v>
      </c>
      <c r="W1738" s="139">
        <f>IF(S1738&lt;&gt;"",(S1738*(1-($N$2644))*(1-($O1738+$N$2646))),0)</f>
        <v>0</v>
      </c>
      <c r="X1738" s="152">
        <f>+SUM(T1738:W1738)</f>
        <v>0</v>
      </c>
      <c r="Y1738" s="85"/>
      <c r="Z1738" s="84"/>
      <c r="AA1738" s="85"/>
    </row>
    <row r="1739" spans="1:27" ht="14.1" customHeight="1" x14ac:dyDescent="0.3">
      <c r="A1739" s="172" t="s">
        <v>5690</v>
      </c>
      <c r="B1739" s="168" t="s">
        <v>40</v>
      </c>
      <c r="C1739" s="168">
        <v>12</v>
      </c>
      <c r="D1739" s="168">
        <v>0</v>
      </c>
      <c r="E1739" s="169"/>
      <c r="F1739" s="168" t="s">
        <v>101</v>
      </c>
      <c r="G1739" s="168" t="s">
        <v>1701</v>
      </c>
      <c r="H1739" s="168" t="s">
        <v>5688</v>
      </c>
      <c r="I1739" s="168">
        <v>89</v>
      </c>
      <c r="J1739" s="170">
        <v>23.6</v>
      </c>
      <c r="K1739" s="171"/>
      <c r="L1739" s="168" t="s">
        <v>5691</v>
      </c>
      <c r="M1739" s="168" t="s">
        <v>349</v>
      </c>
      <c r="N1739" s="151" t="str">
        <f>IF(OR(J1739="TBA",E1739=0),"",E1739*J1739)</f>
        <v/>
      </c>
      <c r="O1739" s="138"/>
      <c r="P1739" s="139">
        <f>IF($B1739="PA",$N1739,0)</f>
        <v>0</v>
      </c>
      <c r="Q1739" s="139">
        <f>IF($B1739="PC",$N1739,0)</f>
        <v>0</v>
      </c>
      <c r="R1739" s="139">
        <f>IF($B1739="LA",$N1739,0)</f>
        <v>0</v>
      </c>
      <c r="S1739" s="139" t="str">
        <f>IF($B1739="LC",$N1739,0)</f>
        <v/>
      </c>
      <c r="T1739" s="139">
        <f>IF(P1739&lt;&gt;"",(P1739*(1-($N$2641))*(1-($O1739+$N$2646))),0)</f>
        <v>0</v>
      </c>
      <c r="U1739" s="139">
        <f>IF(Q1739&lt;&gt;"",(Q1739*(1-($N$2642))*(1-($O1739+$N$2646))),0)</f>
        <v>0</v>
      </c>
      <c r="V1739" s="139">
        <f>IF(R1739&lt;&gt;"",(R1739*(1-($N$2643))*(1-($O1739+$N$2646))),0)</f>
        <v>0</v>
      </c>
      <c r="W1739" s="139">
        <f>IF(S1739&lt;&gt;"",(S1739*(1-($N$2644))*(1-($O1739+$N$2646))),0)</f>
        <v>0</v>
      </c>
      <c r="X1739" s="152">
        <f>+SUM(T1739:W1739)</f>
        <v>0</v>
      </c>
      <c r="Y1739" s="85"/>
      <c r="Z1739" s="84"/>
      <c r="AA1739" s="85"/>
    </row>
    <row r="1740" spans="1:27" ht="14.1" customHeight="1" x14ac:dyDescent="0.3">
      <c r="A1740" s="172" t="s">
        <v>5692</v>
      </c>
      <c r="B1740" s="168" t="s">
        <v>40</v>
      </c>
      <c r="C1740" s="168">
        <v>12</v>
      </c>
      <c r="D1740" s="168">
        <v>0</v>
      </c>
      <c r="E1740" s="169"/>
      <c r="F1740" s="168" t="s">
        <v>101</v>
      </c>
      <c r="G1740" s="168" t="s">
        <v>1691</v>
      </c>
      <c r="H1740" s="168" t="s">
        <v>5693</v>
      </c>
      <c r="I1740" s="168">
        <v>89</v>
      </c>
      <c r="J1740" s="170">
        <v>23.6</v>
      </c>
      <c r="K1740" s="171"/>
      <c r="L1740" s="168" t="s">
        <v>5694</v>
      </c>
      <c r="M1740" s="168" t="s">
        <v>349</v>
      </c>
      <c r="N1740" s="151" t="str">
        <f>IF(OR(J1740="TBA",E1740=0),"",E1740*J1740)</f>
        <v/>
      </c>
      <c r="O1740" s="138"/>
      <c r="P1740" s="139">
        <f>IF($B1740="PA",$N1740,0)</f>
        <v>0</v>
      </c>
      <c r="Q1740" s="139">
        <f>IF($B1740="PC",$N1740,0)</f>
        <v>0</v>
      </c>
      <c r="R1740" s="139">
        <f>IF($B1740="LA",$N1740,0)</f>
        <v>0</v>
      </c>
      <c r="S1740" s="139" t="str">
        <f>IF($B1740="LC",$N1740,0)</f>
        <v/>
      </c>
      <c r="T1740" s="139">
        <f>IF(P1740&lt;&gt;"",(P1740*(1-($N$2641))*(1-($O1740+$N$2646))),0)</f>
        <v>0</v>
      </c>
      <c r="U1740" s="139">
        <f>IF(Q1740&lt;&gt;"",(Q1740*(1-($N$2642))*(1-($O1740+$N$2646))),0)</f>
        <v>0</v>
      </c>
      <c r="V1740" s="139">
        <f>IF(R1740&lt;&gt;"",(R1740*(1-($N$2643))*(1-($O1740+$N$2646))),0)</f>
        <v>0</v>
      </c>
      <c r="W1740" s="139">
        <f>IF(S1740&lt;&gt;"",(S1740*(1-($N$2644))*(1-($O1740+$N$2646))),0)</f>
        <v>0</v>
      </c>
      <c r="X1740" s="152">
        <f>+SUM(T1740:W1740)</f>
        <v>0</v>
      </c>
      <c r="Y1740" s="85"/>
      <c r="Z1740" s="84"/>
      <c r="AA1740" s="85"/>
    </row>
    <row r="1741" spans="1:27" ht="14.1" customHeight="1" x14ac:dyDescent="0.3">
      <c r="A1741" s="172" t="s">
        <v>5695</v>
      </c>
      <c r="B1741" s="168" t="s">
        <v>40</v>
      </c>
      <c r="C1741" s="168">
        <v>12</v>
      </c>
      <c r="D1741" s="168">
        <v>0</v>
      </c>
      <c r="E1741" s="169"/>
      <c r="F1741" s="168" t="s">
        <v>101</v>
      </c>
      <c r="G1741" s="168" t="s">
        <v>1701</v>
      </c>
      <c r="H1741" s="168" t="s">
        <v>5693</v>
      </c>
      <c r="I1741" s="168">
        <v>89</v>
      </c>
      <c r="J1741" s="170">
        <v>23.6</v>
      </c>
      <c r="K1741" s="171"/>
      <c r="L1741" s="168" t="s">
        <v>5696</v>
      </c>
      <c r="M1741" s="168" t="s">
        <v>349</v>
      </c>
      <c r="N1741" s="151" t="str">
        <f>IF(OR(J1741="TBA",E1741=0),"",E1741*J1741)</f>
        <v/>
      </c>
      <c r="O1741" s="138"/>
      <c r="P1741" s="139">
        <f>IF($B1741="PA",$N1741,0)</f>
        <v>0</v>
      </c>
      <c r="Q1741" s="139">
        <f>IF($B1741="PC",$N1741,0)</f>
        <v>0</v>
      </c>
      <c r="R1741" s="139">
        <f>IF($B1741="LA",$N1741,0)</f>
        <v>0</v>
      </c>
      <c r="S1741" s="139" t="str">
        <f>IF($B1741="LC",$N1741,0)</f>
        <v/>
      </c>
      <c r="T1741" s="139">
        <f>IF(P1741&lt;&gt;"",(P1741*(1-($N$2641))*(1-($O1741+$N$2646))),0)</f>
        <v>0</v>
      </c>
      <c r="U1741" s="139">
        <f>IF(Q1741&lt;&gt;"",(Q1741*(1-($N$2642))*(1-($O1741+$N$2646))),0)</f>
        <v>0</v>
      </c>
      <c r="V1741" s="139">
        <f>IF(R1741&lt;&gt;"",(R1741*(1-($N$2643))*(1-($O1741+$N$2646))),0)</f>
        <v>0</v>
      </c>
      <c r="W1741" s="139">
        <f>IF(S1741&lt;&gt;"",(S1741*(1-($N$2644))*(1-($O1741+$N$2646))),0)</f>
        <v>0</v>
      </c>
      <c r="X1741" s="152">
        <f>+SUM(T1741:W1741)</f>
        <v>0</v>
      </c>
      <c r="Y1741" s="85"/>
      <c r="Z1741" s="84"/>
      <c r="AA1741" s="85"/>
    </row>
    <row r="1742" spans="1:27" ht="14.1" customHeight="1" x14ac:dyDescent="0.3">
      <c r="A1742" s="128" t="s">
        <v>370</v>
      </c>
      <c r="B1742" s="86" t="s">
        <v>40</v>
      </c>
      <c r="C1742" s="86">
        <v>24</v>
      </c>
      <c r="D1742" s="86">
        <v>8</v>
      </c>
      <c r="E1742" s="137"/>
      <c r="F1742" s="86" t="s">
        <v>1698</v>
      </c>
      <c r="G1742" s="86" t="s">
        <v>1699</v>
      </c>
      <c r="H1742" s="86" t="s">
        <v>1982</v>
      </c>
      <c r="I1742" s="86">
        <v>2</v>
      </c>
      <c r="J1742" s="87">
        <v>23.7</v>
      </c>
      <c r="K1742" s="88"/>
      <c r="L1742" s="86" t="s">
        <v>3193</v>
      </c>
      <c r="M1742" s="86" t="s">
        <v>349</v>
      </c>
      <c r="N1742" s="149" t="str">
        <f>IF(OR(J1742="TBA",E1742=0),"",E1742*J1742)</f>
        <v/>
      </c>
      <c r="O1742" s="138"/>
      <c r="P1742" s="139">
        <f>IF($B1742="PA",$N1742,0)</f>
        <v>0</v>
      </c>
      <c r="Q1742" s="139">
        <f>IF($B1742="PC",$N1742,0)</f>
        <v>0</v>
      </c>
      <c r="R1742" s="139">
        <f>IF($B1742="LA",$N1742,0)</f>
        <v>0</v>
      </c>
      <c r="S1742" s="139" t="str">
        <f>IF($B1742="LC",$N1742,0)</f>
        <v/>
      </c>
      <c r="T1742" s="139">
        <f>IF(P1742&lt;&gt;"",(P1742*(1-($N$2641))*(1-($O1742+$N$2646))),0)</f>
        <v>0</v>
      </c>
      <c r="U1742" s="139">
        <f>IF(Q1742&lt;&gt;"",(Q1742*(1-($N$2642))*(1-($O1742+$N$2646))),0)</f>
        <v>0</v>
      </c>
      <c r="V1742" s="139">
        <f>IF(R1742&lt;&gt;"",(R1742*(1-($N$2643))*(1-($O1742+$N$2646))),0)</f>
        <v>0</v>
      </c>
      <c r="W1742" s="139">
        <f>IF(S1742&lt;&gt;"",(S1742*(1-($N$2644))*(1-($O1742+$N$2646))),0)</f>
        <v>0</v>
      </c>
      <c r="X1742" s="150">
        <f>+SUM(T1742:W1742)</f>
        <v>0</v>
      </c>
      <c r="Y1742" s="85"/>
      <c r="Z1742" s="84"/>
      <c r="AA1742" s="85"/>
    </row>
    <row r="1743" spans="1:27" ht="14.1" customHeight="1" x14ac:dyDescent="0.3">
      <c r="A1743" s="128" t="s">
        <v>371</v>
      </c>
      <c r="B1743" s="86" t="s">
        <v>40</v>
      </c>
      <c r="C1743" s="86">
        <v>24</v>
      </c>
      <c r="D1743" s="86">
        <v>8</v>
      </c>
      <c r="E1743" s="137"/>
      <c r="F1743" s="86" t="s">
        <v>1698</v>
      </c>
      <c r="G1743" s="86" t="s">
        <v>1700</v>
      </c>
      <c r="H1743" s="86" t="s">
        <v>1982</v>
      </c>
      <c r="I1743" s="86">
        <v>2</v>
      </c>
      <c r="J1743" s="87">
        <v>23.7</v>
      </c>
      <c r="K1743" s="88"/>
      <c r="L1743" s="86" t="s">
        <v>3194</v>
      </c>
      <c r="M1743" s="86" t="s">
        <v>349</v>
      </c>
      <c r="N1743" s="149" t="str">
        <f>IF(OR(J1743="TBA",E1743=0),"",E1743*J1743)</f>
        <v/>
      </c>
      <c r="O1743" s="138"/>
      <c r="P1743" s="139">
        <f>IF($B1743="PA",$N1743,0)</f>
        <v>0</v>
      </c>
      <c r="Q1743" s="139">
        <f>IF($B1743="PC",$N1743,0)</f>
        <v>0</v>
      </c>
      <c r="R1743" s="139">
        <f>IF($B1743="LA",$N1743,0)</f>
        <v>0</v>
      </c>
      <c r="S1743" s="139" t="str">
        <f>IF($B1743="LC",$N1743,0)</f>
        <v/>
      </c>
      <c r="T1743" s="139">
        <f>IF(P1743&lt;&gt;"",(P1743*(1-($N$2641))*(1-($O1743+$N$2646))),0)</f>
        <v>0</v>
      </c>
      <c r="U1743" s="139">
        <f>IF(Q1743&lt;&gt;"",(Q1743*(1-($N$2642))*(1-($O1743+$N$2646))),0)</f>
        <v>0</v>
      </c>
      <c r="V1743" s="139">
        <f>IF(R1743&lt;&gt;"",(R1743*(1-($N$2643))*(1-($O1743+$N$2646))),0)</f>
        <v>0</v>
      </c>
      <c r="W1743" s="139">
        <f>IF(S1743&lt;&gt;"",(S1743*(1-($N$2644))*(1-($O1743+$N$2646))),0)</f>
        <v>0</v>
      </c>
      <c r="X1743" s="150">
        <f>+SUM(T1743:W1743)</f>
        <v>0</v>
      </c>
      <c r="Y1743" s="85"/>
      <c r="Z1743" s="84"/>
      <c r="AA1743" s="85"/>
    </row>
    <row r="1744" spans="1:27" ht="14.1" customHeight="1" x14ac:dyDescent="0.3">
      <c r="A1744" s="128" t="s">
        <v>378</v>
      </c>
      <c r="B1744" s="86" t="s">
        <v>40</v>
      </c>
      <c r="C1744" s="86">
        <v>20</v>
      </c>
      <c r="D1744" s="86">
        <v>10</v>
      </c>
      <c r="E1744" s="137"/>
      <c r="F1744" s="86" t="s">
        <v>4805</v>
      </c>
      <c r="G1744" s="86" t="s">
        <v>1685</v>
      </c>
      <c r="H1744" s="86" t="s">
        <v>1983</v>
      </c>
      <c r="I1744" s="86">
        <v>20</v>
      </c>
      <c r="J1744" s="87">
        <v>20.85</v>
      </c>
      <c r="K1744" s="88"/>
      <c r="L1744" s="86" t="s">
        <v>3195</v>
      </c>
      <c r="M1744" s="86" t="s">
        <v>349</v>
      </c>
      <c r="N1744" s="149" t="str">
        <f>IF(OR(J1744="TBA",E1744=0),"",E1744*J1744)</f>
        <v/>
      </c>
      <c r="O1744" s="138"/>
      <c r="P1744" s="139">
        <f>IF($B1744="PA",$N1744,0)</f>
        <v>0</v>
      </c>
      <c r="Q1744" s="139">
        <f>IF($B1744="PC",$N1744,0)</f>
        <v>0</v>
      </c>
      <c r="R1744" s="139">
        <f>IF($B1744="LA",$N1744,0)</f>
        <v>0</v>
      </c>
      <c r="S1744" s="139" t="str">
        <f>IF($B1744="LC",$N1744,0)</f>
        <v/>
      </c>
      <c r="T1744" s="139">
        <f>IF(P1744&lt;&gt;"",(P1744*(1-($N$2641))*(1-($O1744+$N$2646))),0)</f>
        <v>0</v>
      </c>
      <c r="U1744" s="139">
        <f>IF(Q1744&lt;&gt;"",(Q1744*(1-($N$2642))*(1-($O1744+$N$2646))),0)</f>
        <v>0</v>
      </c>
      <c r="V1744" s="139">
        <f>IF(R1744&lt;&gt;"",(R1744*(1-($N$2643))*(1-($O1744+$N$2646))),0)</f>
        <v>0</v>
      </c>
      <c r="W1744" s="139">
        <f>IF(S1744&lt;&gt;"",(S1744*(1-($N$2644))*(1-($O1744+$N$2646))),0)</f>
        <v>0</v>
      </c>
      <c r="X1744" s="150">
        <f>+SUM(T1744:W1744)</f>
        <v>0</v>
      </c>
      <c r="Y1744" s="85"/>
      <c r="Z1744" s="84"/>
      <c r="AA1744" s="85"/>
    </row>
    <row r="1745" spans="1:27" ht="14.1" customHeight="1" x14ac:dyDescent="0.3">
      <c r="A1745" s="128" t="s">
        <v>379</v>
      </c>
      <c r="B1745" s="86" t="s">
        <v>40</v>
      </c>
      <c r="C1745" s="86">
        <v>20</v>
      </c>
      <c r="D1745" s="86">
        <v>10</v>
      </c>
      <c r="E1745" s="137"/>
      <c r="F1745" s="86" t="s">
        <v>4805</v>
      </c>
      <c r="G1745" s="86" t="s">
        <v>1686</v>
      </c>
      <c r="H1745" s="86" t="s">
        <v>1983</v>
      </c>
      <c r="I1745" s="86">
        <v>20</v>
      </c>
      <c r="J1745" s="87">
        <v>20.85</v>
      </c>
      <c r="K1745" s="88"/>
      <c r="L1745" s="86" t="s">
        <v>3196</v>
      </c>
      <c r="M1745" s="86" t="s">
        <v>349</v>
      </c>
      <c r="N1745" s="149" t="str">
        <f>IF(OR(J1745="TBA",E1745=0),"",E1745*J1745)</f>
        <v/>
      </c>
      <c r="O1745" s="138"/>
      <c r="P1745" s="139">
        <f>IF($B1745="PA",$N1745,0)</f>
        <v>0</v>
      </c>
      <c r="Q1745" s="139">
        <f>IF($B1745="PC",$N1745,0)</f>
        <v>0</v>
      </c>
      <c r="R1745" s="139">
        <f>IF($B1745="LA",$N1745,0)</f>
        <v>0</v>
      </c>
      <c r="S1745" s="139" t="str">
        <f>IF($B1745="LC",$N1745,0)</f>
        <v/>
      </c>
      <c r="T1745" s="139">
        <f>IF(P1745&lt;&gt;"",(P1745*(1-($N$2641))*(1-($O1745+$N$2646))),0)</f>
        <v>0</v>
      </c>
      <c r="U1745" s="139">
        <f>IF(Q1745&lt;&gt;"",(Q1745*(1-($N$2642))*(1-($O1745+$N$2646))),0)</f>
        <v>0</v>
      </c>
      <c r="V1745" s="139">
        <f>IF(R1745&lt;&gt;"",(R1745*(1-($N$2643))*(1-($O1745+$N$2646))),0)</f>
        <v>0</v>
      </c>
      <c r="W1745" s="139">
        <f>IF(S1745&lt;&gt;"",(S1745*(1-($N$2644))*(1-($O1745+$N$2646))),0)</f>
        <v>0</v>
      </c>
      <c r="X1745" s="150">
        <f>+SUM(T1745:W1745)</f>
        <v>0</v>
      </c>
      <c r="Y1745" s="85"/>
      <c r="Z1745" s="84"/>
      <c r="AA1745" s="85"/>
    </row>
    <row r="1746" spans="1:27" ht="14.1" customHeight="1" x14ac:dyDescent="0.3">
      <c r="A1746" s="128" t="s">
        <v>380</v>
      </c>
      <c r="B1746" s="86" t="s">
        <v>40</v>
      </c>
      <c r="C1746" s="86">
        <v>20</v>
      </c>
      <c r="D1746" s="86">
        <v>10</v>
      </c>
      <c r="E1746" s="137"/>
      <c r="F1746" s="86" t="s">
        <v>4805</v>
      </c>
      <c r="G1746" s="86" t="s">
        <v>1687</v>
      </c>
      <c r="H1746" s="86" t="s">
        <v>1983</v>
      </c>
      <c r="I1746" s="86">
        <v>20</v>
      </c>
      <c r="J1746" s="87">
        <v>20.85</v>
      </c>
      <c r="K1746" s="88"/>
      <c r="L1746" s="86" t="s">
        <v>3197</v>
      </c>
      <c r="M1746" s="86" t="s">
        <v>349</v>
      </c>
      <c r="N1746" s="149" t="str">
        <f>IF(OR(J1746="TBA",E1746=0),"",E1746*J1746)</f>
        <v/>
      </c>
      <c r="O1746" s="138"/>
      <c r="P1746" s="139">
        <f>IF($B1746="PA",$N1746,0)</f>
        <v>0</v>
      </c>
      <c r="Q1746" s="139">
        <f>IF($B1746="PC",$N1746,0)</f>
        <v>0</v>
      </c>
      <c r="R1746" s="139">
        <f>IF($B1746="LA",$N1746,0)</f>
        <v>0</v>
      </c>
      <c r="S1746" s="139" t="str">
        <f>IF($B1746="LC",$N1746,0)</f>
        <v/>
      </c>
      <c r="T1746" s="139">
        <f>IF(P1746&lt;&gt;"",(P1746*(1-($N$2641))*(1-($O1746+$N$2646))),0)</f>
        <v>0</v>
      </c>
      <c r="U1746" s="139">
        <f>IF(Q1746&lt;&gt;"",(Q1746*(1-($N$2642))*(1-($O1746+$N$2646))),0)</f>
        <v>0</v>
      </c>
      <c r="V1746" s="139">
        <f>IF(R1746&lt;&gt;"",(R1746*(1-($N$2643))*(1-($O1746+$N$2646))),0)</f>
        <v>0</v>
      </c>
      <c r="W1746" s="139">
        <f>IF(S1746&lt;&gt;"",(S1746*(1-($N$2644))*(1-($O1746+$N$2646))),0)</f>
        <v>0</v>
      </c>
      <c r="X1746" s="150">
        <f>+SUM(T1746:W1746)</f>
        <v>0</v>
      </c>
      <c r="Y1746" s="85"/>
      <c r="Z1746" s="84"/>
      <c r="AA1746" s="85"/>
    </row>
    <row r="1747" spans="1:27" s="167" customFormat="1" ht="14.1" customHeight="1" x14ac:dyDescent="0.3">
      <c r="A1747" s="128" t="s">
        <v>741</v>
      </c>
      <c r="B1747" s="86" t="s">
        <v>40</v>
      </c>
      <c r="C1747" s="86">
        <v>24</v>
      </c>
      <c r="D1747" s="86">
        <v>6</v>
      </c>
      <c r="E1747" s="137"/>
      <c r="F1747" s="86" t="s">
        <v>1653</v>
      </c>
      <c r="G1747" s="86" t="s">
        <v>1690</v>
      </c>
      <c r="H1747" s="86" t="s">
        <v>1984</v>
      </c>
      <c r="I1747" s="86">
        <v>118</v>
      </c>
      <c r="J1747" s="87">
        <v>24.35</v>
      </c>
      <c r="K1747" s="88"/>
      <c r="L1747" s="86" t="s">
        <v>3198</v>
      </c>
      <c r="M1747" s="86" t="s">
        <v>349</v>
      </c>
      <c r="N1747" s="149" t="str">
        <f>IF(OR(J1747="TBA",E1747=0),"",E1747*J1747)</f>
        <v/>
      </c>
      <c r="O1747" s="138"/>
      <c r="P1747" s="139">
        <f>IF($B1747="PA",$N1747,0)</f>
        <v>0</v>
      </c>
      <c r="Q1747" s="139">
        <f>IF($B1747="PC",$N1747,0)</f>
        <v>0</v>
      </c>
      <c r="R1747" s="139">
        <f>IF($B1747="LA",$N1747,0)</f>
        <v>0</v>
      </c>
      <c r="S1747" s="139" t="str">
        <f>IF($B1747="LC",$N1747,0)</f>
        <v/>
      </c>
      <c r="T1747" s="139">
        <f>IF(P1747&lt;&gt;"",(P1747*(1-($N$2641))*(1-($O1747+$N$2646))),0)</f>
        <v>0</v>
      </c>
      <c r="U1747" s="139">
        <f>IF(Q1747&lt;&gt;"",(Q1747*(1-($N$2642))*(1-($O1747+$N$2646))),0)</f>
        <v>0</v>
      </c>
      <c r="V1747" s="139">
        <f>IF(R1747&lt;&gt;"",(R1747*(1-($N$2643))*(1-($O1747+$N$2646))),0)</f>
        <v>0</v>
      </c>
      <c r="W1747" s="139">
        <f>IF(S1747&lt;&gt;"",(S1747*(1-($N$2644))*(1-($O1747+$N$2646))),0)</f>
        <v>0</v>
      </c>
      <c r="X1747" s="150">
        <f>+SUM(T1747:W1747)</f>
        <v>0</v>
      </c>
      <c r="Y1747" s="154"/>
      <c r="Z1747" s="153"/>
      <c r="AA1747" s="154"/>
    </row>
    <row r="1748" spans="1:27" s="167" customFormat="1" ht="14.1" customHeight="1" x14ac:dyDescent="0.3">
      <c r="A1748" s="128" t="s">
        <v>742</v>
      </c>
      <c r="B1748" s="86" t="s">
        <v>40</v>
      </c>
      <c r="C1748" s="86">
        <v>24</v>
      </c>
      <c r="D1748" s="86">
        <v>6</v>
      </c>
      <c r="E1748" s="137"/>
      <c r="F1748" s="86" t="s">
        <v>1653</v>
      </c>
      <c r="G1748" s="86" t="s">
        <v>1711</v>
      </c>
      <c r="H1748" s="86" t="s">
        <v>1984</v>
      </c>
      <c r="I1748" s="86">
        <v>118</v>
      </c>
      <c r="J1748" s="87">
        <v>24.35</v>
      </c>
      <c r="K1748" s="88"/>
      <c r="L1748" s="86" t="s">
        <v>3199</v>
      </c>
      <c r="M1748" s="86" t="s">
        <v>349</v>
      </c>
      <c r="N1748" s="149" t="str">
        <f>IF(OR(J1748="TBA",E1748=0),"",E1748*J1748)</f>
        <v/>
      </c>
      <c r="O1748" s="138"/>
      <c r="P1748" s="139">
        <f>IF($B1748="PA",$N1748,0)</f>
        <v>0</v>
      </c>
      <c r="Q1748" s="139">
        <f>IF($B1748="PC",$N1748,0)</f>
        <v>0</v>
      </c>
      <c r="R1748" s="139">
        <f>IF($B1748="LA",$N1748,0)</f>
        <v>0</v>
      </c>
      <c r="S1748" s="139" t="str">
        <f>IF($B1748="LC",$N1748,0)</f>
        <v/>
      </c>
      <c r="T1748" s="139">
        <f>IF(P1748&lt;&gt;"",(P1748*(1-($N$2641))*(1-($O1748+$N$2646))),0)</f>
        <v>0</v>
      </c>
      <c r="U1748" s="139">
        <f>IF(Q1748&lt;&gt;"",(Q1748*(1-($N$2642))*(1-($O1748+$N$2646))),0)</f>
        <v>0</v>
      </c>
      <c r="V1748" s="139">
        <f>IF(R1748&lt;&gt;"",(R1748*(1-($N$2643))*(1-($O1748+$N$2646))),0)</f>
        <v>0</v>
      </c>
      <c r="W1748" s="139">
        <f>IF(S1748&lt;&gt;"",(S1748*(1-($N$2644))*(1-($O1748+$N$2646))),0)</f>
        <v>0</v>
      </c>
      <c r="X1748" s="150">
        <f>+SUM(T1748:W1748)</f>
        <v>0</v>
      </c>
      <c r="Y1748" s="154"/>
      <c r="Z1748" s="153"/>
      <c r="AA1748" s="154"/>
    </row>
    <row r="1749" spans="1:27" s="167" customFormat="1" ht="14.1" customHeight="1" x14ac:dyDescent="0.3">
      <c r="A1749" s="128" t="s">
        <v>743</v>
      </c>
      <c r="B1749" s="86" t="s">
        <v>40</v>
      </c>
      <c r="C1749" s="86">
        <v>24</v>
      </c>
      <c r="D1749" s="86">
        <v>6</v>
      </c>
      <c r="E1749" s="137"/>
      <c r="F1749" s="86" t="s">
        <v>1653</v>
      </c>
      <c r="G1749" s="86" t="s">
        <v>1691</v>
      </c>
      <c r="H1749" s="86" t="s">
        <v>1984</v>
      </c>
      <c r="I1749" s="86">
        <v>118</v>
      </c>
      <c r="J1749" s="87">
        <v>24.35</v>
      </c>
      <c r="K1749" s="88"/>
      <c r="L1749" s="86" t="s">
        <v>3200</v>
      </c>
      <c r="M1749" s="86" t="s">
        <v>349</v>
      </c>
      <c r="N1749" s="149" t="str">
        <f>IF(OR(J1749="TBA",E1749=0),"",E1749*J1749)</f>
        <v/>
      </c>
      <c r="O1749" s="138"/>
      <c r="P1749" s="139">
        <f>IF($B1749="PA",$N1749,0)</f>
        <v>0</v>
      </c>
      <c r="Q1749" s="139">
        <f>IF($B1749="PC",$N1749,0)</f>
        <v>0</v>
      </c>
      <c r="R1749" s="139">
        <f>IF($B1749="LA",$N1749,0)</f>
        <v>0</v>
      </c>
      <c r="S1749" s="139" t="str">
        <f>IF($B1749="LC",$N1749,0)</f>
        <v/>
      </c>
      <c r="T1749" s="139">
        <f>IF(P1749&lt;&gt;"",(P1749*(1-($N$2641))*(1-($O1749+$N$2646))),0)</f>
        <v>0</v>
      </c>
      <c r="U1749" s="139">
        <f>IF(Q1749&lt;&gt;"",(Q1749*(1-($N$2642))*(1-($O1749+$N$2646))),0)</f>
        <v>0</v>
      </c>
      <c r="V1749" s="139">
        <f>IF(R1749&lt;&gt;"",(R1749*(1-($N$2643))*(1-($O1749+$N$2646))),0)</f>
        <v>0</v>
      </c>
      <c r="W1749" s="139">
        <f>IF(S1749&lt;&gt;"",(S1749*(1-($N$2644))*(1-($O1749+$N$2646))),0)</f>
        <v>0</v>
      </c>
      <c r="X1749" s="150">
        <f>+SUM(T1749:W1749)</f>
        <v>0</v>
      </c>
      <c r="Y1749" s="154"/>
      <c r="Z1749" s="153"/>
      <c r="AA1749" s="154"/>
    </row>
    <row r="1750" spans="1:27" ht="14.1" customHeight="1" x14ac:dyDescent="0.3">
      <c r="A1750" s="128" t="s">
        <v>744</v>
      </c>
      <c r="B1750" s="86" t="s">
        <v>40</v>
      </c>
      <c r="C1750" s="86">
        <v>24</v>
      </c>
      <c r="D1750" s="86">
        <v>6</v>
      </c>
      <c r="E1750" s="137"/>
      <c r="F1750" s="86" t="s">
        <v>1653</v>
      </c>
      <c r="G1750" s="86" t="s">
        <v>1701</v>
      </c>
      <c r="H1750" s="86" t="s">
        <v>1984</v>
      </c>
      <c r="I1750" s="86">
        <v>118</v>
      </c>
      <c r="J1750" s="87">
        <v>24.35</v>
      </c>
      <c r="K1750" s="88"/>
      <c r="L1750" s="86" t="s">
        <v>3201</v>
      </c>
      <c r="M1750" s="86" t="s">
        <v>349</v>
      </c>
      <c r="N1750" s="149" t="str">
        <f>IF(OR(J1750="TBA",E1750=0),"",E1750*J1750)</f>
        <v/>
      </c>
      <c r="O1750" s="138"/>
      <c r="P1750" s="139">
        <f>IF($B1750="PA",$N1750,0)</f>
        <v>0</v>
      </c>
      <c r="Q1750" s="139">
        <f>IF($B1750="PC",$N1750,0)</f>
        <v>0</v>
      </c>
      <c r="R1750" s="139">
        <f>IF($B1750="LA",$N1750,0)</f>
        <v>0</v>
      </c>
      <c r="S1750" s="139" t="str">
        <f>IF($B1750="LC",$N1750,0)</f>
        <v/>
      </c>
      <c r="T1750" s="139">
        <f>IF(P1750&lt;&gt;"",(P1750*(1-($N$2641))*(1-($O1750+$N$2646))),0)</f>
        <v>0</v>
      </c>
      <c r="U1750" s="139">
        <f>IF(Q1750&lt;&gt;"",(Q1750*(1-($N$2642))*(1-($O1750+$N$2646))),0)</f>
        <v>0</v>
      </c>
      <c r="V1750" s="139">
        <f>IF(R1750&lt;&gt;"",(R1750*(1-($N$2643))*(1-($O1750+$N$2646))),0)</f>
        <v>0</v>
      </c>
      <c r="W1750" s="139">
        <f>IF(S1750&lt;&gt;"",(S1750*(1-($N$2644))*(1-($O1750+$N$2646))),0)</f>
        <v>0</v>
      </c>
      <c r="X1750" s="150">
        <f>+SUM(T1750:W1750)</f>
        <v>0</v>
      </c>
      <c r="Y1750" s="85"/>
      <c r="Z1750" s="84"/>
      <c r="AA1750" s="85"/>
    </row>
    <row r="1751" spans="1:27" ht="14.1" customHeight="1" x14ac:dyDescent="0.3">
      <c r="A1751" s="128" t="s">
        <v>375</v>
      </c>
      <c r="B1751" s="86" t="s">
        <v>40</v>
      </c>
      <c r="C1751" s="86">
        <v>10</v>
      </c>
      <c r="D1751" s="86">
        <v>0</v>
      </c>
      <c r="E1751" s="137"/>
      <c r="F1751" s="86" t="s">
        <v>4805</v>
      </c>
      <c r="G1751" s="86" t="s">
        <v>1685</v>
      </c>
      <c r="H1751" s="86" t="s">
        <v>1985</v>
      </c>
      <c r="I1751" s="86">
        <v>30</v>
      </c>
      <c r="J1751" s="87">
        <v>34.4</v>
      </c>
      <c r="K1751" s="88"/>
      <c r="L1751" s="86" t="s">
        <v>3202</v>
      </c>
      <c r="M1751" s="86" t="s">
        <v>349</v>
      </c>
      <c r="N1751" s="149" t="str">
        <f>IF(OR(J1751="TBA",E1751=0),"",E1751*J1751)</f>
        <v/>
      </c>
      <c r="O1751" s="138"/>
      <c r="P1751" s="139">
        <f>IF($B1751="PA",$N1751,0)</f>
        <v>0</v>
      </c>
      <c r="Q1751" s="139">
        <f>IF($B1751="PC",$N1751,0)</f>
        <v>0</v>
      </c>
      <c r="R1751" s="139">
        <f>IF($B1751="LA",$N1751,0)</f>
        <v>0</v>
      </c>
      <c r="S1751" s="139" t="str">
        <f>IF($B1751="LC",$N1751,0)</f>
        <v/>
      </c>
      <c r="T1751" s="139">
        <f>IF(P1751&lt;&gt;"",(P1751*(1-($N$2641))*(1-($O1751+$N$2646))),0)</f>
        <v>0</v>
      </c>
      <c r="U1751" s="139">
        <f>IF(Q1751&lt;&gt;"",(Q1751*(1-($N$2642))*(1-($O1751+$N$2646))),0)</f>
        <v>0</v>
      </c>
      <c r="V1751" s="139">
        <f>IF(R1751&lt;&gt;"",(R1751*(1-($N$2643))*(1-($O1751+$N$2646))),0)</f>
        <v>0</v>
      </c>
      <c r="W1751" s="139">
        <f>IF(S1751&lt;&gt;"",(S1751*(1-($N$2644))*(1-($O1751+$N$2646))),0)</f>
        <v>0</v>
      </c>
      <c r="X1751" s="150">
        <f>+SUM(T1751:W1751)</f>
        <v>0</v>
      </c>
      <c r="Y1751" s="85"/>
      <c r="Z1751" s="84"/>
      <c r="AA1751" s="85"/>
    </row>
    <row r="1752" spans="1:27" ht="14.1" customHeight="1" x14ac:dyDescent="0.3">
      <c r="A1752" s="128" t="s">
        <v>376</v>
      </c>
      <c r="B1752" s="86" t="s">
        <v>40</v>
      </c>
      <c r="C1752" s="86">
        <v>10</v>
      </c>
      <c r="D1752" s="86">
        <v>0</v>
      </c>
      <c r="E1752" s="137"/>
      <c r="F1752" s="86" t="s">
        <v>4805</v>
      </c>
      <c r="G1752" s="86" t="s">
        <v>1686</v>
      </c>
      <c r="H1752" s="86" t="s">
        <v>1985</v>
      </c>
      <c r="I1752" s="86">
        <v>30</v>
      </c>
      <c r="J1752" s="87">
        <v>34.4</v>
      </c>
      <c r="K1752" s="88"/>
      <c r="L1752" s="86" t="s">
        <v>3203</v>
      </c>
      <c r="M1752" s="86" t="s">
        <v>349</v>
      </c>
      <c r="N1752" s="149" t="str">
        <f>IF(OR(J1752="TBA",E1752=0),"",E1752*J1752)</f>
        <v/>
      </c>
      <c r="O1752" s="138"/>
      <c r="P1752" s="139">
        <f>IF($B1752="PA",$N1752,0)</f>
        <v>0</v>
      </c>
      <c r="Q1752" s="139">
        <f>IF($B1752="PC",$N1752,0)</f>
        <v>0</v>
      </c>
      <c r="R1752" s="139">
        <f>IF($B1752="LA",$N1752,0)</f>
        <v>0</v>
      </c>
      <c r="S1752" s="139" t="str">
        <f>IF($B1752="LC",$N1752,0)</f>
        <v/>
      </c>
      <c r="T1752" s="139">
        <f>IF(P1752&lt;&gt;"",(P1752*(1-($N$2641))*(1-($O1752+$N$2646))),0)</f>
        <v>0</v>
      </c>
      <c r="U1752" s="139">
        <f>IF(Q1752&lt;&gt;"",(Q1752*(1-($N$2642))*(1-($O1752+$N$2646))),0)</f>
        <v>0</v>
      </c>
      <c r="V1752" s="139">
        <f>IF(R1752&lt;&gt;"",(R1752*(1-($N$2643))*(1-($O1752+$N$2646))),0)</f>
        <v>0</v>
      </c>
      <c r="W1752" s="139">
        <f>IF(S1752&lt;&gt;"",(S1752*(1-($N$2644))*(1-($O1752+$N$2646))),0)</f>
        <v>0</v>
      </c>
      <c r="X1752" s="150">
        <f>+SUM(T1752:W1752)</f>
        <v>0</v>
      </c>
      <c r="Y1752" s="85"/>
      <c r="Z1752" s="84"/>
      <c r="AA1752" s="85"/>
    </row>
    <row r="1753" spans="1:27" ht="14.1" customHeight="1" x14ac:dyDescent="0.3">
      <c r="A1753" s="128" t="s">
        <v>377</v>
      </c>
      <c r="B1753" s="86" t="s">
        <v>40</v>
      </c>
      <c r="C1753" s="86">
        <v>10</v>
      </c>
      <c r="D1753" s="86">
        <v>0</v>
      </c>
      <c r="E1753" s="137"/>
      <c r="F1753" s="86" t="s">
        <v>4805</v>
      </c>
      <c r="G1753" s="86" t="s">
        <v>1687</v>
      </c>
      <c r="H1753" s="86" t="s">
        <v>1985</v>
      </c>
      <c r="I1753" s="86">
        <v>30</v>
      </c>
      <c r="J1753" s="87">
        <v>34.4</v>
      </c>
      <c r="K1753" s="88"/>
      <c r="L1753" s="86" t="s">
        <v>3204</v>
      </c>
      <c r="M1753" s="86" t="s">
        <v>349</v>
      </c>
      <c r="N1753" s="149" t="str">
        <f>IF(OR(J1753="TBA",E1753=0),"",E1753*J1753)</f>
        <v/>
      </c>
      <c r="O1753" s="138"/>
      <c r="P1753" s="139">
        <f>IF($B1753="PA",$N1753,0)</f>
        <v>0</v>
      </c>
      <c r="Q1753" s="139">
        <f>IF($B1753="PC",$N1753,0)</f>
        <v>0</v>
      </c>
      <c r="R1753" s="139">
        <f>IF($B1753="LA",$N1753,0)</f>
        <v>0</v>
      </c>
      <c r="S1753" s="139" t="str">
        <f>IF($B1753="LC",$N1753,0)</f>
        <v/>
      </c>
      <c r="T1753" s="139">
        <f>IF(P1753&lt;&gt;"",(P1753*(1-($N$2641))*(1-($O1753+$N$2646))),0)</f>
        <v>0</v>
      </c>
      <c r="U1753" s="139">
        <f>IF(Q1753&lt;&gt;"",(Q1753*(1-($N$2642))*(1-($O1753+$N$2646))),0)</f>
        <v>0</v>
      </c>
      <c r="V1753" s="139">
        <f>IF(R1753&lt;&gt;"",(R1753*(1-($N$2643))*(1-($O1753+$N$2646))),0)</f>
        <v>0</v>
      </c>
      <c r="W1753" s="139">
        <f>IF(S1753&lt;&gt;"",(S1753*(1-($N$2644))*(1-($O1753+$N$2646))),0)</f>
        <v>0</v>
      </c>
      <c r="X1753" s="150">
        <f>+SUM(T1753:W1753)</f>
        <v>0</v>
      </c>
      <c r="Y1753" s="85"/>
      <c r="Z1753" s="84"/>
      <c r="AA1753" s="85"/>
    </row>
    <row r="1754" spans="1:27" ht="14.1" customHeight="1" x14ac:dyDescent="0.3">
      <c r="A1754" s="128" t="s">
        <v>745</v>
      </c>
      <c r="B1754" s="86" t="s">
        <v>40</v>
      </c>
      <c r="C1754" s="86">
        <v>18</v>
      </c>
      <c r="D1754" s="86">
        <v>9</v>
      </c>
      <c r="E1754" s="137"/>
      <c r="F1754" s="86" t="s">
        <v>1653</v>
      </c>
      <c r="G1754" s="86" t="s">
        <v>1690</v>
      </c>
      <c r="H1754" s="86" t="s">
        <v>1986</v>
      </c>
      <c r="I1754" s="86">
        <v>118</v>
      </c>
      <c r="J1754" s="87">
        <v>33.75</v>
      </c>
      <c r="K1754" s="88"/>
      <c r="L1754" s="86" t="s">
        <v>3205</v>
      </c>
      <c r="M1754" s="86" t="s">
        <v>349</v>
      </c>
      <c r="N1754" s="149" t="str">
        <f>IF(OR(J1754="TBA",E1754=0),"",E1754*J1754)</f>
        <v/>
      </c>
      <c r="O1754" s="138"/>
      <c r="P1754" s="139">
        <f>IF($B1754="PA",$N1754,0)</f>
        <v>0</v>
      </c>
      <c r="Q1754" s="139">
        <f>IF($B1754="PC",$N1754,0)</f>
        <v>0</v>
      </c>
      <c r="R1754" s="139">
        <f>IF($B1754="LA",$N1754,0)</f>
        <v>0</v>
      </c>
      <c r="S1754" s="139" t="str">
        <f>IF($B1754="LC",$N1754,0)</f>
        <v/>
      </c>
      <c r="T1754" s="139">
        <f>IF(P1754&lt;&gt;"",(P1754*(1-($N$2641))*(1-($O1754+$N$2646))),0)</f>
        <v>0</v>
      </c>
      <c r="U1754" s="139">
        <f>IF(Q1754&lt;&gt;"",(Q1754*(1-($N$2642))*(1-($O1754+$N$2646))),0)</f>
        <v>0</v>
      </c>
      <c r="V1754" s="139">
        <f>IF(R1754&lt;&gt;"",(R1754*(1-($N$2643))*(1-($O1754+$N$2646))),0)</f>
        <v>0</v>
      </c>
      <c r="W1754" s="139">
        <f>IF(S1754&lt;&gt;"",(S1754*(1-($N$2644))*(1-($O1754+$N$2646))),0)</f>
        <v>0</v>
      </c>
      <c r="X1754" s="150">
        <f>+SUM(T1754:W1754)</f>
        <v>0</v>
      </c>
      <c r="Y1754" s="85"/>
      <c r="Z1754" s="84"/>
      <c r="AA1754" s="85"/>
    </row>
    <row r="1755" spans="1:27" ht="14.1" customHeight="1" x14ac:dyDescent="0.3">
      <c r="A1755" s="128" t="s">
        <v>746</v>
      </c>
      <c r="B1755" s="86" t="s">
        <v>40</v>
      </c>
      <c r="C1755" s="86">
        <v>18</v>
      </c>
      <c r="D1755" s="86">
        <v>9</v>
      </c>
      <c r="E1755" s="137"/>
      <c r="F1755" s="86" t="s">
        <v>1653</v>
      </c>
      <c r="G1755" s="86" t="s">
        <v>1711</v>
      </c>
      <c r="H1755" s="86" t="s">
        <v>1986</v>
      </c>
      <c r="I1755" s="86">
        <v>118</v>
      </c>
      <c r="J1755" s="87">
        <v>33.75</v>
      </c>
      <c r="K1755" s="88"/>
      <c r="L1755" s="86" t="s">
        <v>3206</v>
      </c>
      <c r="M1755" s="86" t="s">
        <v>349</v>
      </c>
      <c r="N1755" s="149" t="str">
        <f>IF(OR(J1755="TBA",E1755=0),"",E1755*J1755)</f>
        <v/>
      </c>
      <c r="O1755" s="138"/>
      <c r="P1755" s="139">
        <f>IF($B1755="PA",$N1755,0)</f>
        <v>0</v>
      </c>
      <c r="Q1755" s="139">
        <f>IF($B1755="PC",$N1755,0)</f>
        <v>0</v>
      </c>
      <c r="R1755" s="139">
        <f>IF($B1755="LA",$N1755,0)</f>
        <v>0</v>
      </c>
      <c r="S1755" s="139" t="str">
        <f>IF($B1755="LC",$N1755,0)</f>
        <v/>
      </c>
      <c r="T1755" s="139">
        <f>IF(P1755&lt;&gt;"",(P1755*(1-($N$2641))*(1-($O1755+$N$2646))),0)</f>
        <v>0</v>
      </c>
      <c r="U1755" s="139">
        <f>IF(Q1755&lt;&gt;"",(Q1755*(1-($N$2642))*(1-($O1755+$N$2646))),0)</f>
        <v>0</v>
      </c>
      <c r="V1755" s="139">
        <f>IF(R1755&lt;&gt;"",(R1755*(1-($N$2643))*(1-($O1755+$N$2646))),0)</f>
        <v>0</v>
      </c>
      <c r="W1755" s="139">
        <f>IF(S1755&lt;&gt;"",(S1755*(1-($N$2644))*(1-($O1755+$N$2646))),0)</f>
        <v>0</v>
      </c>
      <c r="X1755" s="150">
        <f>+SUM(T1755:W1755)</f>
        <v>0</v>
      </c>
      <c r="Y1755" s="85"/>
      <c r="Z1755" s="84"/>
      <c r="AA1755" s="85"/>
    </row>
    <row r="1756" spans="1:27" ht="14.1" customHeight="1" x14ac:dyDescent="0.3">
      <c r="A1756" s="128" t="s">
        <v>747</v>
      </c>
      <c r="B1756" s="86" t="s">
        <v>40</v>
      </c>
      <c r="C1756" s="86">
        <v>18</v>
      </c>
      <c r="D1756" s="86">
        <v>9</v>
      </c>
      <c r="E1756" s="137"/>
      <c r="F1756" s="86" t="s">
        <v>1653</v>
      </c>
      <c r="G1756" s="86" t="s">
        <v>1691</v>
      </c>
      <c r="H1756" s="86" t="s">
        <v>1986</v>
      </c>
      <c r="I1756" s="86">
        <v>118</v>
      </c>
      <c r="J1756" s="87">
        <v>33.75</v>
      </c>
      <c r="K1756" s="88"/>
      <c r="L1756" s="86" t="s">
        <v>3207</v>
      </c>
      <c r="M1756" s="86" t="s">
        <v>349</v>
      </c>
      <c r="N1756" s="149" t="str">
        <f>IF(OR(J1756="TBA",E1756=0),"",E1756*J1756)</f>
        <v/>
      </c>
      <c r="O1756" s="138"/>
      <c r="P1756" s="139">
        <f>IF($B1756="PA",$N1756,0)</f>
        <v>0</v>
      </c>
      <c r="Q1756" s="139">
        <f>IF($B1756="PC",$N1756,0)</f>
        <v>0</v>
      </c>
      <c r="R1756" s="139">
        <f>IF($B1756="LA",$N1756,0)</f>
        <v>0</v>
      </c>
      <c r="S1756" s="139" t="str">
        <f>IF($B1756="LC",$N1756,0)</f>
        <v/>
      </c>
      <c r="T1756" s="139">
        <f>IF(P1756&lt;&gt;"",(P1756*(1-($N$2641))*(1-($O1756+$N$2646))),0)</f>
        <v>0</v>
      </c>
      <c r="U1756" s="139">
        <f>IF(Q1756&lt;&gt;"",(Q1756*(1-($N$2642))*(1-($O1756+$N$2646))),0)</f>
        <v>0</v>
      </c>
      <c r="V1756" s="139">
        <f>IF(R1756&lt;&gt;"",(R1756*(1-($N$2643))*(1-($O1756+$N$2646))),0)</f>
        <v>0</v>
      </c>
      <c r="W1756" s="139">
        <f>IF(S1756&lt;&gt;"",(S1756*(1-($N$2644))*(1-($O1756+$N$2646))),0)</f>
        <v>0</v>
      </c>
      <c r="X1756" s="150">
        <f>+SUM(T1756:W1756)</f>
        <v>0</v>
      </c>
      <c r="Y1756" s="85"/>
      <c r="Z1756" s="84"/>
      <c r="AA1756" s="85"/>
    </row>
    <row r="1757" spans="1:27" ht="14.1" customHeight="1" x14ac:dyDescent="0.3">
      <c r="A1757" s="128" t="s">
        <v>748</v>
      </c>
      <c r="B1757" s="86" t="s">
        <v>40</v>
      </c>
      <c r="C1757" s="86">
        <v>18</v>
      </c>
      <c r="D1757" s="86">
        <v>9</v>
      </c>
      <c r="E1757" s="137"/>
      <c r="F1757" s="86" t="s">
        <v>1653</v>
      </c>
      <c r="G1757" s="86" t="s">
        <v>1701</v>
      </c>
      <c r="H1757" s="86" t="s">
        <v>1986</v>
      </c>
      <c r="I1757" s="86">
        <v>118</v>
      </c>
      <c r="J1757" s="87">
        <v>33.75</v>
      </c>
      <c r="K1757" s="88"/>
      <c r="L1757" s="86" t="s">
        <v>3208</v>
      </c>
      <c r="M1757" s="86" t="s">
        <v>349</v>
      </c>
      <c r="N1757" s="149" t="str">
        <f>IF(OR(J1757="TBA",E1757=0),"",E1757*J1757)</f>
        <v/>
      </c>
      <c r="O1757" s="138"/>
      <c r="P1757" s="139">
        <f>IF($B1757="PA",$N1757,0)</f>
        <v>0</v>
      </c>
      <c r="Q1757" s="139">
        <f>IF($B1757="PC",$N1757,0)</f>
        <v>0</v>
      </c>
      <c r="R1757" s="139">
        <f>IF($B1757="LA",$N1757,0)</f>
        <v>0</v>
      </c>
      <c r="S1757" s="139" t="str">
        <f>IF($B1757="LC",$N1757,0)</f>
        <v/>
      </c>
      <c r="T1757" s="139">
        <f>IF(P1757&lt;&gt;"",(P1757*(1-($N$2641))*(1-($O1757+$N$2646))),0)</f>
        <v>0</v>
      </c>
      <c r="U1757" s="139">
        <f>IF(Q1757&lt;&gt;"",(Q1757*(1-($N$2642))*(1-($O1757+$N$2646))),0)</f>
        <v>0</v>
      </c>
      <c r="V1757" s="139">
        <f>IF(R1757&lt;&gt;"",(R1757*(1-($N$2643))*(1-($O1757+$N$2646))),0)</f>
        <v>0</v>
      </c>
      <c r="W1757" s="139">
        <f>IF(S1757&lt;&gt;"",(S1757*(1-($N$2644))*(1-($O1757+$N$2646))),0)</f>
        <v>0</v>
      </c>
      <c r="X1757" s="150">
        <f>+SUM(T1757:W1757)</f>
        <v>0</v>
      </c>
      <c r="Y1757" s="85"/>
      <c r="Z1757" s="84"/>
      <c r="AA1757" s="85"/>
    </row>
    <row r="1758" spans="1:27" ht="14.1" customHeight="1" x14ac:dyDescent="0.3">
      <c r="A1758" s="128" t="s">
        <v>749</v>
      </c>
      <c r="B1758" s="86" t="s">
        <v>40</v>
      </c>
      <c r="C1758" s="86">
        <v>18</v>
      </c>
      <c r="D1758" s="86">
        <v>9</v>
      </c>
      <c r="E1758" s="137"/>
      <c r="F1758" s="86" t="s">
        <v>1653</v>
      </c>
      <c r="G1758" s="86" t="s">
        <v>1690</v>
      </c>
      <c r="H1758" s="86" t="s">
        <v>1987</v>
      </c>
      <c r="I1758" s="86">
        <v>118</v>
      </c>
      <c r="J1758" s="87">
        <v>33.75</v>
      </c>
      <c r="K1758" s="88"/>
      <c r="L1758" s="86" t="s">
        <v>3209</v>
      </c>
      <c r="M1758" s="86" t="s">
        <v>349</v>
      </c>
      <c r="N1758" s="149" t="str">
        <f>IF(OR(J1758="TBA",E1758=0),"",E1758*J1758)</f>
        <v/>
      </c>
      <c r="O1758" s="138"/>
      <c r="P1758" s="139">
        <f>IF($B1758="PA",$N1758,0)</f>
        <v>0</v>
      </c>
      <c r="Q1758" s="139">
        <f>IF($B1758="PC",$N1758,0)</f>
        <v>0</v>
      </c>
      <c r="R1758" s="139">
        <f>IF($B1758="LA",$N1758,0)</f>
        <v>0</v>
      </c>
      <c r="S1758" s="139" t="str">
        <f>IF($B1758="LC",$N1758,0)</f>
        <v/>
      </c>
      <c r="T1758" s="139">
        <f>IF(P1758&lt;&gt;"",(P1758*(1-($N$2641))*(1-($O1758+$N$2646))),0)</f>
        <v>0</v>
      </c>
      <c r="U1758" s="139">
        <f>IF(Q1758&lt;&gt;"",(Q1758*(1-($N$2642))*(1-($O1758+$N$2646))),0)</f>
        <v>0</v>
      </c>
      <c r="V1758" s="139">
        <f>IF(R1758&lt;&gt;"",(R1758*(1-($N$2643))*(1-($O1758+$N$2646))),0)</f>
        <v>0</v>
      </c>
      <c r="W1758" s="139">
        <f>IF(S1758&lt;&gt;"",(S1758*(1-($N$2644))*(1-($O1758+$N$2646))),0)</f>
        <v>0</v>
      </c>
      <c r="X1758" s="150">
        <f>+SUM(T1758:W1758)</f>
        <v>0</v>
      </c>
      <c r="Y1758" s="85"/>
      <c r="Z1758" s="84"/>
      <c r="AA1758" s="85"/>
    </row>
    <row r="1759" spans="1:27" ht="14.1" customHeight="1" x14ac:dyDescent="0.3">
      <c r="A1759" s="128" t="s">
        <v>750</v>
      </c>
      <c r="B1759" s="86" t="s">
        <v>40</v>
      </c>
      <c r="C1759" s="86">
        <v>18</v>
      </c>
      <c r="D1759" s="86">
        <v>9</v>
      </c>
      <c r="E1759" s="137"/>
      <c r="F1759" s="86" t="s">
        <v>1653</v>
      </c>
      <c r="G1759" s="86" t="s">
        <v>1711</v>
      </c>
      <c r="H1759" s="86" t="s">
        <v>1987</v>
      </c>
      <c r="I1759" s="86">
        <v>118</v>
      </c>
      <c r="J1759" s="87">
        <v>33.75</v>
      </c>
      <c r="K1759" s="88"/>
      <c r="L1759" s="86" t="s">
        <v>3210</v>
      </c>
      <c r="M1759" s="86" t="s">
        <v>349</v>
      </c>
      <c r="N1759" s="149" t="str">
        <f>IF(OR(J1759="TBA",E1759=0),"",E1759*J1759)</f>
        <v/>
      </c>
      <c r="O1759" s="138"/>
      <c r="P1759" s="139">
        <f>IF($B1759="PA",$N1759,0)</f>
        <v>0</v>
      </c>
      <c r="Q1759" s="139">
        <f>IF($B1759="PC",$N1759,0)</f>
        <v>0</v>
      </c>
      <c r="R1759" s="139">
        <f>IF($B1759="LA",$N1759,0)</f>
        <v>0</v>
      </c>
      <c r="S1759" s="139" t="str">
        <f>IF($B1759="LC",$N1759,0)</f>
        <v/>
      </c>
      <c r="T1759" s="139">
        <f>IF(P1759&lt;&gt;"",(P1759*(1-($N$2641))*(1-($O1759+$N$2646))),0)</f>
        <v>0</v>
      </c>
      <c r="U1759" s="139">
        <f>IF(Q1759&lt;&gt;"",(Q1759*(1-($N$2642))*(1-($O1759+$N$2646))),0)</f>
        <v>0</v>
      </c>
      <c r="V1759" s="139">
        <f>IF(R1759&lt;&gt;"",(R1759*(1-($N$2643))*(1-($O1759+$N$2646))),0)</f>
        <v>0</v>
      </c>
      <c r="W1759" s="139">
        <f>IF(S1759&lt;&gt;"",(S1759*(1-($N$2644))*(1-($O1759+$N$2646))),0)</f>
        <v>0</v>
      </c>
      <c r="X1759" s="150">
        <f>+SUM(T1759:W1759)</f>
        <v>0</v>
      </c>
      <c r="Y1759" s="85"/>
      <c r="Z1759" s="84"/>
      <c r="AA1759" s="85"/>
    </row>
    <row r="1760" spans="1:27" ht="14.1" customHeight="1" x14ac:dyDescent="0.3">
      <c r="A1760" s="128" t="s">
        <v>751</v>
      </c>
      <c r="B1760" s="86" t="s">
        <v>40</v>
      </c>
      <c r="C1760" s="86">
        <v>18</v>
      </c>
      <c r="D1760" s="86">
        <v>9</v>
      </c>
      <c r="E1760" s="137"/>
      <c r="F1760" s="86" t="s">
        <v>1653</v>
      </c>
      <c r="G1760" s="86" t="s">
        <v>1691</v>
      </c>
      <c r="H1760" s="86" t="s">
        <v>1987</v>
      </c>
      <c r="I1760" s="86">
        <v>118</v>
      </c>
      <c r="J1760" s="87">
        <v>33.75</v>
      </c>
      <c r="K1760" s="88"/>
      <c r="L1760" s="86" t="s">
        <v>3211</v>
      </c>
      <c r="M1760" s="86" t="s">
        <v>349</v>
      </c>
      <c r="N1760" s="149" t="str">
        <f>IF(OR(J1760="TBA",E1760=0),"",E1760*J1760)</f>
        <v/>
      </c>
      <c r="O1760" s="138"/>
      <c r="P1760" s="139">
        <f>IF($B1760="PA",$N1760,0)</f>
        <v>0</v>
      </c>
      <c r="Q1760" s="139">
        <f>IF($B1760="PC",$N1760,0)</f>
        <v>0</v>
      </c>
      <c r="R1760" s="139">
        <f>IF($B1760="LA",$N1760,0)</f>
        <v>0</v>
      </c>
      <c r="S1760" s="139" t="str">
        <f>IF($B1760="LC",$N1760,0)</f>
        <v/>
      </c>
      <c r="T1760" s="139">
        <f>IF(P1760&lt;&gt;"",(P1760*(1-($N$2641))*(1-($O1760+$N$2646))),0)</f>
        <v>0</v>
      </c>
      <c r="U1760" s="139">
        <f>IF(Q1760&lt;&gt;"",(Q1760*(1-($N$2642))*(1-($O1760+$N$2646))),0)</f>
        <v>0</v>
      </c>
      <c r="V1760" s="139">
        <f>IF(R1760&lt;&gt;"",(R1760*(1-($N$2643))*(1-($O1760+$N$2646))),0)</f>
        <v>0</v>
      </c>
      <c r="W1760" s="139">
        <f>IF(S1760&lt;&gt;"",(S1760*(1-($N$2644))*(1-($O1760+$N$2646))),0)</f>
        <v>0</v>
      </c>
      <c r="X1760" s="150">
        <f>+SUM(T1760:W1760)</f>
        <v>0</v>
      </c>
      <c r="Y1760" s="85"/>
      <c r="Z1760" s="84"/>
      <c r="AA1760" s="85"/>
    </row>
    <row r="1761" spans="1:27" ht="14.1" customHeight="1" x14ac:dyDescent="0.3">
      <c r="A1761" s="128" t="s">
        <v>752</v>
      </c>
      <c r="B1761" s="86" t="s">
        <v>40</v>
      </c>
      <c r="C1761" s="86">
        <v>18</v>
      </c>
      <c r="D1761" s="86">
        <v>9</v>
      </c>
      <c r="E1761" s="137"/>
      <c r="F1761" s="86" t="s">
        <v>1653</v>
      </c>
      <c r="G1761" s="86" t="s">
        <v>1701</v>
      </c>
      <c r="H1761" s="86" t="s">
        <v>1987</v>
      </c>
      <c r="I1761" s="86">
        <v>118</v>
      </c>
      <c r="J1761" s="87">
        <v>33.75</v>
      </c>
      <c r="K1761" s="88"/>
      <c r="L1761" s="86" t="s">
        <v>3212</v>
      </c>
      <c r="M1761" s="86" t="s">
        <v>349</v>
      </c>
      <c r="N1761" s="149" t="str">
        <f>IF(OR(J1761="TBA",E1761=0),"",E1761*J1761)</f>
        <v/>
      </c>
      <c r="O1761" s="138"/>
      <c r="P1761" s="139">
        <f>IF($B1761="PA",$N1761,0)</f>
        <v>0</v>
      </c>
      <c r="Q1761" s="139">
        <f>IF($B1761="PC",$N1761,0)</f>
        <v>0</v>
      </c>
      <c r="R1761" s="139">
        <f>IF($B1761="LA",$N1761,0)</f>
        <v>0</v>
      </c>
      <c r="S1761" s="139" t="str">
        <f>IF($B1761="LC",$N1761,0)</f>
        <v/>
      </c>
      <c r="T1761" s="139">
        <f>IF(P1761&lt;&gt;"",(P1761*(1-($N$2641))*(1-($O1761+$N$2646))),0)</f>
        <v>0</v>
      </c>
      <c r="U1761" s="139">
        <f>IF(Q1761&lt;&gt;"",(Q1761*(1-($N$2642))*(1-($O1761+$N$2646))),0)</f>
        <v>0</v>
      </c>
      <c r="V1761" s="139">
        <f>IF(R1761&lt;&gt;"",(R1761*(1-($N$2643))*(1-($O1761+$N$2646))),0)</f>
        <v>0</v>
      </c>
      <c r="W1761" s="139">
        <f>IF(S1761&lt;&gt;"",(S1761*(1-($N$2644))*(1-($O1761+$N$2646))),0)</f>
        <v>0</v>
      </c>
      <c r="X1761" s="150">
        <f>+SUM(T1761:W1761)</f>
        <v>0</v>
      </c>
      <c r="Y1761" s="85"/>
      <c r="Z1761" s="84"/>
      <c r="AA1761" s="85"/>
    </row>
    <row r="1762" spans="1:27" ht="14.1" customHeight="1" x14ac:dyDescent="0.3">
      <c r="A1762" s="128" t="s">
        <v>753</v>
      </c>
      <c r="B1762" s="86" t="s">
        <v>40</v>
      </c>
      <c r="C1762" s="86">
        <v>18</v>
      </c>
      <c r="D1762" s="86">
        <v>9</v>
      </c>
      <c r="E1762" s="137"/>
      <c r="F1762" s="86" t="s">
        <v>1653</v>
      </c>
      <c r="G1762" s="86" t="s">
        <v>1690</v>
      </c>
      <c r="H1762" s="86" t="s">
        <v>1988</v>
      </c>
      <c r="I1762" s="86">
        <v>118</v>
      </c>
      <c r="J1762" s="87">
        <v>33.75</v>
      </c>
      <c r="K1762" s="88"/>
      <c r="L1762" s="86" t="s">
        <v>3213</v>
      </c>
      <c r="M1762" s="86" t="s">
        <v>349</v>
      </c>
      <c r="N1762" s="149" t="str">
        <f>IF(OR(J1762="TBA",E1762=0),"",E1762*J1762)</f>
        <v/>
      </c>
      <c r="O1762" s="138"/>
      <c r="P1762" s="139">
        <f>IF($B1762="PA",$N1762,0)</f>
        <v>0</v>
      </c>
      <c r="Q1762" s="139">
        <f>IF($B1762="PC",$N1762,0)</f>
        <v>0</v>
      </c>
      <c r="R1762" s="139">
        <f>IF($B1762="LA",$N1762,0)</f>
        <v>0</v>
      </c>
      <c r="S1762" s="139" t="str">
        <f>IF($B1762="LC",$N1762,0)</f>
        <v/>
      </c>
      <c r="T1762" s="139">
        <f>IF(P1762&lt;&gt;"",(P1762*(1-($N$2641))*(1-($O1762+$N$2646))),0)</f>
        <v>0</v>
      </c>
      <c r="U1762" s="139">
        <f>IF(Q1762&lt;&gt;"",(Q1762*(1-($N$2642))*(1-($O1762+$N$2646))),0)</f>
        <v>0</v>
      </c>
      <c r="V1762" s="139">
        <f>IF(R1762&lt;&gt;"",(R1762*(1-($N$2643))*(1-($O1762+$N$2646))),0)</f>
        <v>0</v>
      </c>
      <c r="W1762" s="139">
        <f>IF(S1762&lt;&gt;"",(S1762*(1-($N$2644))*(1-($O1762+$N$2646))),0)</f>
        <v>0</v>
      </c>
      <c r="X1762" s="150">
        <f>+SUM(T1762:W1762)</f>
        <v>0</v>
      </c>
      <c r="Y1762" s="85"/>
      <c r="Z1762" s="84"/>
      <c r="AA1762" s="85"/>
    </row>
    <row r="1763" spans="1:27" ht="14.1" customHeight="1" x14ac:dyDescent="0.3">
      <c r="A1763" s="128" t="s">
        <v>754</v>
      </c>
      <c r="B1763" s="86" t="s">
        <v>40</v>
      </c>
      <c r="C1763" s="86">
        <v>18</v>
      </c>
      <c r="D1763" s="86">
        <v>9</v>
      </c>
      <c r="E1763" s="137"/>
      <c r="F1763" s="86" t="s">
        <v>1653</v>
      </c>
      <c r="G1763" s="86" t="s">
        <v>1711</v>
      </c>
      <c r="H1763" s="86" t="s">
        <v>1988</v>
      </c>
      <c r="I1763" s="86">
        <v>118</v>
      </c>
      <c r="J1763" s="87">
        <v>33.75</v>
      </c>
      <c r="K1763" s="88"/>
      <c r="L1763" s="86" t="s">
        <v>3214</v>
      </c>
      <c r="M1763" s="86" t="s">
        <v>349</v>
      </c>
      <c r="N1763" s="149" t="str">
        <f>IF(OR(J1763="TBA",E1763=0),"",E1763*J1763)</f>
        <v/>
      </c>
      <c r="O1763" s="138"/>
      <c r="P1763" s="139">
        <f>IF($B1763="PA",$N1763,0)</f>
        <v>0</v>
      </c>
      <c r="Q1763" s="139">
        <f>IF($B1763="PC",$N1763,0)</f>
        <v>0</v>
      </c>
      <c r="R1763" s="139">
        <f>IF($B1763="LA",$N1763,0)</f>
        <v>0</v>
      </c>
      <c r="S1763" s="139" t="str">
        <f>IF($B1763="LC",$N1763,0)</f>
        <v/>
      </c>
      <c r="T1763" s="139">
        <f>IF(P1763&lt;&gt;"",(P1763*(1-($N$2641))*(1-($O1763+$N$2646))),0)</f>
        <v>0</v>
      </c>
      <c r="U1763" s="139">
        <f>IF(Q1763&lt;&gt;"",(Q1763*(1-($N$2642))*(1-($O1763+$N$2646))),0)</f>
        <v>0</v>
      </c>
      <c r="V1763" s="139">
        <f>IF(R1763&lt;&gt;"",(R1763*(1-($N$2643))*(1-($O1763+$N$2646))),0)</f>
        <v>0</v>
      </c>
      <c r="W1763" s="139">
        <f>IF(S1763&lt;&gt;"",(S1763*(1-($N$2644))*(1-($O1763+$N$2646))),0)</f>
        <v>0</v>
      </c>
      <c r="X1763" s="150">
        <f>+SUM(T1763:W1763)</f>
        <v>0</v>
      </c>
      <c r="Y1763" s="85"/>
      <c r="Z1763" s="84"/>
      <c r="AA1763" s="85"/>
    </row>
    <row r="1764" spans="1:27" ht="14.1" customHeight="1" x14ac:dyDescent="0.3">
      <c r="A1764" s="128" t="s">
        <v>755</v>
      </c>
      <c r="B1764" s="86" t="s">
        <v>40</v>
      </c>
      <c r="C1764" s="86">
        <v>18</v>
      </c>
      <c r="D1764" s="86">
        <v>9</v>
      </c>
      <c r="E1764" s="137"/>
      <c r="F1764" s="86" t="s">
        <v>1653</v>
      </c>
      <c r="G1764" s="86" t="s">
        <v>1691</v>
      </c>
      <c r="H1764" s="86" t="s">
        <v>1988</v>
      </c>
      <c r="I1764" s="86">
        <v>118</v>
      </c>
      <c r="J1764" s="87">
        <v>33.75</v>
      </c>
      <c r="K1764" s="88"/>
      <c r="L1764" s="86" t="s">
        <v>3215</v>
      </c>
      <c r="M1764" s="86" t="s">
        <v>349</v>
      </c>
      <c r="N1764" s="149" t="str">
        <f>IF(OR(J1764="TBA",E1764=0),"",E1764*J1764)</f>
        <v/>
      </c>
      <c r="O1764" s="138"/>
      <c r="P1764" s="139">
        <f>IF($B1764="PA",$N1764,0)</f>
        <v>0</v>
      </c>
      <c r="Q1764" s="139">
        <f>IF($B1764="PC",$N1764,0)</f>
        <v>0</v>
      </c>
      <c r="R1764" s="139">
        <f>IF($B1764="LA",$N1764,0)</f>
        <v>0</v>
      </c>
      <c r="S1764" s="139" t="str">
        <f>IF($B1764="LC",$N1764,0)</f>
        <v/>
      </c>
      <c r="T1764" s="139">
        <f>IF(P1764&lt;&gt;"",(P1764*(1-($N$2641))*(1-($O1764+$N$2646))),0)</f>
        <v>0</v>
      </c>
      <c r="U1764" s="139">
        <f>IF(Q1764&lt;&gt;"",(Q1764*(1-($N$2642))*(1-($O1764+$N$2646))),0)</f>
        <v>0</v>
      </c>
      <c r="V1764" s="139">
        <f>IF(R1764&lt;&gt;"",(R1764*(1-($N$2643))*(1-($O1764+$N$2646))),0)</f>
        <v>0</v>
      </c>
      <c r="W1764" s="139">
        <f>IF(S1764&lt;&gt;"",(S1764*(1-($N$2644))*(1-($O1764+$N$2646))),0)</f>
        <v>0</v>
      </c>
      <c r="X1764" s="150">
        <f>+SUM(T1764:W1764)</f>
        <v>0</v>
      </c>
      <c r="Y1764" s="85"/>
      <c r="Z1764" s="84"/>
      <c r="AA1764" s="85"/>
    </row>
    <row r="1765" spans="1:27" ht="14.1" customHeight="1" x14ac:dyDescent="0.3">
      <c r="A1765" s="128" t="s">
        <v>756</v>
      </c>
      <c r="B1765" s="86" t="s">
        <v>40</v>
      </c>
      <c r="C1765" s="86">
        <v>18</v>
      </c>
      <c r="D1765" s="86">
        <v>9</v>
      </c>
      <c r="E1765" s="137"/>
      <c r="F1765" s="86" t="s">
        <v>1653</v>
      </c>
      <c r="G1765" s="86" t="s">
        <v>1701</v>
      </c>
      <c r="H1765" s="86" t="s">
        <v>1988</v>
      </c>
      <c r="I1765" s="86">
        <v>118</v>
      </c>
      <c r="J1765" s="87">
        <v>33.75</v>
      </c>
      <c r="K1765" s="88"/>
      <c r="L1765" s="86" t="s">
        <v>3216</v>
      </c>
      <c r="M1765" s="86" t="s">
        <v>349</v>
      </c>
      <c r="N1765" s="149" t="str">
        <f>IF(OR(J1765="TBA",E1765=0),"",E1765*J1765)</f>
        <v/>
      </c>
      <c r="O1765" s="138"/>
      <c r="P1765" s="139">
        <f>IF($B1765="PA",$N1765,0)</f>
        <v>0</v>
      </c>
      <c r="Q1765" s="139">
        <f>IF($B1765="PC",$N1765,0)</f>
        <v>0</v>
      </c>
      <c r="R1765" s="139">
        <f>IF($B1765="LA",$N1765,0)</f>
        <v>0</v>
      </c>
      <c r="S1765" s="139" t="str">
        <f>IF($B1765="LC",$N1765,0)</f>
        <v/>
      </c>
      <c r="T1765" s="139">
        <f>IF(P1765&lt;&gt;"",(P1765*(1-($N$2641))*(1-($O1765+$N$2646))),0)</f>
        <v>0</v>
      </c>
      <c r="U1765" s="139">
        <f>IF(Q1765&lt;&gt;"",(Q1765*(1-($N$2642))*(1-($O1765+$N$2646))),0)</f>
        <v>0</v>
      </c>
      <c r="V1765" s="139">
        <f>IF(R1765&lt;&gt;"",(R1765*(1-($N$2643))*(1-($O1765+$N$2646))),0)</f>
        <v>0</v>
      </c>
      <c r="W1765" s="139">
        <f>IF(S1765&lt;&gt;"",(S1765*(1-($N$2644))*(1-($O1765+$N$2646))),0)</f>
        <v>0</v>
      </c>
      <c r="X1765" s="150">
        <f>+SUM(T1765:W1765)</f>
        <v>0</v>
      </c>
      <c r="Y1765" s="85"/>
      <c r="Z1765" s="84"/>
      <c r="AA1765" s="85"/>
    </row>
    <row r="1766" spans="1:27" ht="14.1" customHeight="1" x14ac:dyDescent="0.3">
      <c r="A1766" s="128" t="s">
        <v>384</v>
      </c>
      <c r="B1766" s="86" t="s">
        <v>40</v>
      </c>
      <c r="C1766" s="86">
        <v>16</v>
      </c>
      <c r="D1766" s="86">
        <v>8</v>
      </c>
      <c r="E1766" s="137"/>
      <c r="F1766" s="86" t="s">
        <v>100</v>
      </c>
      <c r="G1766" s="86" t="s">
        <v>1703</v>
      </c>
      <c r="H1766" s="86" t="s">
        <v>1990</v>
      </c>
      <c r="I1766" s="86">
        <v>97</v>
      </c>
      <c r="J1766" s="87">
        <v>38.700000000000003</v>
      </c>
      <c r="K1766" s="88"/>
      <c r="L1766" s="86" t="s">
        <v>3217</v>
      </c>
      <c r="M1766" s="86" t="s">
        <v>349</v>
      </c>
      <c r="N1766" s="149" t="str">
        <f>IF(OR(J1766="TBA",E1766=0),"",E1766*J1766)</f>
        <v/>
      </c>
      <c r="O1766" s="138"/>
      <c r="P1766" s="139">
        <f>IF($B1766="PA",$N1766,0)</f>
        <v>0</v>
      </c>
      <c r="Q1766" s="139">
        <f>IF($B1766="PC",$N1766,0)</f>
        <v>0</v>
      </c>
      <c r="R1766" s="139">
        <f>IF($B1766="LA",$N1766,0)</f>
        <v>0</v>
      </c>
      <c r="S1766" s="139" t="str">
        <f>IF($B1766="LC",$N1766,0)</f>
        <v/>
      </c>
      <c r="T1766" s="139">
        <f>IF(P1766&lt;&gt;"",(P1766*(1-($N$2641))*(1-($O1766+$N$2646))),0)</f>
        <v>0</v>
      </c>
      <c r="U1766" s="139">
        <f>IF(Q1766&lt;&gt;"",(Q1766*(1-($N$2642))*(1-($O1766+$N$2646))),0)</f>
        <v>0</v>
      </c>
      <c r="V1766" s="139">
        <f>IF(R1766&lt;&gt;"",(R1766*(1-($N$2643))*(1-($O1766+$N$2646))),0)</f>
        <v>0</v>
      </c>
      <c r="W1766" s="139">
        <f>IF(S1766&lt;&gt;"",(S1766*(1-($N$2644))*(1-($O1766+$N$2646))),0)</f>
        <v>0</v>
      </c>
      <c r="X1766" s="150">
        <f>+SUM(T1766:W1766)</f>
        <v>0</v>
      </c>
      <c r="Y1766" s="85"/>
      <c r="Z1766" s="84"/>
      <c r="AA1766" s="85"/>
    </row>
    <row r="1767" spans="1:27" ht="14.1" customHeight="1" x14ac:dyDescent="0.3">
      <c r="A1767" s="128" t="s">
        <v>1303</v>
      </c>
      <c r="B1767" s="86" t="s">
        <v>40</v>
      </c>
      <c r="C1767" s="86">
        <v>16</v>
      </c>
      <c r="D1767" s="86">
        <v>8</v>
      </c>
      <c r="E1767" s="137"/>
      <c r="F1767" s="86" t="s">
        <v>100</v>
      </c>
      <c r="G1767" s="86" t="s">
        <v>1705</v>
      </c>
      <c r="H1767" s="86" t="s">
        <v>1990</v>
      </c>
      <c r="I1767" s="86">
        <v>97</v>
      </c>
      <c r="J1767" s="87">
        <v>38.700000000000003</v>
      </c>
      <c r="K1767" s="88"/>
      <c r="L1767" s="86" t="s">
        <v>3218</v>
      </c>
      <c r="M1767" s="86" t="s">
        <v>349</v>
      </c>
      <c r="N1767" s="149" t="str">
        <f>IF(OR(J1767="TBA",E1767=0),"",E1767*J1767)</f>
        <v/>
      </c>
      <c r="O1767" s="138"/>
      <c r="P1767" s="139">
        <f>IF($B1767="PA",$N1767,0)</f>
        <v>0</v>
      </c>
      <c r="Q1767" s="139">
        <f>IF($B1767="PC",$N1767,0)</f>
        <v>0</v>
      </c>
      <c r="R1767" s="139">
        <f>IF($B1767="LA",$N1767,0)</f>
        <v>0</v>
      </c>
      <c r="S1767" s="139" t="str">
        <f>IF($B1767="LC",$N1767,0)</f>
        <v/>
      </c>
      <c r="T1767" s="139">
        <f>IF(P1767&lt;&gt;"",(P1767*(1-($N$2641))*(1-($O1767+$N$2646))),0)</f>
        <v>0</v>
      </c>
      <c r="U1767" s="139">
        <f>IF(Q1767&lt;&gt;"",(Q1767*(1-($N$2642))*(1-($O1767+$N$2646))),0)</f>
        <v>0</v>
      </c>
      <c r="V1767" s="139">
        <f>IF(R1767&lt;&gt;"",(R1767*(1-($N$2643))*(1-($O1767+$N$2646))),0)</f>
        <v>0</v>
      </c>
      <c r="W1767" s="139">
        <f>IF(S1767&lt;&gt;"",(S1767*(1-($N$2644))*(1-($O1767+$N$2646))),0)</f>
        <v>0</v>
      </c>
      <c r="X1767" s="150">
        <f>+SUM(T1767:W1767)</f>
        <v>0</v>
      </c>
      <c r="Y1767" s="85"/>
      <c r="Z1767" s="84"/>
      <c r="AA1767" s="85"/>
    </row>
    <row r="1768" spans="1:27" ht="14.1" customHeight="1" x14ac:dyDescent="0.3">
      <c r="A1768" s="128" t="s">
        <v>385</v>
      </c>
      <c r="B1768" s="86" t="s">
        <v>40</v>
      </c>
      <c r="C1768" s="86">
        <v>16</v>
      </c>
      <c r="D1768" s="86">
        <v>8</v>
      </c>
      <c r="E1768" s="137"/>
      <c r="F1768" s="86" t="s">
        <v>100</v>
      </c>
      <c r="G1768" s="86" t="s">
        <v>1706</v>
      </c>
      <c r="H1768" s="86" t="s">
        <v>1990</v>
      </c>
      <c r="I1768" s="86">
        <v>97</v>
      </c>
      <c r="J1768" s="87">
        <v>40.65</v>
      </c>
      <c r="K1768" s="88"/>
      <c r="L1768" s="86" t="s">
        <v>3219</v>
      </c>
      <c r="M1768" s="86" t="s">
        <v>349</v>
      </c>
      <c r="N1768" s="149" t="str">
        <f>IF(OR(J1768="TBA",E1768=0),"",E1768*J1768)</f>
        <v/>
      </c>
      <c r="O1768" s="138"/>
      <c r="P1768" s="139">
        <f>IF($B1768="PA",$N1768,0)</f>
        <v>0</v>
      </c>
      <c r="Q1768" s="139">
        <f>IF($B1768="PC",$N1768,0)</f>
        <v>0</v>
      </c>
      <c r="R1768" s="139">
        <f>IF($B1768="LA",$N1768,0)</f>
        <v>0</v>
      </c>
      <c r="S1768" s="139" t="str">
        <f>IF($B1768="LC",$N1768,0)</f>
        <v/>
      </c>
      <c r="T1768" s="139">
        <f>IF(P1768&lt;&gt;"",(P1768*(1-($N$2641))*(1-($O1768+$N$2646))),0)</f>
        <v>0</v>
      </c>
      <c r="U1768" s="139">
        <f>IF(Q1768&lt;&gt;"",(Q1768*(1-($N$2642))*(1-($O1768+$N$2646))),0)</f>
        <v>0</v>
      </c>
      <c r="V1768" s="139">
        <f>IF(R1768&lt;&gt;"",(R1768*(1-($N$2643))*(1-($O1768+$N$2646))),0)</f>
        <v>0</v>
      </c>
      <c r="W1768" s="139">
        <f>IF(S1768&lt;&gt;"",(S1768*(1-($N$2644))*(1-($O1768+$N$2646))),0)</f>
        <v>0</v>
      </c>
      <c r="X1768" s="150">
        <f>+SUM(T1768:W1768)</f>
        <v>0</v>
      </c>
      <c r="Y1768" s="85"/>
      <c r="Z1768" s="84"/>
      <c r="AA1768" s="85"/>
    </row>
    <row r="1769" spans="1:27" ht="14.1" customHeight="1" x14ac:dyDescent="0.3">
      <c r="A1769" s="128" t="s">
        <v>1302</v>
      </c>
      <c r="B1769" s="86" t="s">
        <v>40</v>
      </c>
      <c r="C1769" s="86">
        <v>16</v>
      </c>
      <c r="D1769" s="86">
        <v>8</v>
      </c>
      <c r="E1769" s="137"/>
      <c r="F1769" s="86" t="s">
        <v>100</v>
      </c>
      <c r="G1769" s="86" t="s">
        <v>1692</v>
      </c>
      <c r="H1769" s="86" t="s">
        <v>1990</v>
      </c>
      <c r="I1769" s="86">
        <v>97</v>
      </c>
      <c r="J1769" s="87">
        <v>38.700000000000003</v>
      </c>
      <c r="K1769" s="88"/>
      <c r="L1769" s="86" t="s">
        <v>3220</v>
      </c>
      <c r="M1769" s="86" t="s">
        <v>349</v>
      </c>
      <c r="N1769" s="149" t="str">
        <f>IF(OR(J1769="TBA",E1769=0),"",E1769*J1769)</f>
        <v/>
      </c>
      <c r="O1769" s="138"/>
      <c r="P1769" s="139">
        <f>IF($B1769="PA",$N1769,0)</f>
        <v>0</v>
      </c>
      <c r="Q1769" s="139">
        <f>IF($B1769="PC",$N1769,0)</f>
        <v>0</v>
      </c>
      <c r="R1769" s="139">
        <f>IF($B1769="LA",$N1769,0)</f>
        <v>0</v>
      </c>
      <c r="S1769" s="139" t="str">
        <f>IF($B1769="LC",$N1769,0)</f>
        <v/>
      </c>
      <c r="T1769" s="139">
        <f>IF(P1769&lt;&gt;"",(P1769*(1-($N$2641))*(1-($O1769+$N$2646))),0)</f>
        <v>0</v>
      </c>
      <c r="U1769" s="139">
        <f>IF(Q1769&lt;&gt;"",(Q1769*(1-($N$2642))*(1-($O1769+$N$2646))),0)</f>
        <v>0</v>
      </c>
      <c r="V1769" s="139">
        <f>IF(R1769&lt;&gt;"",(R1769*(1-($N$2643))*(1-($O1769+$N$2646))),0)</f>
        <v>0</v>
      </c>
      <c r="W1769" s="139">
        <f>IF(S1769&lt;&gt;"",(S1769*(1-($N$2644))*(1-($O1769+$N$2646))),0)</f>
        <v>0</v>
      </c>
      <c r="X1769" s="150">
        <f>+SUM(T1769:W1769)</f>
        <v>0</v>
      </c>
      <c r="Y1769" s="85"/>
      <c r="Z1769" s="84"/>
      <c r="AA1769" s="85"/>
    </row>
    <row r="1770" spans="1:27" ht="14.1" customHeight="1" x14ac:dyDescent="0.3">
      <c r="A1770" s="128" t="s">
        <v>386</v>
      </c>
      <c r="B1770" s="86" t="s">
        <v>40</v>
      </c>
      <c r="C1770" s="86">
        <v>6</v>
      </c>
      <c r="D1770" s="86">
        <v>0</v>
      </c>
      <c r="E1770" s="137"/>
      <c r="F1770" s="86" t="s">
        <v>100</v>
      </c>
      <c r="G1770" s="86" t="s">
        <v>1724</v>
      </c>
      <c r="H1770" s="86" t="s">
        <v>1991</v>
      </c>
      <c r="I1770" s="86">
        <v>131</v>
      </c>
      <c r="J1770" s="87">
        <v>93.100000000000009</v>
      </c>
      <c r="K1770" s="88"/>
      <c r="L1770" s="86" t="s">
        <v>3221</v>
      </c>
      <c r="M1770" s="86" t="s">
        <v>349</v>
      </c>
      <c r="N1770" s="149" t="str">
        <f>IF(OR(J1770="TBA",E1770=0),"",E1770*J1770)</f>
        <v/>
      </c>
      <c r="O1770" s="138"/>
      <c r="P1770" s="139">
        <f>IF($B1770="PA",$N1770,0)</f>
        <v>0</v>
      </c>
      <c r="Q1770" s="139">
        <f>IF($B1770="PC",$N1770,0)</f>
        <v>0</v>
      </c>
      <c r="R1770" s="139">
        <f>IF($B1770="LA",$N1770,0)</f>
        <v>0</v>
      </c>
      <c r="S1770" s="139" t="str">
        <f>IF($B1770="LC",$N1770,0)</f>
        <v/>
      </c>
      <c r="T1770" s="139">
        <f>IF(P1770&lt;&gt;"",(P1770*(1-($N$2641))*(1-($O1770+$N$2646))),0)</f>
        <v>0</v>
      </c>
      <c r="U1770" s="139">
        <f>IF(Q1770&lt;&gt;"",(Q1770*(1-($N$2642))*(1-($O1770+$N$2646))),0)</f>
        <v>0</v>
      </c>
      <c r="V1770" s="139">
        <f>IF(R1770&lt;&gt;"",(R1770*(1-($N$2643))*(1-($O1770+$N$2646))),0)</f>
        <v>0</v>
      </c>
      <c r="W1770" s="139">
        <f>IF(S1770&lt;&gt;"",(S1770*(1-($N$2644))*(1-($O1770+$N$2646))),0)</f>
        <v>0</v>
      </c>
      <c r="X1770" s="150">
        <f>+SUM(T1770:W1770)</f>
        <v>0</v>
      </c>
      <c r="Y1770" s="85"/>
      <c r="Z1770" s="84"/>
      <c r="AA1770" s="85"/>
    </row>
    <row r="1771" spans="1:27" ht="14.1" customHeight="1" x14ac:dyDescent="0.3">
      <c r="A1771" s="128" t="s">
        <v>387</v>
      </c>
      <c r="B1771" s="86" t="s">
        <v>40</v>
      </c>
      <c r="C1771" s="86">
        <v>6</v>
      </c>
      <c r="D1771" s="86">
        <v>0</v>
      </c>
      <c r="E1771" s="137"/>
      <c r="F1771" s="86" t="s">
        <v>100</v>
      </c>
      <c r="G1771" s="86" t="s">
        <v>1719</v>
      </c>
      <c r="H1771" s="86" t="s">
        <v>1991</v>
      </c>
      <c r="I1771" s="86">
        <v>131</v>
      </c>
      <c r="J1771" s="87">
        <v>93.100000000000009</v>
      </c>
      <c r="K1771" s="88"/>
      <c r="L1771" s="86" t="s">
        <v>3222</v>
      </c>
      <c r="M1771" s="86" t="s">
        <v>349</v>
      </c>
      <c r="N1771" s="149" t="str">
        <f>IF(OR(J1771="TBA",E1771=0),"",E1771*J1771)</f>
        <v/>
      </c>
      <c r="O1771" s="138"/>
      <c r="P1771" s="139">
        <f>IF($B1771="PA",$N1771,0)</f>
        <v>0</v>
      </c>
      <c r="Q1771" s="139">
        <f>IF($B1771="PC",$N1771,0)</f>
        <v>0</v>
      </c>
      <c r="R1771" s="139">
        <f>IF($B1771="LA",$N1771,0)</f>
        <v>0</v>
      </c>
      <c r="S1771" s="139" t="str">
        <f>IF($B1771="LC",$N1771,0)</f>
        <v/>
      </c>
      <c r="T1771" s="139">
        <f>IF(P1771&lt;&gt;"",(P1771*(1-($N$2641))*(1-($O1771+$N$2646))),0)</f>
        <v>0</v>
      </c>
      <c r="U1771" s="139">
        <f>IF(Q1771&lt;&gt;"",(Q1771*(1-($N$2642))*(1-($O1771+$N$2646))),0)</f>
        <v>0</v>
      </c>
      <c r="V1771" s="139">
        <f>IF(R1771&lt;&gt;"",(R1771*(1-($N$2643))*(1-($O1771+$N$2646))),0)</f>
        <v>0</v>
      </c>
      <c r="W1771" s="139">
        <f>IF(S1771&lt;&gt;"",(S1771*(1-($N$2644))*(1-($O1771+$N$2646))),0)</f>
        <v>0</v>
      </c>
      <c r="X1771" s="150">
        <f>+SUM(T1771:W1771)</f>
        <v>0</v>
      </c>
      <c r="Y1771" s="85"/>
      <c r="Z1771" s="84"/>
      <c r="AA1771" s="85"/>
    </row>
    <row r="1772" spans="1:27" ht="14.1" customHeight="1" x14ac:dyDescent="0.3">
      <c r="A1772" s="128" t="s">
        <v>388</v>
      </c>
      <c r="B1772" s="86" t="s">
        <v>40</v>
      </c>
      <c r="C1772" s="86">
        <v>10</v>
      </c>
      <c r="D1772" s="86">
        <v>0</v>
      </c>
      <c r="E1772" s="137"/>
      <c r="F1772" s="86" t="s">
        <v>101</v>
      </c>
      <c r="G1772" s="86" t="s">
        <v>1690</v>
      </c>
      <c r="H1772" s="86" t="s">
        <v>1992</v>
      </c>
      <c r="I1772" s="86">
        <v>130</v>
      </c>
      <c r="J1772" s="87">
        <v>27.95</v>
      </c>
      <c r="K1772" s="88"/>
      <c r="L1772" s="86" t="s">
        <v>3223</v>
      </c>
      <c r="M1772" s="86" t="s">
        <v>349</v>
      </c>
      <c r="N1772" s="149" t="str">
        <f>IF(OR(J1772="TBA",E1772=0),"",E1772*J1772)</f>
        <v/>
      </c>
      <c r="O1772" s="138"/>
      <c r="P1772" s="139">
        <f>IF($B1772="PA",$N1772,0)</f>
        <v>0</v>
      </c>
      <c r="Q1772" s="139">
        <f>IF($B1772="PC",$N1772,0)</f>
        <v>0</v>
      </c>
      <c r="R1772" s="139">
        <f>IF($B1772="LA",$N1772,0)</f>
        <v>0</v>
      </c>
      <c r="S1772" s="139" t="str">
        <f>IF($B1772="LC",$N1772,0)</f>
        <v/>
      </c>
      <c r="T1772" s="139">
        <f>IF(P1772&lt;&gt;"",(P1772*(1-($N$2641))*(1-($O1772+$N$2646))),0)</f>
        <v>0</v>
      </c>
      <c r="U1772" s="139">
        <f>IF(Q1772&lt;&gt;"",(Q1772*(1-($N$2642))*(1-($O1772+$N$2646))),0)</f>
        <v>0</v>
      </c>
      <c r="V1772" s="139">
        <f>IF(R1772&lt;&gt;"",(R1772*(1-($N$2643))*(1-($O1772+$N$2646))),0)</f>
        <v>0</v>
      </c>
      <c r="W1772" s="139">
        <f>IF(S1772&lt;&gt;"",(S1772*(1-($N$2644))*(1-($O1772+$N$2646))),0)</f>
        <v>0</v>
      </c>
      <c r="X1772" s="150">
        <f>+SUM(T1772:W1772)</f>
        <v>0</v>
      </c>
      <c r="Y1772" s="85"/>
      <c r="Z1772" s="84"/>
      <c r="AA1772" s="85"/>
    </row>
    <row r="1773" spans="1:27" ht="14.1" customHeight="1" x14ac:dyDescent="0.3">
      <c r="A1773" s="128" t="s">
        <v>389</v>
      </c>
      <c r="B1773" s="86" t="s">
        <v>40</v>
      </c>
      <c r="C1773" s="86">
        <v>10</v>
      </c>
      <c r="D1773" s="86">
        <v>0</v>
      </c>
      <c r="E1773" s="137"/>
      <c r="F1773" s="86" t="s">
        <v>101</v>
      </c>
      <c r="G1773" s="86" t="s">
        <v>1691</v>
      </c>
      <c r="H1773" s="86" t="s">
        <v>1992</v>
      </c>
      <c r="I1773" s="86">
        <v>130</v>
      </c>
      <c r="J1773" s="87">
        <v>27.95</v>
      </c>
      <c r="K1773" s="88"/>
      <c r="L1773" s="86" t="s">
        <v>3224</v>
      </c>
      <c r="M1773" s="86" t="s">
        <v>349</v>
      </c>
      <c r="N1773" s="149" t="str">
        <f>IF(OR(J1773="TBA",E1773=0),"",E1773*J1773)</f>
        <v/>
      </c>
      <c r="O1773" s="138"/>
      <c r="P1773" s="139">
        <f>IF($B1773="PA",$N1773,0)</f>
        <v>0</v>
      </c>
      <c r="Q1773" s="139">
        <f>IF($B1773="PC",$N1773,0)</f>
        <v>0</v>
      </c>
      <c r="R1773" s="139">
        <f>IF($B1773="LA",$N1773,0)</f>
        <v>0</v>
      </c>
      <c r="S1773" s="139" t="str">
        <f>IF($B1773="LC",$N1773,0)</f>
        <v/>
      </c>
      <c r="T1773" s="139">
        <f>IF(P1773&lt;&gt;"",(P1773*(1-($N$2641))*(1-($O1773+$N$2646))),0)</f>
        <v>0</v>
      </c>
      <c r="U1773" s="139">
        <f>IF(Q1773&lt;&gt;"",(Q1773*(1-($N$2642))*(1-($O1773+$N$2646))),0)</f>
        <v>0</v>
      </c>
      <c r="V1773" s="139">
        <f>IF(R1773&lt;&gt;"",(R1773*(1-($N$2643))*(1-($O1773+$N$2646))),0)</f>
        <v>0</v>
      </c>
      <c r="W1773" s="139">
        <f>IF(S1773&lt;&gt;"",(S1773*(1-($N$2644))*(1-($O1773+$N$2646))),0)</f>
        <v>0</v>
      </c>
      <c r="X1773" s="150">
        <f>+SUM(T1773:W1773)</f>
        <v>0</v>
      </c>
      <c r="Y1773" s="85"/>
      <c r="Z1773" s="84"/>
      <c r="AA1773" s="85"/>
    </row>
    <row r="1774" spans="1:27" ht="14.1" customHeight="1" x14ac:dyDescent="0.3">
      <c r="A1774" s="128" t="s">
        <v>390</v>
      </c>
      <c r="B1774" s="86" t="s">
        <v>40</v>
      </c>
      <c r="C1774" s="86">
        <v>10</v>
      </c>
      <c r="D1774" s="86">
        <v>0</v>
      </c>
      <c r="E1774" s="137"/>
      <c r="F1774" s="86" t="s">
        <v>101</v>
      </c>
      <c r="G1774" s="86" t="s">
        <v>1701</v>
      </c>
      <c r="H1774" s="86" t="s">
        <v>1992</v>
      </c>
      <c r="I1774" s="86">
        <v>130</v>
      </c>
      <c r="J1774" s="87">
        <v>27.95</v>
      </c>
      <c r="K1774" s="88"/>
      <c r="L1774" s="86" t="s">
        <v>3225</v>
      </c>
      <c r="M1774" s="86" t="s">
        <v>349</v>
      </c>
      <c r="N1774" s="149" t="str">
        <f>IF(OR(J1774="TBA",E1774=0),"",E1774*J1774)</f>
        <v/>
      </c>
      <c r="O1774" s="138"/>
      <c r="P1774" s="139">
        <f>IF($B1774="PA",$N1774,0)</f>
        <v>0</v>
      </c>
      <c r="Q1774" s="139">
        <f>IF($B1774="PC",$N1774,0)</f>
        <v>0</v>
      </c>
      <c r="R1774" s="139">
        <f>IF($B1774="LA",$N1774,0)</f>
        <v>0</v>
      </c>
      <c r="S1774" s="139" t="str">
        <f>IF($B1774="LC",$N1774,0)</f>
        <v/>
      </c>
      <c r="T1774" s="139">
        <f>IF(P1774&lt;&gt;"",(P1774*(1-($N$2641))*(1-($O1774+$N$2646))),0)</f>
        <v>0</v>
      </c>
      <c r="U1774" s="139">
        <f>IF(Q1774&lt;&gt;"",(Q1774*(1-($N$2642))*(1-($O1774+$N$2646))),0)</f>
        <v>0</v>
      </c>
      <c r="V1774" s="139">
        <f>IF(R1774&lt;&gt;"",(R1774*(1-($N$2643))*(1-($O1774+$N$2646))),0)</f>
        <v>0</v>
      </c>
      <c r="W1774" s="139">
        <f>IF(S1774&lt;&gt;"",(S1774*(1-($N$2644))*(1-($O1774+$N$2646))),0)</f>
        <v>0</v>
      </c>
      <c r="X1774" s="150">
        <f>+SUM(T1774:W1774)</f>
        <v>0</v>
      </c>
      <c r="Y1774" s="85"/>
      <c r="Z1774" s="84"/>
      <c r="AA1774" s="85"/>
    </row>
    <row r="1775" spans="1:27" ht="14.1" customHeight="1" x14ac:dyDescent="0.3">
      <c r="A1775" s="128" t="s">
        <v>391</v>
      </c>
      <c r="B1775" s="86" t="s">
        <v>40</v>
      </c>
      <c r="C1775" s="86">
        <v>6</v>
      </c>
      <c r="D1775" s="86">
        <v>0</v>
      </c>
      <c r="E1775" s="137"/>
      <c r="F1775" s="86" t="s">
        <v>99</v>
      </c>
      <c r="G1775" s="86" t="s">
        <v>1691</v>
      </c>
      <c r="H1775" s="86" t="s">
        <v>1993</v>
      </c>
      <c r="I1775" s="86">
        <v>49</v>
      </c>
      <c r="J1775" s="87">
        <v>60.2</v>
      </c>
      <c r="K1775" s="88"/>
      <c r="L1775" s="86" t="s">
        <v>3226</v>
      </c>
      <c r="M1775" s="86" t="s">
        <v>349</v>
      </c>
      <c r="N1775" s="149" t="str">
        <f>IF(OR(J1775="TBA",E1775=0),"",E1775*J1775)</f>
        <v/>
      </c>
      <c r="O1775" s="138"/>
      <c r="P1775" s="139">
        <f>IF($B1775="PA",$N1775,0)</f>
        <v>0</v>
      </c>
      <c r="Q1775" s="139">
        <f>IF($B1775="PC",$N1775,0)</f>
        <v>0</v>
      </c>
      <c r="R1775" s="139">
        <f>IF($B1775="LA",$N1775,0)</f>
        <v>0</v>
      </c>
      <c r="S1775" s="139" t="str">
        <f>IF($B1775="LC",$N1775,0)</f>
        <v/>
      </c>
      <c r="T1775" s="139">
        <f>IF(P1775&lt;&gt;"",(P1775*(1-($N$2641))*(1-($O1775+$N$2646))),0)</f>
        <v>0</v>
      </c>
      <c r="U1775" s="139">
        <f>IF(Q1775&lt;&gt;"",(Q1775*(1-($N$2642))*(1-($O1775+$N$2646))),0)</f>
        <v>0</v>
      </c>
      <c r="V1775" s="139">
        <f>IF(R1775&lt;&gt;"",(R1775*(1-($N$2643))*(1-($O1775+$N$2646))),0)</f>
        <v>0</v>
      </c>
      <c r="W1775" s="139">
        <f>IF(S1775&lt;&gt;"",(S1775*(1-($N$2644))*(1-($O1775+$N$2646))),0)</f>
        <v>0</v>
      </c>
      <c r="X1775" s="150">
        <f>+SUM(T1775:W1775)</f>
        <v>0</v>
      </c>
      <c r="Y1775" s="85"/>
      <c r="Z1775" s="84"/>
      <c r="AA1775" s="85"/>
    </row>
    <row r="1776" spans="1:27" ht="14.1" customHeight="1" x14ac:dyDescent="0.3">
      <c r="A1776" s="128" t="s">
        <v>392</v>
      </c>
      <c r="B1776" s="86" t="s">
        <v>40</v>
      </c>
      <c r="C1776" s="86">
        <v>6</v>
      </c>
      <c r="D1776" s="86">
        <v>0</v>
      </c>
      <c r="E1776" s="137"/>
      <c r="F1776" s="86" t="s">
        <v>99</v>
      </c>
      <c r="G1776" s="86" t="s">
        <v>1692</v>
      </c>
      <c r="H1776" s="86" t="s">
        <v>1993</v>
      </c>
      <c r="I1776" s="86">
        <v>49</v>
      </c>
      <c r="J1776" s="87">
        <v>60.2</v>
      </c>
      <c r="K1776" s="88"/>
      <c r="L1776" s="86" t="s">
        <v>3227</v>
      </c>
      <c r="M1776" s="86" t="s">
        <v>349</v>
      </c>
      <c r="N1776" s="149" t="str">
        <f>IF(OR(J1776="TBA",E1776=0),"",E1776*J1776)</f>
        <v/>
      </c>
      <c r="O1776" s="138"/>
      <c r="P1776" s="139">
        <f>IF($B1776="PA",$N1776,0)</f>
        <v>0</v>
      </c>
      <c r="Q1776" s="139">
        <f>IF($B1776="PC",$N1776,0)</f>
        <v>0</v>
      </c>
      <c r="R1776" s="139">
        <f>IF($B1776="LA",$N1776,0)</f>
        <v>0</v>
      </c>
      <c r="S1776" s="139" t="str">
        <f>IF($B1776="LC",$N1776,0)</f>
        <v/>
      </c>
      <c r="T1776" s="139">
        <f>IF(P1776&lt;&gt;"",(P1776*(1-($N$2641))*(1-($O1776+$N$2646))),0)</f>
        <v>0</v>
      </c>
      <c r="U1776" s="139">
        <f>IF(Q1776&lt;&gt;"",(Q1776*(1-($N$2642))*(1-($O1776+$N$2646))),0)</f>
        <v>0</v>
      </c>
      <c r="V1776" s="139">
        <f>IF(R1776&lt;&gt;"",(R1776*(1-($N$2643))*(1-($O1776+$N$2646))),0)</f>
        <v>0</v>
      </c>
      <c r="W1776" s="139">
        <f>IF(S1776&lt;&gt;"",(S1776*(1-($N$2644))*(1-($O1776+$N$2646))),0)</f>
        <v>0</v>
      </c>
      <c r="X1776" s="150">
        <f>+SUM(T1776:W1776)</f>
        <v>0</v>
      </c>
      <c r="Y1776" s="85"/>
      <c r="Z1776" s="84"/>
      <c r="AA1776" s="85"/>
    </row>
    <row r="1777" spans="1:27" ht="14.1" customHeight="1" x14ac:dyDescent="0.3">
      <c r="A1777" s="128" t="s">
        <v>393</v>
      </c>
      <c r="B1777" s="86" t="s">
        <v>40</v>
      </c>
      <c r="C1777" s="86">
        <v>6</v>
      </c>
      <c r="D1777" s="86">
        <v>0</v>
      </c>
      <c r="E1777" s="137"/>
      <c r="F1777" s="86" t="s">
        <v>99</v>
      </c>
      <c r="G1777" s="86" t="s">
        <v>1691</v>
      </c>
      <c r="H1777" s="86" t="s">
        <v>1994</v>
      </c>
      <c r="I1777" s="86">
        <v>138</v>
      </c>
      <c r="J1777" s="87">
        <v>60.2</v>
      </c>
      <c r="K1777" s="88"/>
      <c r="L1777" s="86" t="s">
        <v>3228</v>
      </c>
      <c r="M1777" s="86" t="s">
        <v>349</v>
      </c>
      <c r="N1777" s="149" t="str">
        <f>IF(OR(J1777="TBA",E1777=0),"",E1777*J1777)</f>
        <v/>
      </c>
      <c r="O1777" s="138"/>
      <c r="P1777" s="139">
        <f>IF($B1777="PA",$N1777,0)</f>
        <v>0</v>
      </c>
      <c r="Q1777" s="139">
        <f>IF($B1777="PC",$N1777,0)</f>
        <v>0</v>
      </c>
      <c r="R1777" s="139">
        <f>IF($B1777="LA",$N1777,0)</f>
        <v>0</v>
      </c>
      <c r="S1777" s="139" t="str">
        <f>IF($B1777="LC",$N1777,0)</f>
        <v/>
      </c>
      <c r="T1777" s="139">
        <f>IF(P1777&lt;&gt;"",(P1777*(1-($N$2641))*(1-($O1777+$N$2646))),0)</f>
        <v>0</v>
      </c>
      <c r="U1777" s="139">
        <f>IF(Q1777&lt;&gt;"",(Q1777*(1-($N$2642))*(1-($O1777+$N$2646))),0)</f>
        <v>0</v>
      </c>
      <c r="V1777" s="139">
        <f>IF(R1777&lt;&gt;"",(R1777*(1-($N$2643))*(1-($O1777+$N$2646))),0)</f>
        <v>0</v>
      </c>
      <c r="W1777" s="139">
        <f>IF(S1777&lt;&gt;"",(S1777*(1-($N$2644))*(1-($O1777+$N$2646))),0)</f>
        <v>0</v>
      </c>
      <c r="X1777" s="150">
        <f>+SUM(T1777:W1777)</f>
        <v>0</v>
      </c>
      <c r="Y1777" s="85"/>
      <c r="Z1777" s="84"/>
      <c r="AA1777" s="85"/>
    </row>
    <row r="1778" spans="1:27" ht="14.1" customHeight="1" x14ac:dyDescent="0.3">
      <c r="A1778" s="128" t="s">
        <v>394</v>
      </c>
      <c r="B1778" s="86" t="s">
        <v>40</v>
      </c>
      <c r="C1778" s="86">
        <v>6</v>
      </c>
      <c r="D1778" s="86">
        <v>0</v>
      </c>
      <c r="E1778" s="137"/>
      <c r="F1778" s="86" t="s">
        <v>99</v>
      </c>
      <c r="G1778" s="86" t="s">
        <v>1692</v>
      </c>
      <c r="H1778" s="86" t="s">
        <v>1994</v>
      </c>
      <c r="I1778" s="86">
        <v>138</v>
      </c>
      <c r="J1778" s="87">
        <v>60.2</v>
      </c>
      <c r="K1778" s="88"/>
      <c r="L1778" s="86" t="s">
        <v>3229</v>
      </c>
      <c r="M1778" s="86" t="s">
        <v>349</v>
      </c>
      <c r="N1778" s="149" t="str">
        <f>IF(OR(J1778="TBA",E1778=0),"",E1778*J1778)</f>
        <v/>
      </c>
      <c r="O1778" s="138"/>
      <c r="P1778" s="139">
        <f>IF($B1778="PA",$N1778,0)</f>
        <v>0</v>
      </c>
      <c r="Q1778" s="139">
        <f>IF($B1778="PC",$N1778,0)</f>
        <v>0</v>
      </c>
      <c r="R1778" s="139">
        <f>IF($B1778="LA",$N1778,0)</f>
        <v>0</v>
      </c>
      <c r="S1778" s="139" t="str">
        <f>IF($B1778="LC",$N1778,0)</f>
        <v/>
      </c>
      <c r="T1778" s="139">
        <f>IF(P1778&lt;&gt;"",(P1778*(1-($N$2641))*(1-($O1778+$N$2646))),0)</f>
        <v>0</v>
      </c>
      <c r="U1778" s="139">
        <f>IF(Q1778&lt;&gt;"",(Q1778*(1-($N$2642))*(1-($O1778+$N$2646))),0)</f>
        <v>0</v>
      </c>
      <c r="V1778" s="139">
        <f>IF(R1778&lt;&gt;"",(R1778*(1-($N$2643))*(1-($O1778+$N$2646))),0)</f>
        <v>0</v>
      </c>
      <c r="W1778" s="139">
        <f>IF(S1778&lt;&gt;"",(S1778*(1-($N$2644))*(1-($O1778+$N$2646))),0)</f>
        <v>0</v>
      </c>
      <c r="X1778" s="150">
        <f>+SUM(T1778:W1778)</f>
        <v>0</v>
      </c>
      <c r="Y1778" s="85"/>
      <c r="Z1778" s="84"/>
      <c r="AA1778" s="85"/>
    </row>
    <row r="1779" spans="1:27" ht="14.1" customHeight="1" x14ac:dyDescent="0.3">
      <c r="A1779" s="128" t="s">
        <v>395</v>
      </c>
      <c r="B1779" s="86" t="s">
        <v>40</v>
      </c>
      <c r="C1779" s="86">
        <v>2</v>
      </c>
      <c r="D1779" s="86">
        <v>0</v>
      </c>
      <c r="E1779" s="137"/>
      <c r="F1779" s="86" t="s">
        <v>100</v>
      </c>
      <c r="G1779" s="86" t="s">
        <v>1724</v>
      </c>
      <c r="H1779" s="86" t="s">
        <v>1995</v>
      </c>
      <c r="I1779" s="86">
        <v>49</v>
      </c>
      <c r="J1779" s="87">
        <v>50.15</v>
      </c>
      <c r="K1779" s="88"/>
      <c r="L1779" s="86" t="s">
        <v>3230</v>
      </c>
      <c r="M1779" s="86" t="s">
        <v>349</v>
      </c>
      <c r="N1779" s="149" t="str">
        <f>IF(OR(J1779="TBA",E1779=0),"",E1779*J1779)</f>
        <v/>
      </c>
      <c r="O1779" s="138"/>
      <c r="P1779" s="139">
        <f>IF($B1779="PA",$N1779,0)</f>
        <v>0</v>
      </c>
      <c r="Q1779" s="139">
        <f>IF($B1779="PC",$N1779,0)</f>
        <v>0</v>
      </c>
      <c r="R1779" s="139">
        <f>IF($B1779="LA",$N1779,0)</f>
        <v>0</v>
      </c>
      <c r="S1779" s="139" t="str">
        <f>IF($B1779="LC",$N1779,0)</f>
        <v/>
      </c>
      <c r="T1779" s="139">
        <f>IF(P1779&lt;&gt;"",(P1779*(1-($N$2641))*(1-($O1779+$N$2646))),0)</f>
        <v>0</v>
      </c>
      <c r="U1779" s="139">
        <f>IF(Q1779&lt;&gt;"",(Q1779*(1-($N$2642))*(1-($O1779+$N$2646))),0)</f>
        <v>0</v>
      </c>
      <c r="V1779" s="139">
        <f>IF(R1779&lt;&gt;"",(R1779*(1-($N$2643))*(1-($O1779+$N$2646))),0)</f>
        <v>0</v>
      </c>
      <c r="W1779" s="139">
        <f>IF(S1779&lt;&gt;"",(S1779*(1-($N$2644))*(1-($O1779+$N$2646))),0)</f>
        <v>0</v>
      </c>
      <c r="X1779" s="150">
        <f>+SUM(T1779:W1779)</f>
        <v>0</v>
      </c>
      <c r="Y1779" s="85"/>
      <c r="Z1779" s="84"/>
      <c r="AA1779" s="85"/>
    </row>
    <row r="1780" spans="1:27" ht="14.1" customHeight="1" x14ac:dyDescent="0.3">
      <c r="A1780" s="128" t="s">
        <v>396</v>
      </c>
      <c r="B1780" s="86" t="s">
        <v>40</v>
      </c>
      <c r="C1780" s="86">
        <v>2</v>
      </c>
      <c r="D1780" s="86">
        <v>0</v>
      </c>
      <c r="E1780" s="137"/>
      <c r="F1780" s="86" t="s">
        <v>100</v>
      </c>
      <c r="G1780" s="86" t="s">
        <v>1719</v>
      </c>
      <c r="H1780" s="86" t="s">
        <v>1995</v>
      </c>
      <c r="I1780" s="86">
        <v>49</v>
      </c>
      <c r="J1780" s="87">
        <v>50.15</v>
      </c>
      <c r="K1780" s="88"/>
      <c r="L1780" s="86" t="s">
        <v>3231</v>
      </c>
      <c r="M1780" s="86" t="s">
        <v>349</v>
      </c>
      <c r="N1780" s="149" t="str">
        <f>IF(OR(J1780="TBA",E1780=0),"",E1780*J1780)</f>
        <v/>
      </c>
      <c r="O1780" s="138"/>
      <c r="P1780" s="139">
        <f>IF($B1780="PA",$N1780,0)</f>
        <v>0</v>
      </c>
      <c r="Q1780" s="139">
        <f>IF($B1780="PC",$N1780,0)</f>
        <v>0</v>
      </c>
      <c r="R1780" s="139">
        <f>IF($B1780="LA",$N1780,0)</f>
        <v>0</v>
      </c>
      <c r="S1780" s="139" t="str">
        <f>IF($B1780="LC",$N1780,0)</f>
        <v/>
      </c>
      <c r="T1780" s="139">
        <f>IF(P1780&lt;&gt;"",(P1780*(1-($N$2641))*(1-($O1780+$N$2646))),0)</f>
        <v>0</v>
      </c>
      <c r="U1780" s="139">
        <f>IF(Q1780&lt;&gt;"",(Q1780*(1-($N$2642))*(1-($O1780+$N$2646))),0)</f>
        <v>0</v>
      </c>
      <c r="V1780" s="139">
        <f>IF(R1780&lt;&gt;"",(R1780*(1-($N$2643))*(1-($O1780+$N$2646))),0)</f>
        <v>0</v>
      </c>
      <c r="W1780" s="139">
        <f>IF(S1780&lt;&gt;"",(S1780*(1-($N$2644))*(1-($O1780+$N$2646))),0)</f>
        <v>0</v>
      </c>
      <c r="X1780" s="150">
        <f>+SUM(T1780:W1780)</f>
        <v>0</v>
      </c>
      <c r="Y1780" s="85"/>
      <c r="Z1780" s="84"/>
      <c r="AA1780" s="85"/>
    </row>
    <row r="1781" spans="1:27" ht="14.1" customHeight="1" x14ac:dyDescent="0.3">
      <c r="A1781" s="128" t="s">
        <v>708</v>
      </c>
      <c r="B1781" s="86" t="s">
        <v>40</v>
      </c>
      <c r="C1781" s="86">
        <v>8</v>
      </c>
      <c r="D1781" s="86">
        <v>0</v>
      </c>
      <c r="E1781" s="137"/>
      <c r="F1781" s="86" t="s">
        <v>100</v>
      </c>
      <c r="G1781" s="86" t="s">
        <v>1724</v>
      </c>
      <c r="H1781" s="86" t="s">
        <v>1996</v>
      </c>
      <c r="I1781" s="86">
        <v>90</v>
      </c>
      <c r="J1781" s="87">
        <v>53</v>
      </c>
      <c r="K1781" s="88"/>
      <c r="L1781" s="86" t="s">
        <v>3232</v>
      </c>
      <c r="M1781" s="86" t="s">
        <v>349</v>
      </c>
      <c r="N1781" s="149" t="str">
        <f>IF(OR(J1781="TBA",E1781=0),"",E1781*J1781)</f>
        <v/>
      </c>
      <c r="O1781" s="138"/>
      <c r="P1781" s="139">
        <f>IF($B1781="PA",$N1781,0)</f>
        <v>0</v>
      </c>
      <c r="Q1781" s="139">
        <f>IF($B1781="PC",$N1781,0)</f>
        <v>0</v>
      </c>
      <c r="R1781" s="139">
        <f>IF($B1781="LA",$N1781,0)</f>
        <v>0</v>
      </c>
      <c r="S1781" s="139" t="str">
        <f>IF($B1781="LC",$N1781,0)</f>
        <v/>
      </c>
      <c r="T1781" s="139">
        <f>IF(P1781&lt;&gt;"",(P1781*(1-($N$2641))*(1-($O1781+$N$2646))),0)</f>
        <v>0</v>
      </c>
      <c r="U1781" s="139">
        <f>IF(Q1781&lt;&gt;"",(Q1781*(1-($N$2642))*(1-($O1781+$N$2646))),0)</f>
        <v>0</v>
      </c>
      <c r="V1781" s="139">
        <f>IF(R1781&lt;&gt;"",(R1781*(1-($N$2643))*(1-($O1781+$N$2646))),0)</f>
        <v>0</v>
      </c>
      <c r="W1781" s="139">
        <f>IF(S1781&lt;&gt;"",(S1781*(1-($N$2644))*(1-($O1781+$N$2646))),0)</f>
        <v>0</v>
      </c>
      <c r="X1781" s="150">
        <f>+SUM(T1781:W1781)</f>
        <v>0</v>
      </c>
      <c r="Y1781" s="85"/>
      <c r="Z1781" s="84"/>
      <c r="AA1781" s="85"/>
    </row>
    <row r="1782" spans="1:27" ht="14.1" customHeight="1" x14ac:dyDescent="0.3">
      <c r="A1782" s="128" t="s">
        <v>709</v>
      </c>
      <c r="B1782" s="86" t="s">
        <v>40</v>
      </c>
      <c r="C1782" s="86">
        <v>8</v>
      </c>
      <c r="D1782" s="86">
        <v>0</v>
      </c>
      <c r="E1782" s="137"/>
      <c r="F1782" s="86" t="s">
        <v>100</v>
      </c>
      <c r="G1782" s="86" t="s">
        <v>1719</v>
      </c>
      <c r="H1782" s="86" t="s">
        <v>1996</v>
      </c>
      <c r="I1782" s="86">
        <v>90</v>
      </c>
      <c r="J1782" s="87">
        <v>53</v>
      </c>
      <c r="K1782" s="88"/>
      <c r="L1782" s="86" t="s">
        <v>3233</v>
      </c>
      <c r="M1782" s="86" t="s">
        <v>349</v>
      </c>
      <c r="N1782" s="149" t="str">
        <f>IF(OR(J1782="TBA",E1782=0),"",E1782*J1782)</f>
        <v/>
      </c>
      <c r="O1782" s="138"/>
      <c r="P1782" s="139">
        <f>IF($B1782="PA",$N1782,0)</f>
        <v>0</v>
      </c>
      <c r="Q1782" s="139">
        <f>IF($B1782="PC",$N1782,0)</f>
        <v>0</v>
      </c>
      <c r="R1782" s="139">
        <f>IF($B1782="LA",$N1782,0)</f>
        <v>0</v>
      </c>
      <c r="S1782" s="139" t="str">
        <f>IF($B1782="LC",$N1782,0)</f>
        <v/>
      </c>
      <c r="T1782" s="139">
        <f>IF(P1782&lt;&gt;"",(P1782*(1-($N$2641))*(1-($O1782+$N$2646))),0)</f>
        <v>0</v>
      </c>
      <c r="U1782" s="139">
        <f>IF(Q1782&lt;&gt;"",(Q1782*(1-($N$2642))*(1-($O1782+$N$2646))),0)</f>
        <v>0</v>
      </c>
      <c r="V1782" s="139">
        <f>IF(R1782&lt;&gt;"",(R1782*(1-($N$2643))*(1-($O1782+$N$2646))),0)</f>
        <v>0</v>
      </c>
      <c r="W1782" s="139">
        <f>IF(S1782&lt;&gt;"",(S1782*(1-($N$2644))*(1-($O1782+$N$2646))),0)</f>
        <v>0</v>
      </c>
      <c r="X1782" s="150">
        <f>+SUM(T1782:W1782)</f>
        <v>0</v>
      </c>
      <c r="Y1782" s="85"/>
      <c r="Z1782" s="84"/>
      <c r="AA1782" s="85"/>
    </row>
    <row r="1783" spans="1:27" ht="14.1" customHeight="1" x14ac:dyDescent="0.3">
      <c r="A1783" s="128" t="s">
        <v>710</v>
      </c>
      <c r="B1783" s="86" t="s">
        <v>40</v>
      </c>
      <c r="C1783" s="86">
        <v>8</v>
      </c>
      <c r="D1783" s="86">
        <v>0</v>
      </c>
      <c r="E1783" s="137"/>
      <c r="F1783" s="86" t="s">
        <v>100</v>
      </c>
      <c r="G1783" s="86" t="s">
        <v>1726</v>
      </c>
      <c r="H1783" s="86" t="s">
        <v>1996</v>
      </c>
      <c r="I1783" s="86">
        <v>90</v>
      </c>
      <c r="J1783" s="87">
        <v>53</v>
      </c>
      <c r="K1783" s="88"/>
      <c r="L1783" s="86" t="s">
        <v>3234</v>
      </c>
      <c r="M1783" s="86" t="s">
        <v>349</v>
      </c>
      <c r="N1783" s="149" t="str">
        <f>IF(OR(J1783="TBA",E1783=0),"",E1783*J1783)</f>
        <v/>
      </c>
      <c r="O1783" s="138"/>
      <c r="P1783" s="139">
        <f>IF($B1783="PA",$N1783,0)</f>
        <v>0</v>
      </c>
      <c r="Q1783" s="139">
        <f>IF($B1783="PC",$N1783,0)</f>
        <v>0</v>
      </c>
      <c r="R1783" s="139">
        <f>IF($B1783="LA",$N1783,0)</f>
        <v>0</v>
      </c>
      <c r="S1783" s="139" t="str">
        <f>IF($B1783="LC",$N1783,0)</f>
        <v/>
      </c>
      <c r="T1783" s="139">
        <f>IF(P1783&lt;&gt;"",(P1783*(1-($N$2641))*(1-($O1783+$N$2646))),0)</f>
        <v>0</v>
      </c>
      <c r="U1783" s="139">
        <f>IF(Q1783&lt;&gt;"",(Q1783*(1-($N$2642))*(1-($O1783+$N$2646))),0)</f>
        <v>0</v>
      </c>
      <c r="V1783" s="139">
        <f>IF(R1783&lt;&gt;"",(R1783*(1-($N$2643))*(1-($O1783+$N$2646))),0)</f>
        <v>0</v>
      </c>
      <c r="W1783" s="139">
        <f>IF(S1783&lt;&gt;"",(S1783*(1-($N$2644))*(1-($O1783+$N$2646))),0)</f>
        <v>0</v>
      </c>
      <c r="X1783" s="150">
        <f>+SUM(T1783:W1783)</f>
        <v>0</v>
      </c>
      <c r="Y1783" s="85"/>
      <c r="Z1783" s="84"/>
      <c r="AA1783" s="85"/>
    </row>
    <row r="1784" spans="1:27" ht="14.1" customHeight="1" x14ac:dyDescent="0.3">
      <c r="A1784" s="128" t="s">
        <v>546</v>
      </c>
      <c r="B1784" s="86" t="s">
        <v>40</v>
      </c>
      <c r="C1784" s="86">
        <v>14</v>
      </c>
      <c r="D1784" s="86">
        <v>7</v>
      </c>
      <c r="E1784" s="137"/>
      <c r="F1784" s="86" t="s">
        <v>99</v>
      </c>
      <c r="G1784" s="86" t="s">
        <v>1690</v>
      </c>
      <c r="H1784" s="86" t="s">
        <v>1997</v>
      </c>
      <c r="I1784" s="86">
        <v>70</v>
      </c>
      <c r="J1784" s="87">
        <v>31.55</v>
      </c>
      <c r="K1784" s="88"/>
      <c r="L1784" s="86" t="s">
        <v>3235</v>
      </c>
      <c r="M1784" s="86" t="s">
        <v>349</v>
      </c>
      <c r="N1784" s="149" t="str">
        <f>IF(OR(J1784="TBA",E1784=0),"",E1784*J1784)</f>
        <v/>
      </c>
      <c r="O1784" s="138"/>
      <c r="P1784" s="139">
        <f>IF($B1784="PA",$N1784,0)</f>
        <v>0</v>
      </c>
      <c r="Q1784" s="139">
        <f>IF($B1784="PC",$N1784,0)</f>
        <v>0</v>
      </c>
      <c r="R1784" s="139">
        <f>IF($B1784="LA",$N1784,0)</f>
        <v>0</v>
      </c>
      <c r="S1784" s="139" t="str">
        <f>IF($B1784="LC",$N1784,0)</f>
        <v/>
      </c>
      <c r="T1784" s="139">
        <f>IF(P1784&lt;&gt;"",(P1784*(1-($N$2641))*(1-($O1784+$N$2646))),0)</f>
        <v>0</v>
      </c>
      <c r="U1784" s="139">
        <f>IF(Q1784&lt;&gt;"",(Q1784*(1-($N$2642))*(1-($O1784+$N$2646))),0)</f>
        <v>0</v>
      </c>
      <c r="V1784" s="139">
        <f>IF(R1784&lt;&gt;"",(R1784*(1-($N$2643))*(1-($O1784+$N$2646))),0)</f>
        <v>0</v>
      </c>
      <c r="W1784" s="139">
        <f>IF(S1784&lt;&gt;"",(S1784*(1-($N$2644))*(1-($O1784+$N$2646))),0)</f>
        <v>0</v>
      </c>
      <c r="X1784" s="150">
        <f>+SUM(T1784:W1784)</f>
        <v>0</v>
      </c>
      <c r="Y1784" s="85"/>
      <c r="Z1784" s="84"/>
      <c r="AA1784" s="85"/>
    </row>
    <row r="1785" spans="1:27" ht="14.1" customHeight="1" x14ac:dyDescent="0.3">
      <c r="A1785" s="128" t="s">
        <v>547</v>
      </c>
      <c r="B1785" s="86" t="s">
        <v>40</v>
      </c>
      <c r="C1785" s="86">
        <v>14</v>
      </c>
      <c r="D1785" s="86">
        <v>7</v>
      </c>
      <c r="E1785" s="137"/>
      <c r="F1785" s="86" t="s">
        <v>99</v>
      </c>
      <c r="G1785" s="86" t="s">
        <v>1711</v>
      </c>
      <c r="H1785" s="86" t="s">
        <v>1997</v>
      </c>
      <c r="I1785" s="86">
        <v>70</v>
      </c>
      <c r="J1785" s="87">
        <v>31.55</v>
      </c>
      <c r="K1785" s="88"/>
      <c r="L1785" s="86" t="s">
        <v>3236</v>
      </c>
      <c r="M1785" s="86" t="s">
        <v>349</v>
      </c>
      <c r="N1785" s="149" t="str">
        <f>IF(OR(J1785="TBA",E1785=0),"",E1785*J1785)</f>
        <v/>
      </c>
      <c r="O1785" s="138"/>
      <c r="P1785" s="139">
        <f>IF($B1785="PA",$N1785,0)</f>
        <v>0</v>
      </c>
      <c r="Q1785" s="139">
        <f>IF($B1785="PC",$N1785,0)</f>
        <v>0</v>
      </c>
      <c r="R1785" s="139">
        <f>IF($B1785="LA",$N1785,0)</f>
        <v>0</v>
      </c>
      <c r="S1785" s="139" t="str">
        <f>IF($B1785="LC",$N1785,0)</f>
        <v/>
      </c>
      <c r="T1785" s="139">
        <f>IF(P1785&lt;&gt;"",(P1785*(1-($N$2641))*(1-($O1785+$N$2646))),0)</f>
        <v>0</v>
      </c>
      <c r="U1785" s="139">
        <f>IF(Q1785&lt;&gt;"",(Q1785*(1-($N$2642))*(1-($O1785+$N$2646))),0)</f>
        <v>0</v>
      </c>
      <c r="V1785" s="139">
        <f>IF(R1785&lt;&gt;"",(R1785*(1-($N$2643))*(1-($O1785+$N$2646))),0)</f>
        <v>0</v>
      </c>
      <c r="W1785" s="139">
        <f>IF(S1785&lt;&gt;"",(S1785*(1-($N$2644))*(1-($O1785+$N$2646))),0)</f>
        <v>0</v>
      </c>
      <c r="X1785" s="150">
        <f>+SUM(T1785:W1785)</f>
        <v>0</v>
      </c>
      <c r="Y1785" s="85"/>
      <c r="Z1785" s="84"/>
      <c r="AA1785" s="85"/>
    </row>
    <row r="1786" spans="1:27" ht="14.1" customHeight="1" x14ac:dyDescent="0.3">
      <c r="A1786" s="128" t="s">
        <v>545</v>
      </c>
      <c r="B1786" s="86" t="s">
        <v>40</v>
      </c>
      <c r="C1786" s="86">
        <v>14</v>
      </c>
      <c r="D1786" s="86">
        <v>7</v>
      </c>
      <c r="E1786" s="137"/>
      <c r="F1786" s="86" t="s">
        <v>99</v>
      </c>
      <c r="G1786" s="86" t="s">
        <v>1691</v>
      </c>
      <c r="H1786" s="86" t="s">
        <v>1997</v>
      </c>
      <c r="I1786" s="86">
        <v>70</v>
      </c>
      <c r="J1786" s="87">
        <v>31.55</v>
      </c>
      <c r="K1786" s="88"/>
      <c r="L1786" s="86" t="s">
        <v>3237</v>
      </c>
      <c r="M1786" s="86" t="s">
        <v>349</v>
      </c>
      <c r="N1786" s="149" t="str">
        <f>IF(OR(J1786="TBA",E1786=0),"",E1786*J1786)</f>
        <v/>
      </c>
      <c r="O1786" s="138"/>
      <c r="P1786" s="139">
        <f>IF($B1786="PA",$N1786,0)</f>
        <v>0</v>
      </c>
      <c r="Q1786" s="139">
        <f>IF($B1786="PC",$N1786,0)</f>
        <v>0</v>
      </c>
      <c r="R1786" s="139">
        <f>IF($B1786="LA",$N1786,0)</f>
        <v>0</v>
      </c>
      <c r="S1786" s="139" t="str">
        <f>IF($B1786="LC",$N1786,0)</f>
        <v/>
      </c>
      <c r="T1786" s="139">
        <f>IF(P1786&lt;&gt;"",(P1786*(1-($N$2641))*(1-($O1786+$N$2646))),0)</f>
        <v>0</v>
      </c>
      <c r="U1786" s="139">
        <f>IF(Q1786&lt;&gt;"",(Q1786*(1-($N$2642))*(1-($O1786+$N$2646))),0)</f>
        <v>0</v>
      </c>
      <c r="V1786" s="139">
        <f>IF(R1786&lt;&gt;"",(R1786*(1-($N$2643))*(1-($O1786+$N$2646))),0)</f>
        <v>0</v>
      </c>
      <c r="W1786" s="139">
        <f>IF(S1786&lt;&gt;"",(S1786*(1-($N$2644))*(1-($O1786+$N$2646))),0)</f>
        <v>0</v>
      </c>
      <c r="X1786" s="150">
        <f>+SUM(T1786:W1786)</f>
        <v>0</v>
      </c>
      <c r="Y1786" s="85"/>
      <c r="Z1786" s="84"/>
      <c r="AA1786" s="85"/>
    </row>
    <row r="1787" spans="1:27" ht="14.1" customHeight="1" x14ac:dyDescent="0.3">
      <c r="A1787" s="128" t="s">
        <v>1273</v>
      </c>
      <c r="B1787" s="86" t="s">
        <v>40</v>
      </c>
      <c r="C1787" s="86">
        <v>14</v>
      </c>
      <c r="D1787" s="86">
        <v>7</v>
      </c>
      <c r="E1787" s="137"/>
      <c r="F1787" s="86" t="s">
        <v>99</v>
      </c>
      <c r="G1787" s="86" t="s">
        <v>1692</v>
      </c>
      <c r="H1787" s="86" t="s">
        <v>1997</v>
      </c>
      <c r="I1787" s="86">
        <v>70</v>
      </c>
      <c r="J1787" s="87">
        <v>31.55</v>
      </c>
      <c r="K1787" s="88"/>
      <c r="L1787" s="86" t="s">
        <v>3238</v>
      </c>
      <c r="M1787" s="86" t="s">
        <v>349</v>
      </c>
      <c r="N1787" s="149" t="str">
        <f>IF(OR(J1787="TBA",E1787=0),"",E1787*J1787)</f>
        <v/>
      </c>
      <c r="O1787" s="138"/>
      <c r="P1787" s="139">
        <f>IF($B1787="PA",$N1787,0)</f>
        <v>0</v>
      </c>
      <c r="Q1787" s="139">
        <f>IF($B1787="PC",$N1787,0)</f>
        <v>0</v>
      </c>
      <c r="R1787" s="139">
        <f>IF($B1787="LA",$N1787,0)</f>
        <v>0</v>
      </c>
      <c r="S1787" s="139" t="str">
        <f>IF($B1787="LC",$N1787,0)</f>
        <v/>
      </c>
      <c r="T1787" s="139">
        <f>IF(P1787&lt;&gt;"",(P1787*(1-($N$2641))*(1-($O1787+$N$2646))),0)</f>
        <v>0</v>
      </c>
      <c r="U1787" s="139">
        <f>IF(Q1787&lt;&gt;"",(Q1787*(1-($N$2642))*(1-($O1787+$N$2646))),0)</f>
        <v>0</v>
      </c>
      <c r="V1787" s="139">
        <f>IF(R1787&lt;&gt;"",(R1787*(1-($N$2643))*(1-($O1787+$N$2646))),0)</f>
        <v>0</v>
      </c>
      <c r="W1787" s="139">
        <f>IF(S1787&lt;&gt;"",(S1787*(1-($N$2644))*(1-($O1787+$N$2646))),0)</f>
        <v>0</v>
      </c>
      <c r="X1787" s="150">
        <f>+SUM(T1787:W1787)</f>
        <v>0</v>
      </c>
      <c r="Y1787" s="85"/>
      <c r="Z1787" s="84"/>
      <c r="AA1787" s="85"/>
    </row>
    <row r="1788" spans="1:27" ht="14.1" customHeight="1" x14ac:dyDescent="0.3">
      <c r="A1788" s="128" t="s">
        <v>549</v>
      </c>
      <c r="B1788" s="86" t="s">
        <v>40</v>
      </c>
      <c r="C1788" s="86">
        <v>12</v>
      </c>
      <c r="D1788" s="86">
        <v>0</v>
      </c>
      <c r="E1788" s="137"/>
      <c r="F1788" s="86" t="s">
        <v>100</v>
      </c>
      <c r="G1788" s="86" t="s">
        <v>1719</v>
      </c>
      <c r="H1788" s="86" t="s">
        <v>1998</v>
      </c>
      <c r="I1788" s="86">
        <v>70</v>
      </c>
      <c r="J1788" s="87">
        <v>50.15</v>
      </c>
      <c r="K1788" s="88"/>
      <c r="L1788" s="86" t="s">
        <v>3239</v>
      </c>
      <c r="M1788" s="86" t="s">
        <v>349</v>
      </c>
      <c r="N1788" s="149" t="str">
        <f>IF(OR(J1788="TBA",E1788=0),"",E1788*J1788)</f>
        <v/>
      </c>
      <c r="O1788" s="138"/>
      <c r="P1788" s="139">
        <f>IF($B1788="PA",$N1788,0)</f>
        <v>0</v>
      </c>
      <c r="Q1788" s="139">
        <f>IF($B1788="PC",$N1788,0)</f>
        <v>0</v>
      </c>
      <c r="R1788" s="139">
        <f>IF($B1788="LA",$N1788,0)</f>
        <v>0</v>
      </c>
      <c r="S1788" s="139" t="str">
        <f>IF($B1788="LC",$N1788,0)</f>
        <v/>
      </c>
      <c r="T1788" s="139">
        <f>IF(P1788&lt;&gt;"",(P1788*(1-($N$2641))*(1-($O1788+$N$2646))),0)</f>
        <v>0</v>
      </c>
      <c r="U1788" s="139">
        <f>IF(Q1788&lt;&gt;"",(Q1788*(1-($N$2642))*(1-($O1788+$N$2646))),0)</f>
        <v>0</v>
      </c>
      <c r="V1788" s="139">
        <f>IF(R1788&lt;&gt;"",(R1788*(1-($N$2643))*(1-($O1788+$N$2646))),0)</f>
        <v>0</v>
      </c>
      <c r="W1788" s="139">
        <f>IF(S1788&lt;&gt;"",(S1788*(1-($N$2644))*(1-($O1788+$N$2646))),0)</f>
        <v>0</v>
      </c>
      <c r="X1788" s="150">
        <f>+SUM(T1788:W1788)</f>
        <v>0</v>
      </c>
      <c r="Y1788" s="85"/>
      <c r="Z1788" s="84"/>
      <c r="AA1788" s="85"/>
    </row>
    <row r="1789" spans="1:27" ht="14.1" customHeight="1" x14ac:dyDescent="0.3">
      <c r="A1789" s="128" t="s">
        <v>548</v>
      </c>
      <c r="B1789" s="86" t="s">
        <v>40</v>
      </c>
      <c r="C1789" s="86">
        <v>12</v>
      </c>
      <c r="D1789" s="86">
        <v>0</v>
      </c>
      <c r="E1789" s="137"/>
      <c r="F1789" s="86" t="s">
        <v>100</v>
      </c>
      <c r="G1789" s="86" t="s">
        <v>1726</v>
      </c>
      <c r="H1789" s="86" t="s">
        <v>1998</v>
      </c>
      <c r="I1789" s="86">
        <v>70</v>
      </c>
      <c r="J1789" s="87">
        <v>50.15</v>
      </c>
      <c r="K1789" s="88"/>
      <c r="L1789" s="86" t="s">
        <v>3240</v>
      </c>
      <c r="M1789" s="86" t="s">
        <v>349</v>
      </c>
      <c r="N1789" s="149" t="str">
        <f>IF(OR(J1789="TBA",E1789=0),"",E1789*J1789)</f>
        <v/>
      </c>
      <c r="O1789" s="138"/>
      <c r="P1789" s="139">
        <f>IF($B1789="PA",$N1789,0)</f>
        <v>0</v>
      </c>
      <c r="Q1789" s="139">
        <f>IF($B1789="PC",$N1789,0)</f>
        <v>0</v>
      </c>
      <c r="R1789" s="139">
        <f>IF($B1789="LA",$N1789,0)</f>
        <v>0</v>
      </c>
      <c r="S1789" s="139" t="str">
        <f>IF($B1789="LC",$N1789,0)</f>
        <v/>
      </c>
      <c r="T1789" s="139">
        <f>IF(P1789&lt;&gt;"",(P1789*(1-($N$2641))*(1-($O1789+$N$2646))),0)</f>
        <v>0</v>
      </c>
      <c r="U1789" s="139">
        <f>IF(Q1789&lt;&gt;"",(Q1789*(1-($N$2642))*(1-($O1789+$N$2646))),0)</f>
        <v>0</v>
      </c>
      <c r="V1789" s="139">
        <f>IF(R1789&lt;&gt;"",(R1789*(1-($N$2643))*(1-($O1789+$N$2646))),0)</f>
        <v>0</v>
      </c>
      <c r="W1789" s="139">
        <f>IF(S1789&lt;&gt;"",(S1789*(1-($N$2644))*(1-($O1789+$N$2646))),0)</f>
        <v>0</v>
      </c>
      <c r="X1789" s="150">
        <f>+SUM(T1789:W1789)</f>
        <v>0</v>
      </c>
      <c r="Y1789" s="85"/>
      <c r="Z1789" s="84"/>
      <c r="AA1789" s="85"/>
    </row>
    <row r="1790" spans="1:27" ht="14.1" customHeight="1" x14ac:dyDescent="0.3">
      <c r="A1790" s="128" t="s">
        <v>692</v>
      </c>
      <c r="B1790" s="86" t="s">
        <v>40</v>
      </c>
      <c r="C1790" s="86">
        <v>18</v>
      </c>
      <c r="D1790" s="86">
        <v>9</v>
      </c>
      <c r="E1790" s="137"/>
      <c r="F1790" s="86" t="s">
        <v>101</v>
      </c>
      <c r="G1790" s="86" t="s">
        <v>1691</v>
      </c>
      <c r="H1790" s="86" t="s">
        <v>1999</v>
      </c>
      <c r="I1790" s="86">
        <v>94</v>
      </c>
      <c r="J1790" s="87">
        <v>21.55</v>
      </c>
      <c r="K1790" s="88"/>
      <c r="L1790" s="86" t="s">
        <v>3241</v>
      </c>
      <c r="M1790" s="86" t="s">
        <v>349</v>
      </c>
      <c r="N1790" s="149" t="str">
        <f>IF(OR(J1790="TBA",E1790=0),"",E1790*J1790)</f>
        <v/>
      </c>
      <c r="O1790" s="138"/>
      <c r="P1790" s="139">
        <f>IF($B1790="PA",$N1790,0)</f>
        <v>0</v>
      </c>
      <c r="Q1790" s="139">
        <f>IF($B1790="PC",$N1790,0)</f>
        <v>0</v>
      </c>
      <c r="R1790" s="139">
        <f>IF($B1790="LA",$N1790,0)</f>
        <v>0</v>
      </c>
      <c r="S1790" s="139" t="str">
        <f>IF($B1790="LC",$N1790,0)</f>
        <v/>
      </c>
      <c r="T1790" s="139">
        <f>IF(P1790&lt;&gt;"",(P1790*(1-($N$2641))*(1-($O1790+$N$2646))),0)</f>
        <v>0</v>
      </c>
      <c r="U1790" s="139">
        <f>IF(Q1790&lt;&gt;"",(Q1790*(1-($N$2642))*(1-($O1790+$N$2646))),0)</f>
        <v>0</v>
      </c>
      <c r="V1790" s="139">
        <f>IF(R1790&lt;&gt;"",(R1790*(1-($N$2643))*(1-($O1790+$N$2646))),0)</f>
        <v>0</v>
      </c>
      <c r="W1790" s="139">
        <f>IF(S1790&lt;&gt;"",(S1790*(1-($N$2644))*(1-($O1790+$N$2646))),0)</f>
        <v>0</v>
      </c>
      <c r="X1790" s="150">
        <f>+SUM(T1790:W1790)</f>
        <v>0</v>
      </c>
      <c r="Y1790" s="85"/>
      <c r="Z1790" s="84"/>
      <c r="AA1790" s="85"/>
    </row>
    <row r="1791" spans="1:27" ht="14.1" customHeight="1" x14ac:dyDescent="0.3">
      <c r="A1791" s="128" t="s">
        <v>693</v>
      </c>
      <c r="B1791" s="86" t="s">
        <v>40</v>
      </c>
      <c r="C1791" s="86">
        <v>18</v>
      </c>
      <c r="D1791" s="86">
        <v>9</v>
      </c>
      <c r="E1791" s="137"/>
      <c r="F1791" s="86" t="s">
        <v>101</v>
      </c>
      <c r="G1791" s="86" t="s">
        <v>1701</v>
      </c>
      <c r="H1791" s="86" t="s">
        <v>1999</v>
      </c>
      <c r="I1791" s="86">
        <v>94</v>
      </c>
      <c r="J1791" s="87">
        <v>21.55</v>
      </c>
      <c r="K1791" s="88"/>
      <c r="L1791" s="86" t="s">
        <v>3242</v>
      </c>
      <c r="M1791" s="86" t="s">
        <v>349</v>
      </c>
      <c r="N1791" s="149" t="str">
        <f>IF(OR(J1791="TBA",E1791=0),"",E1791*J1791)</f>
        <v/>
      </c>
      <c r="O1791" s="138"/>
      <c r="P1791" s="139">
        <f>IF($B1791="PA",$N1791,0)</f>
        <v>0</v>
      </c>
      <c r="Q1791" s="139">
        <f>IF($B1791="PC",$N1791,0)</f>
        <v>0</v>
      </c>
      <c r="R1791" s="139">
        <f>IF($B1791="LA",$N1791,0)</f>
        <v>0</v>
      </c>
      <c r="S1791" s="139" t="str">
        <f>IF($B1791="LC",$N1791,0)</f>
        <v/>
      </c>
      <c r="T1791" s="139">
        <f>IF(P1791&lt;&gt;"",(P1791*(1-($N$2641))*(1-($O1791+$N$2646))),0)</f>
        <v>0</v>
      </c>
      <c r="U1791" s="139">
        <f>IF(Q1791&lt;&gt;"",(Q1791*(1-($N$2642))*(1-($O1791+$N$2646))),0)</f>
        <v>0</v>
      </c>
      <c r="V1791" s="139">
        <f>IF(R1791&lt;&gt;"",(R1791*(1-($N$2643))*(1-($O1791+$N$2646))),0)</f>
        <v>0</v>
      </c>
      <c r="W1791" s="139">
        <f>IF(S1791&lt;&gt;"",(S1791*(1-($N$2644))*(1-($O1791+$N$2646))),0)</f>
        <v>0</v>
      </c>
      <c r="X1791" s="150">
        <f>+SUM(T1791:W1791)</f>
        <v>0</v>
      </c>
      <c r="Y1791" s="85"/>
      <c r="Z1791" s="84"/>
      <c r="AA1791" s="85"/>
    </row>
    <row r="1792" spans="1:27" ht="14.1" customHeight="1" x14ac:dyDescent="0.3">
      <c r="A1792" s="128" t="s">
        <v>694</v>
      </c>
      <c r="B1792" s="86" t="s">
        <v>40</v>
      </c>
      <c r="C1792" s="86">
        <v>18</v>
      </c>
      <c r="D1792" s="86">
        <v>9</v>
      </c>
      <c r="E1792" s="137"/>
      <c r="F1792" s="86" t="s">
        <v>101</v>
      </c>
      <c r="G1792" s="86" t="s">
        <v>1709</v>
      </c>
      <c r="H1792" s="86" t="s">
        <v>1999</v>
      </c>
      <c r="I1792" s="86">
        <v>94</v>
      </c>
      <c r="J1792" s="87">
        <v>21.55</v>
      </c>
      <c r="K1792" s="88"/>
      <c r="L1792" s="86" t="s">
        <v>3243</v>
      </c>
      <c r="M1792" s="86" t="s">
        <v>349</v>
      </c>
      <c r="N1792" s="149" t="str">
        <f>IF(OR(J1792="TBA",E1792=0),"",E1792*J1792)</f>
        <v/>
      </c>
      <c r="O1792" s="138"/>
      <c r="P1792" s="139">
        <f>IF($B1792="PA",$N1792,0)</f>
        <v>0</v>
      </c>
      <c r="Q1792" s="139">
        <f>IF($B1792="PC",$N1792,0)</f>
        <v>0</v>
      </c>
      <c r="R1792" s="139">
        <f>IF($B1792="LA",$N1792,0)</f>
        <v>0</v>
      </c>
      <c r="S1792" s="139" t="str">
        <f>IF($B1792="LC",$N1792,0)</f>
        <v/>
      </c>
      <c r="T1792" s="139">
        <f>IF(P1792&lt;&gt;"",(P1792*(1-($N$2641))*(1-($O1792+$N$2646))),0)</f>
        <v>0</v>
      </c>
      <c r="U1792" s="139">
        <f>IF(Q1792&lt;&gt;"",(Q1792*(1-($N$2642))*(1-($O1792+$N$2646))),0)</f>
        <v>0</v>
      </c>
      <c r="V1792" s="139">
        <f>IF(R1792&lt;&gt;"",(R1792*(1-($N$2643))*(1-($O1792+$N$2646))),0)</f>
        <v>0</v>
      </c>
      <c r="W1792" s="139">
        <f>IF(S1792&lt;&gt;"",(S1792*(1-($N$2644))*(1-($O1792+$N$2646))),0)</f>
        <v>0</v>
      </c>
      <c r="X1792" s="150">
        <f>+SUM(T1792:W1792)</f>
        <v>0</v>
      </c>
      <c r="Y1792" s="85"/>
      <c r="Z1792" s="84"/>
      <c r="AA1792" s="85"/>
    </row>
    <row r="1793" spans="1:27" ht="14.1" customHeight="1" x14ac:dyDescent="0.3">
      <c r="A1793" s="128" t="s">
        <v>695</v>
      </c>
      <c r="B1793" s="86" t="s">
        <v>40</v>
      </c>
      <c r="C1793" s="86">
        <v>18</v>
      </c>
      <c r="D1793" s="86">
        <v>9</v>
      </c>
      <c r="E1793" s="137"/>
      <c r="F1793" s="86" t="s">
        <v>101</v>
      </c>
      <c r="G1793" s="86" t="s">
        <v>1687</v>
      </c>
      <c r="H1793" s="86" t="s">
        <v>1999</v>
      </c>
      <c r="I1793" s="86">
        <v>94</v>
      </c>
      <c r="J1793" s="87">
        <v>21.55</v>
      </c>
      <c r="K1793" s="88"/>
      <c r="L1793" s="86" t="s">
        <v>3244</v>
      </c>
      <c r="M1793" s="86" t="s">
        <v>349</v>
      </c>
      <c r="N1793" s="149" t="str">
        <f>IF(OR(J1793="TBA",E1793=0),"",E1793*J1793)</f>
        <v/>
      </c>
      <c r="O1793" s="138"/>
      <c r="P1793" s="139">
        <f>IF($B1793="PA",$N1793,0)</f>
        <v>0</v>
      </c>
      <c r="Q1793" s="139">
        <f>IF($B1793="PC",$N1793,0)</f>
        <v>0</v>
      </c>
      <c r="R1793" s="139">
        <f>IF($B1793="LA",$N1793,0)</f>
        <v>0</v>
      </c>
      <c r="S1793" s="139" t="str">
        <f>IF($B1793="LC",$N1793,0)</f>
        <v/>
      </c>
      <c r="T1793" s="139">
        <f>IF(P1793&lt;&gt;"",(P1793*(1-($N$2641))*(1-($O1793+$N$2646))),0)</f>
        <v>0</v>
      </c>
      <c r="U1793" s="139">
        <f>IF(Q1793&lt;&gt;"",(Q1793*(1-($N$2642))*(1-($O1793+$N$2646))),0)</f>
        <v>0</v>
      </c>
      <c r="V1793" s="139">
        <f>IF(R1793&lt;&gt;"",(R1793*(1-($N$2643))*(1-($O1793+$N$2646))),0)</f>
        <v>0</v>
      </c>
      <c r="W1793" s="139">
        <f>IF(S1793&lt;&gt;"",(S1793*(1-($N$2644))*(1-($O1793+$N$2646))),0)</f>
        <v>0</v>
      </c>
      <c r="X1793" s="150">
        <f>+SUM(T1793:W1793)</f>
        <v>0</v>
      </c>
      <c r="Y1793" s="85"/>
      <c r="Z1793" s="84"/>
      <c r="AA1793" s="85"/>
    </row>
    <row r="1794" spans="1:27" s="167" customFormat="1" ht="14.1" customHeight="1" x14ac:dyDescent="0.3">
      <c r="A1794" s="128" t="s">
        <v>696</v>
      </c>
      <c r="B1794" s="86" t="s">
        <v>40</v>
      </c>
      <c r="C1794" s="86">
        <v>18</v>
      </c>
      <c r="D1794" s="86">
        <v>9</v>
      </c>
      <c r="E1794" s="137"/>
      <c r="F1794" s="86" t="s">
        <v>101</v>
      </c>
      <c r="G1794" s="86" t="s">
        <v>1691</v>
      </c>
      <c r="H1794" s="86" t="s">
        <v>2000</v>
      </c>
      <c r="I1794" s="86">
        <v>94</v>
      </c>
      <c r="J1794" s="87">
        <v>35.800000000000004</v>
      </c>
      <c r="K1794" s="88"/>
      <c r="L1794" s="86" t="s">
        <v>3245</v>
      </c>
      <c r="M1794" s="86" t="s">
        <v>349</v>
      </c>
      <c r="N1794" s="149" t="str">
        <f>IF(OR(J1794="TBA",E1794=0),"",E1794*J1794)</f>
        <v/>
      </c>
      <c r="O1794" s="138"/>
      <c r="P1794" s="139">
        <f>IF($B1794="PA",$N1794,0)</f>
        <v>0</v>
      </c>
      <c r="Q1794" s="139">
        <f>IF($B1794="PC",$N1794,0)</f>
        <v>0</v>
      </c>
      <c r="R1794" s="139">
        <f>IF($B1794="LA",$N1794,0)</f>
        <v>0</v>
      </c>
      <c r="S1794" s="139" t="str">
        <f>IF($B1794="LC",$N1794,0)</f>
        <v/>
      </c>
      <c r="T1794" s="139">
        <f>IF(P1794&lt;&gt;"",(P1794*(1-($N$2641))*(1-($O1794+$N$2646))),0)</f>
        <v>0</v>
      </c>
      <c r="U1794" s="139">
        <f>IF(Q1794&lt;&gt;"",(Q1794*(1-($N$2642))*(1-($O1794+$N$2646))),0)</f>
        <v>0</v>
      </c>
      <c r="V1794" s="139">
        <f>IF(R1794&lt;&gt;"",(R1794*(1-($N$2643))*(1-($O1794+$N$2646))),0)</f>
        <v>0</v>
      </c>
      <c r="W1794" s="139">
        <f>IF(S1794&lt;&gt;"",(S1794*(1-($N$2644))*(1-($O1794+$N$2646))),0)</f>
        <v>0</v>
      </c>
      <c r="X1794" s="150">
        <f>+SUM(T1794:W1794)</f>
        <v>0</v>
      </c>
      <c r="Y1794" s="154"/>
      <c r="Z1794" s="153"/>
      <c r="AA1794" s="154"/>
    </row>
    <row r="1795" spans="1:27" s="167" customFormat="1" ht="14.1" customHeight="1" x14ac:dyDescent="0.3">
      <c r="A1795" s="128" t="s">
        <v>697</v>
      </c>
      <c r="B1795" s="86" t="s">
        <v>40</v>
      </c>
      <c r="C1795" s="86">
        <v>18</v>
      </c>
      <c r="D1795" s="86">
        <v>9</v>
      </c>
      <c r="E1795" s="137"/>
      <c r="F1795" s="86" t="s">
        <v>101</v>
      </c>
      <c r="G1795" s="86" t="s">
        <v>1701</v>
      </c>
      <c r="H1795" s="86" t="s">
        <v>2000</v>
      </c>
      <c r="I1795" s="86">
        <v>94</v>
      </c>
      <c r="J1795" s="87">
        <v>35.800000000000004</v>
      </c>
      <c r="K1795" s="88"/>
      <c r="L1795" s="86" t="s">
        <v>3246</v>
      </c>
      <c r="M1795" s="86" t="s">
        <v>349</v>
      </c>
      <c r="N1795" s="149" t="str">
        <f>IF(OR(J1795="TBA",E1795=0),"",E1795*J1795)</f>
        <v/>
      </c>
      <c r="O1795" s="138"/>
      <c r="P1795" s="139">
        <f>IF($B1795="PA",$N1795,0)</f>
        <v>0</v>
      </c>
      <c r="Q1795" s="139">
        <f>IF($B1795="PC",$N1795,0)</f>
        <v>0</v>
      </c>
      <c r="R1795" s="139">
        <f>IF($B1795="LA",$N1795,0)</f>
        <v>0</v>
      </c>
      <c r="S1795" s="139" t="str">
        <f>IF($B1795="LC",$N1795,0)</f>
        <v/>
      </c>
      <c r="T1795" s="139">
        <f>IF(P1795&lt;&gt;"",(P1795*(1-($N$2641))*(1-($O1795+$N$2646))),0)</f>
        <v>0</v>
      </c>
      <c r="U1795" s="139">
        <f>IF(Q1795&lt;&gt;"",(Q1795*(1-($N$2642))*(1-($O1795+$N$2646))),0)</f>
        <v>0</v>
      </c>
      <c r="V1795" s="139">
        <f>IF(R1795&lt;&gt;"",(R1795*(1-($N$2643))*(1-($O1795+$N$2646))),0)</f>
        <v>0</v>
      </c>
      <c r="W1795" s="139">
        <f>IF(S1795&lt;&gt;"",(S1795*(1-($N$2644))*(1-($O1795+$N$2646))),0)</f>
        <v>0</v>
      </c>
      <c r="X1795" s="150">
        <f>+SUM(T1795:W1795)</f>
        <v>0</v>
      </c>
      <c r="Y1795" s="154"/>
      <c r="Z1795" s="153"/>
      <c r="AA1795" s="154"/>
    </row>
    <row r="1796" spans="1:27" s="167" customFormat="1" ht="14.1" customHeight="1" x14ac:dyDescent="0.3">
      <c r="A1796" s="128" t="s">
        <v>698</v>
      </c>
      <c r="B1796" s="86" t="s">
        <v>40</v>
      </c>
      <c r="C1796" s="86">
        <v>18</v>
      </c>
      <c r="D1796" s="86">
        <v>9</v>
      </c>
      <c r="E1796" s="137"/>
      <c r="F1796" s="86" t="s">
        <v>101</v>
      </c>
      <c r="G1796" s="86" t="s">
        <v>1709</v>
      </c>
      <c r="H1796" s="86" t="s">
        <v>2000</v>
      </c>
      <c r="I1796" s="86">
        <v>94</v>
      </c>
      <c r="J1796" s="87">
        <v>35.800000000000004</v>
      </c>
      <c r="K1796" s="88"/>
      <c r="L1796" s="86" t="s">
        <v>3247</v>
      </c>
      <c r="M1796" s="86" t="s">
        <v>349</v>
      </c>
      <c r="N1796" s="149" t="str">
        <f>IF(OR(J1796="TBA",E1796=0),"",E1796*J1796)</f>
        <v/>
      </c>
      <c r="O1796" s="138"/>
      <c r="P1796" s="139">
        <f>IF($B1796="PA",$N1796,0)</f>
        <v>0</v>
      </c>
      <c r="Q1796" s="139">
        <f>IF($B1796="PC",$N1796,0)</f>
        <v>0</v>
      </c>
      <c r="R1796" s="139">
        <f>IF($B1796="LA",$N1796,0)</f>
        <v>0</v>
      </c>
      <c r="S1796" s="139" t="str">
        <f>IF($B1796="LC",$N1796,0)</f>
        <v/>
      </c>
      <c r="T1796" s="139">
        <f>IF(P1796&lt;&gt;"",(P1796*(1-($N$2641))*(1-($O1796+$N$2646))),0)</f>
        <v>0</v>
      </c>
      <c r="U1796" s="139">
        <f>IF(Q1796&lt;&gt;"",(Q1796*(1-($N$2642))*(1-($O1796+$N$2646))),0)</f>
        <v>0</v>
      </c>
      <c r="V1796" s="139">
        <f>IF(R1796&lt;&gt;"",(R1796*(1-($N$2643))*(1-($O1796+$N$2646))),0)</f>
        <v>0</v>
      </c>
      <c r="W1796" s="139">
        <f>IF(S1796&lt;&gt;"",(S1796*(1-($N$2644))*(1-($O1796+$N$2646))),0)</f>
        <v>0</v>
      </c>
      <c r="X1796" s="150">
        <f>+SUM(T1796:W1796)</f>
        <v>0</v>
      </c>
      <c r="Y1796" s="154"/>
      <c r="Z1796" s="153"/>
      <c r="AA1796" s="154"/>
    </row>
    <row r="1797" spans="1:27" s="167" customFormat="1" ht="14.1" customHeight="1" x14ac:dyDescent="0.3">
      <c r="A1797" s="128" t="s">
        <v>981</v>
      </c>
      <c r="B1797" s="86" t="s">
        <v>40</v>
      </c>
      <c r="C1797" s="86">
        <v>24</v>
      </c>
      <c r="D1797" s="86">
        <v>6</v>
      </c>
      <c r="E1797" s="137"/>
      <c r="F1797" s="86" t="s">
        <v>101</v>
      </c>
      <c r="G1797" s="86" t="s">
        <v>1691</v>
      </c>
      <c r="H1797" s="86" t="s">
        <v>2001</v>
      </c>
      <c r="I1797" s="86">
        <v>94</v>
      </c>
      <c r="J1797" s="87">
        <v>21.55</v>
      </c>
      <c r="K1797" s="88"/>
      <c r="L1797" s="86" t="s">
        <v>3248</v>
      </c>
      <c r="M1797" s="86" t="s">
        <v>349</v>
      </c>
      <c r="N1797" s="149" t="str">
        <f>IF(OR(J1797="TBA",E1797=0),"",E1797*J1797)</f>
        <v/>
      </c>
      <c r="O1797" s="138"/>
      <c r="P1797" s="139">
        <f>IF($B1797="PA",$N1797,0)</f>
        <v>0</v>
      </c>
      <c r="Q1797" s="139">
        <f>IF($B1797="PC",$N1797,0)</f>
        <v>0</v>
      </c>
      <c r="R1797" s="139">
        <f>IF($B1797="LA",$N1797,0)</f>
        <v>0</v>
      </c>
      <c r="S1797" s="139" t="str">
        <f>IF($B1797="LC",$N1797,0)</f>
        <v/>
      </c>
      <c r="T1797" s="139">
        <f>IF(P1797&lt;&gt;"",(P1797*(1-($N$2641))*(1-($O1797+$N$2646))),0)</f>
        <v>0</v>
      </c>
      <c r="U1797" s="139">
        <f>IF(Q1797&lt;&gt;"",(Q1797*(1-($N$2642))*(1-($O1797+$N$2646))),0)</f>
        <v>0</v>
      </c>
      <c r="V1797" s="139">
        <f>IF(R1797&lt;&gt;"",(R1797*(1-($N$2643))*(1-($O1797+$N$2646))),0)</f>
        <v>0</v>
      </c>
      <c r="W1797" s="139">
        <f>IF(S1797&lt;&gt;"",(S1797*(1-($N$2644))*(1-($O1797+$N$2646))),0)</f>
        <v>0</v>
      </c>
      <c r="X1797" s="150">
        <f>+SUM(T1797:W1797)</f>
        <v>0</v>
      </c>
      <c r="Y1797" s="154"/>
      <c r="Z1797" s="153"/>
      <c r="AA1797" s="154"/>
    </row>
    <row r="1798" spans="1:27" s="167" customFormat="1" ht="14.1" customHeight="1" x14ac:dyDescent="0.3">
      <c r="A1798" s="128" t="s">
        <v>980</v>
      </c>
      <c r="B1798" s="86" t="s">
        <v>40</v>
      </c>
      <c r="C1798" s="86">
        <v>24</v>
      </c>
      <c r="D1798" s="86">
        <v>6</v>
      </c>
      <c r="E1798" s="137"/>
      <c r="F1798" s="86" t="s">
        <v>101</v>
      </c>
      <c r="G1798" s="86" t="s">
        <v>1701</v>
      </c>
      <c r="H1798" s="86" t="s">
        <v>2001</v>
      </c>
      <c r="I1798" s="86">
        <v>94</v>
      </c>
      <c r="J1798" s="87">
        <v>21.55</v>
      </c>
      <c r="K1798" s="88"/>
      <c r="L1798" s="86" t="s">
        <v>3249</v>
      </c>
      <c r="M1798" s="86" t="s">
        <v>349</v>
      </c>
      <c r="N1798" s="149" t="str">
        <f>IF(OR(J1798="TBA",E1798=0),"",E1798*J1798)</f>
        <v/>
      </c>
      <c r="O1798" s="138"/>
      <c r="P1798" s="139">
        <f>IF($B1798="PA",$N1798,0)</f>
        <v>0</v>
      </c>
      <c r="Q1798" s="139">
        <f>IF($B1798="PC",$N1798,0)</f>
        <v>0</v>
      </c>
      <c r="R1798" s="139">
        <f>IF($B1798="LA",$N1798,0)</f>
        <v>0</v>
      </c>
      <c r="S1798" s="139" t="str">
        <f>IF($B1798="LC",$N1798,0)</f>
        <v/>
      </c>
      <c r="T1798" s="139">
        <f>IF(P1798&lt;&gt;"",(P1798*(1-($N$2641))*(1-($O1798+$N$2646))),0)</f>
        <v>0</v>
      </c>
      <c r="U1798" s="139">
        <f>IF(Q1798&lt;&gt;"",(Q1798*(1-($N$2642))*(1-($O1798+$N$2646))),0)</f>
        <v>0</v>
      </c>
      <c r="V1798" s="139">
        <f>IF(R1798&lt;&gt;"",(R1798*(1-($N$2643))*(1-($O1798+$N$2646))),0)</f>
        <v>0</v>
      </c>
      <c r="W1798" s="139">
        <f>IF(S1798&lt;&gt;"",(S1798*(1-($N$2644))*(1-($O1798+$N$2646))),0)</f>
        <v>0</v>
      </c>
      <c r="X1798" s="150">
        <f>+SUM(T1798:W1798)</f>
        <v>0</v>
      </c>
      <c r="Y1798" s="154"/>
      <c r="Z1798" s="153"/>
      <c r="AA1798" s="154"/>
    </row>
    <row r="1799" spans="1:27" s="167" customFormat="1" ht="14.1" customHeight="1" x14ac:dyDescent="0.3">
      <c r="A1799" s="128" t="s">
        <v>979</v>
      </c>
      <c r="B1799" s="86" t="s">
        <v>40</v>
      </c>
      <c r="C1799" s="86">
        <v>24</v>
      </c>
      <c r="D1799" s="86">
        <v>6</v>
      </c>
      <c r="E1799" s="137"/>
      <c r="F1799" s="86" t="s">
        <v>101</v>
      </c>
      <c r="G1799" s="86" t="s">
        <v>1709</v>
      </c>
      <c r="H1799" s="86" t="s">
        <v>2001</v>
      </c>
      <c r="I1799" s="86">
        <v>94</v>
      </c>
      <c r="J1799" s="87">
        <v>21.55</v>
      </c>
      <c r="K1799" s="88"/>
      <c r="L1799" s="86" t="s">
        <v>3250</v>
      </c>
      <c r="M1799" s="86" t="s">
        <v>349</v>
      </c>
      <c r="N1799" s="149" t="str">
        <f>IF(OR(J1799="TBA",E1799=0),"",E1799*J1799)</f>
        <v/>
      </c>
      <c r="O1799" s="138"/>
      <c r="P1799" s="139">
        <f>IF($B1799="PA",$N1799,0)</f>
        <v>0</v>
      </c>
      <c r="Q1799" s="139">
        <f>IF($B1799="PC",$N1799,0)</f>
        <v>0</v>
      </c>
      <c r="R1799" s="139">
        <f>IF($B1799="LA",$N1799,0)</f>
        <v>0</v>
      </c>
      <c r="S1799" s="139" t="str">
        <f>IF($B1799="LC",$N1799,0)</f>
        <v/>
      </c>
      <c r="T1799" s="139">
        <f>IF(P1799&lt;&gt;"",(P1799*(1-($N$2641))*(1-($O1799+$N$2646))),0)</f>
        <v>0</v>
      </c>
      <c r="U1799" s="139">
        <f>IF(Q1799&lt;&gt;"",(Q1799*(1-($N$2642))*(1-($O1799+$N$2646))),0)</f>
        <v>0</v>
      </c>
      <c r="V1799" s="139">
        <f>IF(R1799&lt;&gt;"",(R1799*(1-($N$2643))*(1-($O1799+$N$2646))),0)</f>
        <v>0</v>
      </c>
      <c r="W1799" s="139">
        <f>IF(S1799&lt;&gt;"",(S1799*(1-($N$2644))*(1-($O1799+$N$2646))),0)</f>
        <v>0</v>
      </c>
      <c r="X1799" s="150">
        <f>+SUM(T1799:W1799)</f>
        <v>0</v>
      </c>
      <c r="Y1799" s="154"/>
      <c r="Z1799" s="153"/>
      <c r="AA1799" s="154"/>
    </row>
    <row r="1800" spans="1:27" s="167" customFormat="1" ht="14.1" customHeight="1" x14ac:dyDescent="0.3">
      <c r="A1800" s="128" t="s">
        <v>699</v>
      </c>
      <c r="B1800" s="86" t="s">
        <v>40</v>
      </c>
      <c r="C1800" s="86">
        <v>18</v>
      </c>
      <c r="D1800" s="86">
        <v>9</v>
      </c>
      <c r="E1800" s="137"/>
      <c r="F1800" s="86" t="s">
        <v>101</v>
      </c>
      <c r="G1800" s="86" t="s">
        <v>1691</v>
      </c>
      <c r="H1800" s="86" t="s">
        <v>2002</v>
      </c>
      <c r="I1800" s="86">
        <v>94</v>
      </c>
      <c r="J1800" s="87">
        <v>34.4</v>
      </c>
      <c r="K1800" s="88"/>
      <c r="L1800" s="86" t="s">
        <v>3251</v>
      </c>
      <c r="M1800" s="86" t="s">
        <v>349</v>
      </c>
      <c r="N1800" s="149" t="str">
        <f>IF(OR(J1800="TBA",E1800=0),"",E1800*J1800)</f>
        <v/>
      </c>
      <c r="O1800" s="138"/>
      <c r="P1800" s="139">
        <f>IF($B1800="PA",$N1800,0)</f>
        <v>0</v>
      </c>
      <c r="Q1800" s="139">
        <f>IF($B1800="PC",$N1800,0)</f>
        <v>0</v>
      </c>
      <c r="R1800" s="139">
        <f>IF($B1800="LA",$N1800,0)</f>
        <v>0</v>
      </c>
      <c r="S1800" s="139" t="str">
        <f>IF($B1800="LC",$N1800,0)</f>
        <v/>
      </c>
      <c r="T1800" s="139">
        <f>IF(P1800&lt;&gt;"",(P1800*(1-($N$2641))*(1-($O1800+$N$2646))),0)</f>
        <v>0</v>
      </c>
      <c r="U1800" s="139">
        <f>IF(Q1800&lt;&gt;"",(Q1800*(1-($N$2642))*(1-($O1800+$N$2646))),0)</f>
        <v>0</v>
      </c>
      <c r="V1800" s="139">
        <f>IF(R1800&lt;&gt;"",(R1800*(1-($N$2643))*(1-($O1800+$N$2646))),0)</f>
        <v>0</v>
      </c>
      <c r="W1800" s="139">
        <f>IF(S1800&lt;&gt;"",(S1800*(1-($N$2644))*(1-($O1800+$N$2646))),0)</f>
        <v>0</v>
      </c>
      <c r="X1800" s="150">
        <f>+SUM(T1800:W1800)</f>
        <v>0</v>
      </c>
      <c r="Y1800" s="154"/>
      <c r="Z1800" s="153"/>
      <c r="AA1800" s="154"/>
    </row>
    <row r="1801" spans="1:27" s="167" customFormat="1" ht="14.1" customHeight="1" x14ac:dyDescent="0.3">
      <c r="A1801" s="128" t="s">
        <v>700</v>
      </c>
      <c r="B1801" s="86" t="s">
        <v>40</v>
      </c>
      <c r="C1801" s="86">
        <v>18</v>
      </c>
      <c r="D1801" s="86">
        <v>9</v>
      </c>
      <c r="E1801" s="137"/>
      <c r="F1801" s="86" t="s">
        <v>101</v>
      </c>
      <c r="G1801" s="86" t="s">
        <v>1701</v>
      </c>
      <c r="H1801" s="86" t="s">
        <v>2002</v>
      </c>
      <c r="I1801" s="86">
        <v>94</v>
      </c>
      <c r="J1801" s="87">
        <v>34.4</v>
      </c>
      <c r="K1801" s="88"/>
      <c r="L1801" s="86" t="s">
        <v>3252</v>
      </c>
      <c r="M1801" s="86" t="s">
        <v>349</v>
      </c>
      <c r="N1801" s="149" t="str">
        <f>IF(OR(J1801="TBA",E1801=0),"",E1801*J1801)</f>
        <v/>
      </c>
      <c r="O1801" s="138"/>
      <c r="P1801" s="139">
        <f>IF($B1801="PA",$N1801,0)</f>
        <v>0</v>
      </c>
      <c r="Q1801" s="139">
        <f>IF($B1801="PC",$N1801,0)</f>
        <v>0</v>
      </c>
      <c r="R1801" s="139">
        <f>IF($B1801="LA",$N1801,0)</f>
        <v>0</v>
      </c>
      <c r="S1801" s="139" t="str">
        <f>IF($B1801="LC",$N1801,0)</f>
        <v/>
      </c>
      <c r="T1801" s="139">
        <f>IF(P1801&lt;&gt;"",(P1801*(1-($N$2641))*(1-($O1801+$N$2646))),0)</f>
        <v>0</v>
      </c>
      <c r="U1801" s="139">
        <f>IF(Q1801&lt;&gt;"",(Q1801*(1-($N$2642))*(1-($O1801+$N$2646))),0)</f>
        <v>0</v>
      </c>
      <c r="V1801" s="139">
        <f>IF(R1801&lt;&gt;"",(R1801*(1-($N$2643))*(1-($O1801+$N$2646))),0)</f>
        <v>0</v>
      </c>
      <c r="W1801" s="139">
        <f>IF(S1801&lt;&gt;"",(S1801*(1-($N$2644))*(1-($O1801+$N$2646))),0)</f>
        <v>0</v>
      </c>
      <c r="X1801" s="150">
        <f>+SUM(T1801:W1801)</f>
        <v>0</v>
      </c>
      <c r="Y1801" s="154"/>
      <c r="Z1801" s="153"/>
      <c r="AA1801" s="154"/>
    </row>
    <row r="1802" spans="1:27" s="167" customFormat="1" ht="14.1" customHeight="1" x14ac:dyDescent="0.3">
      <c r="A1802" s="128" t="s">
        <v>988</v>
      </c>
      <c r="B1802" s="86" t="s">
        <v>40</v>
      </c>
      <c r="C1802" s="86">
        <v>28</v>
      </c>
      <c r="D1802" s="86">
        <v>7</v>
      </c>
      <c r="E1802" s="137"/>
      <c r="F1802" s="86" t="s">
        <v>101</v>
      </c>
      <c r="G1802" s="86" t="s">
        <v>1691</v>
      </c>
      <c r="H1802" s="86" t="s">
        <v>2003</v>
      </c>
      <c r="I1802" s="86">
        <v>94</v>
      </c>
      <c r="J1802" s="87">
        <v>21.55</v>
      </c>
      <c r="K1802" s="88"/>
      <c r="L1802" s="86" t="s">
        <v>3253</v>
      </c>
      <c r="M1802" s="86" t="s">
        <v>349</v>
      </c>
      <c r="N1802" s="149" t="str">
        <f>IF(OR(J1802="TBA",E1802=0),"",E1802*J1802)</f>
        <v/>
      </c>
      <c r="O1802" s="138"/>
      <c r="P1802" s="139">
        <f>IF($B1802="PA",$N1802,0)</f>
        <v>0</v>
      </c>
      <c r="Q1802" s="139">
        <f>IF($B1802="PC",$N1802,0)</f>
        <v>0</v>
      </c>
      <c r="R1802" s="139">
        <f>IF($B1802="LA",$N1802,0)</f>
        <v>0</v>
      </c>
      <c r="S1802" s="139" t="str">
        <f>IF($B1802="LC",$N1802,0)</f>
        <v/>
      </c>
      <c r="T1802" s="139">
        <f>IF(P1802&lt;&gt;"",(P1802*(1-($N$2641))*(1-($O1802+$N$2646))),0)</f>
        <v>0</v>
      </c>
      <c r="U1802" s="139">
        <f>IF(Q1802&lt;&gt;"",(Q1802*(1-($N$2642))*(1-($O1802+$N$2646))),0)</f>
        <v>0</v>
      </c>
      <c r="V1802" s="139">
        <f>IF(R1802&lt;&gt;"",(R1802*(1-($N$2643))*(1-($O1802+$N$2646))),0)</f>
        <v>0</v>
      </c>
      <c r="W1802" s="139">
        <f>IF(S1802&lt;&gt;"",(S1802*(1-($N$2644))*(1-($O1802+$N$2646))),0)</f>
        <v>0</v>
      </c>
      <c r="X1802" s="150">
        <f>+SUM(T1802:W1802)</f>
        <v>0</v>
      </c>
      <c r="Y1802" s="154"/>
      <c r="Z1802" s="153"/>
      <c r="AA1802" s="154"/>
    </row>
    <row r="1803" spans="1:27" s="167" customFormat="1" ht="14.1" customHeight="1" x14ac:dyDescent="0.3">
      <c r="A1803" s="128" t="s">
        <v>987</v>
      </c>
      <c r="B1803" s="160" t="s">
        <v>40</v>
      </c>
      <c r="C1803" s="160">
        <v>28</v>
      </c>
      <c r="D1803" s="160">
        <v>7</v>
      </c>
      <c r="E1803" s="174"/>
      <c r="F1803" s="160" t="s">
        <v>101</v>
      </c>
      <c r="G1803" s="160" t="s">
        <v>1701</v>
      </c>
      <c r="H1803" s="160" t="s">
        <v>2003</v>
      </c>
      <c r="I1803" s="160">
        <v>94</v>
      </c>
      <c r="J1803" s="175">
        <v>21.55</v>
      </c>
      <c r="K1803" s="176"/>
      <c r="L1803" s="160" t="s">
        <v>3254</v>
      </c>
      <c r="M1803" s="160" t="s">
        <v>349</v>
      </c>
      <c r="N1803" s="161" t="str">
        <f>IF(OR(J1803="TBA",E1803=0),"",E1803*J1803)</f>
        <v/>
      </c>
      <c r="O1803" s="147"/>
      <c r="P1803" s="148">
        <f>IF($B1803="PA",$N1803,0)</f>
        <v>0</v>
      </c>
      <c r="Q1803" s="148">
        <f>IF($B1803="PC",$N1803,0)</f>
        <v>0</v>
      </c>
      <c r="R1803" s="148">
        <f>IF($B1803="LA",$N1803,0)</f>
        <v>0</v>
      </c>
      <c r="S1803" s="148" t="str">
        <f>IF($B1803="LC",$N1803,0)</f>
        <v/>
      </c>
      <c r="T1803" s="148">
        <f>IF(P1803&lt;&gt;"",(P1803*(1-($N$2641))*(1-($O1803+$N$2646))),0)</f>
        <v>0</v>
      </c>
      <c r="U1803" s="148">
        <f>IF(Q1803&lt;&gt;"",(Q1803*(1-($N$2642))*(1-($O1803+$N$2646))),0)</f>
        <v>0</v>
      </c>
      <c r="V1803" s="148">
        <f>IF(R1803&lt;&gt;"",(R1803*(1-($N$2643))*(1-($O1803+$N$2646))),0)</f>
        <v>0</v>
      </c>
      <c r="W1803" s="148">
        <f>IF(S1803&lt;&gt;"",(S1803*(1-($N$2644))*(1-($O1803+$N$2646))),0)</f>
        <v>0</v>
      </c>
      <c r="X1803" s="162">
        <f>+SUM(T1803:W1803)</f>
        <v>0</v>
      </c>
      <c r="Y1803" s="154"/>
      <c r="Z1803" s="153"/>
      <c r="AA1803" s="154"/>
    </row>
    <row r="1804" spans="1:27" ht="14.1" customHeight="1" x14ac:dyDescent="0.3">
      <c r="A1804" s="128" t="s">
        <v>986</v>
      </c>
      <c r="B1804" s="86" t="s">
        <v>40</v>
      </c>
      <c r="C1804" s="86">
        <v>28</v>
      </c>
      <c r="D1804" s="86">
        <v>7</v>
      </c>
      <c r="E1804" s="137"/>
      <c r="F1804" s="86" t="s">
        <v>101</v>
      </c>
      <c r="G1804" s="86" t="s">
        <v>1709</v>
      </c>
      <c r="H1804" s="86" t="s">
        <v>2003</v>
      </c>
      <c r="I1804" s="86">
        <v>94</v>
      </c>
      <c r="J1804" s="87">
        <v>21.55</v>
      </c>
      <c r="K1804" s="88"/>
      <c r="L1804" s="86" t="s">
        <v>3255</v>
      </c>
      <c r="M1804" s="86" t="s">
        <v>349</v>
      </c>
      <c r="N1804" s="149" t="str">
        <f>IF(OR(J1804="TBA",E1804=0),"",E1804*J1804)</f>
        <v/>
      </c>
      <c r="O1804" s="138"/>
      <c r="P1804" s="139">
        <f>IF($B1804="PA",$N1804,0)</f>
        <v>0</v>
      </c>
      <c r="Q1804" s="139">
        <f>IF($B1804="PC",$N1804,0)</f>
        <v>0</v>
      </c>
      <c r="R1804" s="139">
        <f>IF($B1804="LA",$N1804,0)</f>
        <v>0</v>
      </c>
      <c r="S1804" s="139" t="str">
        <f>IF($B1804="LC",$N1804,0)</f>
        <v/>
      </c>
      <c r="T1804" s="139">
        <f>IF(P1804&lt;&gt;"",(P1804*(1-($N$2641))*(1-($O1804+$N$2646))),0)</f>
        <v>0</v>
      </c>
      <c r="U1804" s="139">
        <f>IF(Q1804&lt;&gt;"",(Q1804*(1-($N$2642))*(1-($O1804+$N$2646))),0)</f>
        <v>0</v>
      </c>
      <c r="V1804" s="139">
        <f>IF(R1804&lt;&gt;"",(R1804*(1-($N$2643))*(1-($O1804+$N$2646))),0)</f>
        <v>0</v>
      </c>
      <c r="W1804" s="139">
        <f>IF(S1804&lt;&gt;"",(S1804*(1-($N$2644))*(1-($O1804+$N$2646))),0)</f>
        <v>0</v>
      </c>
      <c r="X1804" s="150">
        <f>+SUM(T1804:W1804)</f>
        <v>0</v>
      </c>
      <c r="Y1804" s="85"/>
      <c r="Z1804" s="84"/>
      <c r="AA1804" s="85"/>
    </row>
    <row r="1805" spans="1:27" ht="14.1" customHeight="1" x14ac:dyDescent="0.3">
      <c r="A1805" s="128" t="s">
        <v>397</v>
      </c>
      <c r="B1805" s="86" t="s">
        <v>40</v>
      </c>
      <c r="C1805" s="86">
        <v>20</v>
      </c>
      <c r="D1805" s="86">
        <v>10</v>
      </c>
      <c r="E1805" s="137"/>
      <c r="F1805" s="86" t="s">
        <v>101</v>
      </c>
      <c r="G1805" s="86" t="s">
        <v>1701</v>
      </c>
      <c r="H1805" s="86" t="s">
        <v>2004</v>
      </c>
      <c r="I1805" s="86">
        <v>113</v>
      </c>
      <c r="J1805" s="87">
        <v>21.55</v>
      </c>
      <c r="K1805" s="88"/>
      <c r="L1805" s="86" t="s">
        <v>3256</v>
      </c>
      <c r="M1805" s="86" t="s">
        <v>349</v>
      </c>
      <c r="N1805" s="149" t="str">
        <f>IF(OR(J1805="TBA",E1805=0),"",E1805*J1805)</f>
        <v/>
      </c>
      <c r="O1805" s="138"/>
      <c r="P1805" s="139">
        <f>IF($B1805="PA",$N1805,0)</f>
        <v>0</v>
      </c>
      <c r="Q1805" s="139">
        <f>IF($B1805="PC",$N1805,0)</f>
        <v>0</v>
      </c>
      <c r="R1805" s="139">
        <f>IF($B1805="LA",$N1805,0)</f>
        <v>0</v>
      </c>
      <c r="S1805" s="139" t="str">
        <f>IF($B1805="LC",$N1805,0)</f>
        <v/>
      </c>
      <c r="T1805" s="139">
        <f>IF(P1805&lt;&gt;"",(P1805*(1-($N$2641))*(1-($O1805+$N$2646))),0)</f>
        <v>0</v>
      </c>
      <c r="U1805" s="139">
        <f>IF(Q1805&lt;&gt;"",(Q1805*(1-($N$2642))*(1-($O1805+$N$2646))),0)</f>
        <v>0</v>
      </c>
      <c r="V1805" s="139">
        <f>IF(R1805&lt;&gt;"",(R1805*(1-($N$2643))*(1-($O1805+$N$2646))),0)</f>
        <v>0</v>
      </c>
      <c r="W1805" s="139">
        <f>IF(S1805&lt;&gt;"",(S1805*(1-($N$2644))*(1-($O1805+$N$2646))),0)</f>
        <v>0</v>
      </c>
      <c r="X1805" s="150">
        <f>+SUM(T1805:W1805)</f>
        <v>0</v>
      </c>
      <c r="Y1805" s="85"/>
      <c r="Z1805" s="84"/>
      <c r="AA1805" s="85"/>
    </row>
    <row r="1806" spans="1:27" ht="14.1" customHeight="1" x14ac:dyDescent="0.3">
      <c r="A1806" s="128" t="s">
        <v>398</v>
      </c>
      <c r="B1806" s="86" t="s">
        <v>40</v>
      </c>
      <c r="C1806" s="86">
        <v>20</v>
      </c>
      <c r="D1806" s="86">
        <v>10</v>
      </c>
      <c r="E1806" s="137"/>
      <c r="F1806" s="86" t="s">
        <v>101</v>
      </c>
      <c r="G1806" s="86" t="s">
        <v>1709</v>
      </c>
      <c r="H1806" s="86" t="s">
        <v>2004</v>
      </c>
      <c r="I1806" s="86">
        <v>113</v>
      </c>
      <c r="J1806" s="87">
        <v>21.55</v>
      </c>
      <c r="K1806" s="88"/>
      <c r="L1806" s="86" t="s">
        <v>3257</v>
      </c>
      <c r="M1806" s="86" t="s">
        <v>349</v>
      </c>
      <c r="N1806" s="149" t="str">
        <f>IF(OR(J1806="TBA",E1806=0),"",E1806*J1806)</f>
        <v/>
      </c>
      <c r="O1806" s="138"/>
      <c r="P1806" s="139">
        <f>IF($B1806="PA",$N1806,0)</f>
        <v>0</v>
      </c>
      <c r="Q1806" s="139">
        <f>IF($B1806="PC",$N1806,0)</f>
        <v>0</v>
      </c>
      <c r="R1806" s="139">
        <f>IF($B1806="LA",$N1806,0)</f>
        <v>0</v>
      </c>
      <c r="S1806" s="139" t="str">
        <f>IF($B1806="LC",$N1806,0)</f>
        <v/>
      </c>
      <c r="T1806" s="139">
        <f>IF(P1806&lt;&gt;"",(P1806*(1-($N$2641))*(1-($O1806+$N$2646))),0)</f>
        <v>0</v>
      </c>
      <c r="U1806" s="139">
        <f>IF(Q1806&lt;&gt;"",(Q1806*(1-($N$2642))*(1-($O1806+$N$2646))),0)</f>
        <v>0</v>
      </c>
      <c r="V1806" s="139">
        <f>IF(R1806&lt;&gt;"",(R1806*(1-($N$2643))*(1-($O1806+$N$2646))),0)</f>
        <v>0</v>
      </c>
      <c r="W1806" s="139">
        <f>IF(S1806&lt;&gt;"",(S1806*(1-($N$2644))*(1-($O1806+$N$2646))),0)</f>
        <v>0</v>
      </c>
      <c r="X1806" s="150">
        <f>+SUM(T1806:W1806)</f>
        <v>0</v>
      </c>
      <c r="Y1806" s="85"/>
      <c r="Z1806" s="84"/>
      <c r="AA1806" s="85"/>
    </row>
    <row r="1807" spans="1:27" ht="14.1" customHeight="1" x14ac:dyDescent="0.3">
      <c r="A1807" s="128" t="s">
        <v>503</v>
      </c>
      <c r="B1807" s="86" t="s">
        <v>40</v>
      </c>
      <c r="C1807" s="86">
        <v>6</v>
      </c>
      <c r="D1807" s="86">
        <v>0</v>
      </c>
      <c r="E1807" s="137"/>
      <c r="F1807" s="86" t="s">
        <v>101</v>
      </c>
      <c r="G1807" s="86" t="s">
        <v>1690</v>
      </c>
      <c r="H1807" s="86" t="s">
        <v>2005</v>
      </c>
      <c r="I1807" s="86">
        <v>62</v>
      </c>
      <c r="J1807" s="87">
        <v>33</v>
      </c>
      <c r="K1807" s="88"/>
      <c r="L1807" s="86" t="s">
        <v>3258</v>
      </c>
      <c r="M1807" s="86" t="s">
        <v>349</v>
      </c>
      <c r="N1807" s="149" t="str">
        <f>IF(OR(J1807="TBA",E1807=0),"",E1807*J1807)</f>
        <v/>
      </c>
      <c r="O1807" s="138"/>
      <c r="P1807" s="139">
        <f>IF($B1807="PA",$N1807,0)</f>
        <v>0</v>
      </c>
      <c r="Q1807" s="139">
        <f>IF($B1807="PC",$N1807,0)</f>
        <v>0</v>
      </c>
      <c r="R1807" s="139">
        <f>IF($B1807="LA",$N1807,0)</f>
        <v>0</v>
      </c>
      <c r="S1807" s="139" t="str">
        <f>IF($B1807="LC",$N1807,0)</f>
        <v/>
      </c>
      <c r="T1807" s="139">
        <f>IF(P1807&lt;&gt;"",(P1807*(1-($N$2641))*(1-($O1807+$N$2646))),0)</f>
        <v>0</v>
      </c>
      <c r="U1807" s="139">
        <f>IF(Q1807&lt;&gt;"",(Q1807*(1-($N$2642))*(1-($O1807+$N$2646))),0)</f>
        <v>0</v>
      </c>
      <c r="V1807" s="139">
        <f>IF(R1807&lt;&gt;"",(R1807*(1-($N$2643))*(1-($O1807+$N$2646))),0)</f>
        <v>0</v>
      </c>
      <c r="W1807" s="139">
        <f>IF(S1807&lt;&gt;"",(S1807*(1-($N$2644))*(1-($O1807+$N$2646))),0)</f>
        <v>0</v>
      </c>
      <c r="X1807" s="150">
        <f>+SUM(T1807:W1807)</f>
        <v>0</v>
      </c>
      <c r="Y1807" s="85"/>
      <c r="Z1807" s="84"/>
      <c r="AA1807" s="85"/>
    </row>
    <row r="1808" spans="1:27" ht="14.1" customHeight="1" x14ac:dyDescent="0.3">
      <c r="A1808" s="128" t="s">
        <v>502</v>
      </c>
      <c r="B1808" s="86" t="s">
        <v>40</v>
      </c>
      <c r="C1808" s="86">
        <v>6</v>
      </c>
      <c r="D1808" s="86">
        <v>0</v>
      </c>
      <c r="E1808" s="137"/>
      <c r="F1808" s="86" t="s">
        <v>101</v>
      </c>
      <c r="G1808" s="86" t="s">
        <v>1691</v>
      </c>
      <c r="H1808" s="86" t="s">
        <v>2005</v>
      </c>
      <c r="I1808" s="86">
        <v>62</v>
      </c>
      <c r="J1808" s="87">
        <v>33</v>
      </c>
      <c r="K1808" s="88"/>
      <c r="L1808" s="86" t="s">
        <v>3259</v>
      </c>
      <c r="M1808" s="86" t="s">
        <v>349</v>
      </c>
      <c r="N1808" s="149" t="str">
        <f>IF(OR(J1808="TBA",E1808=0),"",E1808*J1808)</f>
        <v/>
      </c>
      <c r="O1808" s="138"/>
      <c r="P1808" s="139">
        <f>IF($B1808="PA",$N1808,0)</f>
        <v>0</v>
      </c>
      <c r="Q1808" s="139">
        <f>IF($B1808="PC",$N1808,0)</f>
        <v>0</v>
      </c>
      <c r="R1808" s="139">
        <f>IF($B1808="LA",$N1808,0)</f>
        <v>0</v>
      </c>
      <c r="S1808" s="139" t="str">
        <f>IF($B1808="LC",$N1808,0)</f>
        <v/>
      </c>
      <c r="T1808" s="139">
        <f>IF(P1808&lt;&gt;"",(P1808*(1-($N$2641))*(1-($O1808+$N$2646))),0)</f>
        <v>0</v>
      </c>
      <c r="U1808" s="139">
        <f>IF(Q1808&lt;&gt;"",(Q1808*(1-($N$2642))*(1-($O1808+$N$2646))),0)</f>
        <v>0</v>
      </c>
      <c r="V1808" s="139">
        <f>IF(R1808&lt;&gt;"",(R1808*(1-($N$2643))*(1-($O1808+$N$2646))),0)</f>
        <v>0</v>
      </c>
      <c r="W1808" s="139">
        <f>IF(S1808&lt;&gt;"",(S1808*(1-($N$2644))*(1-($O1808+$N$2646))),0)</f>
        <v>0</v>
      </c>
      <c r="X1808" s="150">
        <f>+SUM(T1808:W1808)</f>
        <v>0</v>
      </c>
      <c r="Y1808" s="85"/>
      <c r="Z1808" s="84"/>
      <c r="AA1808" s="85"/>
    </row>
    <row r="1809" spans="1:27" ht="14.1" customHeight="1" x14ac:dyDescent="0.3">
      <c r="A1809" s="128" t="s">
        <v>501</v>
      </c>
      <c r="B1809" s="86" t="s">
        <v>40</v>
      </c>
      <c r="C1809" s="86">
        <v>6</v>
      </c>
      <c r="D1809" s="86">
        <v>0</v>
      </c>
      <c r="E1809" s="137"/>
      <c r="F1809" s="86" t="s">
        <v>101</v>
      </c>
      <c r="G1809" s="86" t="s">
        <v>1701</v>
      </c>
      <c r="H1809" s="86" t="s">
        <v>2005</v>
      </c>
      <c r="I1809" s="86">
        <v>62</v>
      </c>
      <c r="J1809" s="87">
        <v>33</v>
      </c>
      <c r="K1809" s="88"/>
      <c r="L1809" s="86" t="s">
        <v>3260</v>
      </c>
      <c r="M1809" s="86" t="s">
        <v>349</v>
      </c>
      <c r="N1809" s="149" t="str">
        <f>IF(OR(J1809="TBA",E1809=0),"",E1809*J1809)</f>
        <v/>
      </c>
      <c r="O1809" s="138"/>
      <c r="P1809" s="139">
        <f>IF($B1809="PA",$N1809,0)</f>
        <v>0</v>
      </c>
      <c r="Q1809" s="139">
        <f>IF($B1809="PC",$N1809,0)</f>
        <v>0</v>
      </c>
      <c r="R1809" s="139">
        <f>IF($B1809="LA",$N1809,0)</f>
        <v>0</v>
      </c>
      <c r="S1809" s="139" t="str">
        <f>IF($B1809="LC",$N1809,0)</f>
        <v/>
      </c>
      <c r="T1809" s="139">
        <f>IF(P1809&lt;&gt;"",(P1809*(1-($N$2641))*(1-($O1809+$N$2646))),0)</f>
        <v>0</v>
      </c>
      <c r="U1809" s="139">
        <f>IF(Q1809&lt;&gt;"",(Q1809*(1-($N$2642))*(1-($O1809+$N$2646))),0)</f>
        <v>0</v>
      </c>
      <c r="V1809" s="139">
        <f>IF(R1809&lt;&gt;"",(R1809*(1-($N$2643))*(1-($O1809+$N$2646))),0)</f>
        <v>0</v>
      </c>
      <c r="W1809" s="139">
        <f>IF(S1809&lt;&gt;"",(S1809*(1-($N$2644))*(1-($O1809+$N$2646))),0)</f>
        <v>0</v>
      </c>
      <c r="X1809" s="150">
        <f>+SUM(T1809:W1809)</f>
        <v>0</v>
      </c>
      <c r="Y1809" s="85"/>
      <c r="Z1809" s="84"/>
      <c r="AA1809" s="85"/>
    </row>
    <row r="1810" spans="1:27" ht="14.1" customHeight="1" x14ac:dyDescent="0.3">
      <c r="A1810" s="128" t="s">
        <v>701</v>
      </c>
      <c r="B1810" s="86" t="s">
        <v>40</v>
      </c>
      <c r="C1810" s="86">
        <v>14</v>
      </c>
      <c r="D1810" s="86">
        <v>7</v>
      </c>
      <c r="E1810" s="137"/>
      <c r="F1810" s="86" t="s">
        <v>100</v>
      </c>
      <c r="G1810" s="86" t="s">
        <v>1703</v>
      </c>
      <c r="H1810" s="86" t="s">
        <v>2006</v>
      </c>
      <c r="I1810" s="86">
        <v>94</v>
      </c>
      <c r="J1810" s="87">
        <v>51.550000000000004</v>
      </c>
      <c r="K1810" s="88"/>
      <c r="L1810" s="86" t="s">
        <v>3261</v>
      </c>
      <c r="M1810" s="86" t="s">
        <v>349</v>
      </c>
      <c r="N1810" s="149" t="str">
        <f>IF(OR(J1810="TBA",E1810=0),"",E1810*J1810)</f>
        <v/>
      </c>
      <c r="O1810" s="138"/>
      <c r="P1810" s="139">
        <f>IF($B1810="PA",$N1810,0)</f>
        <v>0</v>
      </c>
      <c r="Q1810" s="139">
        <f>IF($B1810="PC",$N1810,0)</f>
        <v>0</v>
      </c>
      <c r="R1810" s="139">
        <f>IF($B1810="LA",$N1810,0)</f>
        <v>0</v>
      </c>
      <c r="S1810" s="139" t="str">
        <f>IF($B1810="LC",$N1810,0)</f>
        <v/>
      </c>
      <c r="T1810" s="139">
        <f>IF(P1810&lt;&gt;"",(P1810*(1-($N$2641))*(1-($O1810+$N$2646))),0)</f>
        <v>0</v>
      </c>
      <c r="U1810" s="139">
        <f>IF(Q1810&lt;&gt;"",(Q1810*(1-($N$2642))*(1-($O1810+$N$2646))),0)</f>
        <v>0</v>
      </c>
      <c r="V1810" s="139">
        <f>IF(R1810&lt;&gt;"",(R1810*(1-($N$2643))*(1-($O1810+$N$2646))),0)</f>
        <v>0</v>
      </c>
      <c r="W1810" s="139">
        <f>IF(S1810&lt;&gt;"",(S1810*(1-($N$2644))*(1-($O1810+$N$2646))),0)</f>
        <v>0</v>
      </c>
      <c r="X1810" s="150">
        <f>+SUM(T1810:W1810)</f>
        <v>0</v>
      </c>
      <c r="Y1810" s="85"/>
      <c r="Z1810" s="84"/>
      <c r="AA1810" s="85"/>
    </row>
    <row r="1811" spans="1:27" ht="14.1" customHeight="1" x14ac:dyDescent="0.3">
      <c r="A1811" s="128" t="s">
        <v>702</v>
      </c>
      <c r="B1811" s="86" t="s">
        <v>40</v>
      </c>
      <c r="C1811" s="86">
        <v>14</v>
      </c>
      <c r="D1811" s="86">
        <v>7</v>
      </c>
      <c r="E1811" s="137"/>
      <c r="F1811" s="86" t="s">
        <v>100</v>
      </c>
      <c r="G1811" s="86" t="s">
        <v>1706</v>
      </c>
      <c r="H1811" s="86" t="s">
        <v>2006</v>
      </c>
      <c r="I1811" s="86">
        <v>94</v>
      </c>
      <c r="J1811" s="87">
        <v>54.15</v>
      </c>
      <c r="K1811" s="88"/>
      <c r="L1811" s="86" t="s">
        <v>3262</v>
      </c>
      <c r="M1811" s="86" t="s">
        <v>349</v>
      </c>
      <c r="N1811" s="149" t="str">
        <f>IF(OR(J1811="TBA",E1811=0),"",E1811*J1811)</f>
        <v/>
      </c>
      <c r="O1811" s="138"/>
      <c r="P1811" s="139">
        <f>IF($B1811="PA",$N1811,0)</f>
        <v>0</v>
      </c>
      <c r="Q1811" s="139">
        <f>IF($B1811="PC",$N1811,0)</f>
        <v>0</v>
      </c>
      <c r="R1811" s="139">
        <f>IF($B1811="LA",$N1811,0)</f>
        <v>0</v>
      </c>
      <c r="S1811" s="139" t="str">
        <f>IF($B1811="LC",$N1811,0)</f>
        <v/>
      </c>
      <c r="T1811" s="139">
        <f>IF(P1811&lt;&gt;"",(P1811*(1-($N$2641))*(1-($O1811+$N$2646))),0)</f>
        <v>0</v>
      </c>
      <c r="U1811" s="139">
        <f>IF(Q1811&lt;&gt;"",(Q1811*(1-($N$2642))*(1-($O1811+$N$2646))),0)</f>
        <v>0</v>
      </c>
      <c r="V1811" s="139">
        <f>IF(R1811&lt;&gt;"",(R1811*(1-($N$2643))*(1-($O1811+$N$2646))),0)</f>
        <v>0</v>
      </c>
      <c r="W1811" s="139">
        <f>IF(S1811&lt;&gt;"",(S1811*(1-($N$2644))*(1-($O1811+$N$2646))),0)</f>
        <v>0</v>
      </c>
      <c r="X1811" s="150">
        <f>+SUM(T1811:W1811)</f>
        <v>0</v>
      </c>
      <c r="Y1811" s="85"/>
      <c r="Z1811" s="84"/>
      <c r="AA1811" s="85"/>
    </row>
    <row r="1812" spans="1:27" ht="14.1" customHeight="1" x14ac:dyDescent="0.3">
      <c r="A1812" s="128" t="s">
        <v>703</v>
      </c>
      <c r="B1812" s="86" t="s">
        <v>40</v>
      </c>
      <c r="C1812" s="86">
        <v>14</v>
      </c>
      <c r="D1812" s="86">
        <v>7</v>
      </c>
      <c r="E1812" s="137"/>
      <c r="F1812" s="86" t="s">
        <v>100</v>
      </c>
      <c r="G1812" s="86" t="s">
        <v>1692</v>
      </c>
      <c r="H1812" s="86" t="s">
        <v>2006</v>
      </c>
      <c r="I1812" s="86">
        <v>94</v>
      </c>
      <c r="J1812" s="87">
        <v>51.550000000000004</v>
      </c>
      <c r="K1812" s="88"/>
      <c r="L1812" s="86" t="s">
        <v>3263</v>
      </c>
      <c r="M1812" s="86" t="s">
        <v>349</v>
      </c>
      <c r="N1812" s="149" t="str">
        <f>IF(OR(J1812="TBA",E1812=0),"",E1812*J1812)</f>
        <v/>
      </c>
      <c r="O1812" s="138"/>
      <c r="P1812" s="139">
        <f>IF($B1812="PA",$N1812,0)</f>
        <v>0</v>
      </c>
      <c r="Q1812" s="139">
        <f>IF($B1812="PC",$N1812,0)</f>
        <v>0</v>
      </c>
      <c r="R1812" s="139">
        <f>IF($B1812="LA",$N1812,0)</f>
        <v>0</v>
      </c>
      <c r="S1812" s="139" t="str">
        <f>IF($B1812="LC",$N1812,0)</f>
        <v/>
      </c>
      <c r="T1812" s="139">
        <f>IF(P1812&lt;&gt;"",(P1812*(1-($N$2641))*(1-($O1812+$N$2646))),0)</f>
        <v>0</v>
      </c>
      <c r="U1812" s="139">
        <f>IF(Q1812&lt;&gt;"",(Q1812*(1-($N$2642))*(1-($O1812+$N$2646))),0)</f>
        <v>0</v>
      </c>
      <c r="V1812" s="139">
        <f>IF(R1812&lt;&gt;"",(R1812*(1-($N$2643))*(1-($O1812+$N$2646))),0)</f>
        <v>0</v>
      </c>
      <c r="W1812" s="139">
        <f>IF(S1812&lt;&gt;"",(S1812*(1-($N$2644))*(1-($O1812+$N$2646))),0)</f>
        <v>0</v>
      </c>
      <c r="X1812" s="150">
        <f>+SUM(T1812:W1812)</f>
        <v>0</v>
      </c>
      <c r="Y1812" s="85"/>
      <c r="Z1812" s="84"/>
      <c r="AA1812" s="85"/>
    </row>
    <row r="1813" spans="1:27" ht="14.1" customHeight="1" x14ac:dyDescent="0.3">
      <c r="A1813" s="128" t="s">
        <v>498</v>
      </c>
      <c r="B1813" s="86" t="s">
        <v>40</v>
      </c>
      <c r="C1813" s="86">
        <v>8</v>
      </c>
      <c r="D1813" s="86">
        <v>0</v>
      </c>
      <c r="E1813" s="137"/>
      <c r="F1813" s="86" t="s">
        <v>100</v>
      </c>
      <c r="G1813" s="86" t="s">
        <v>1703</v>
      </c>
      <c r="H1813" s="86" t="s">
        <v>2007</v>
      </c>
      <c r="I1813" s="86">
        <v>64</v>
      </c>
      <c r="J1813" s="87">
        <v>38.700000000000003</v>
      </c>
      <c r="K1813" s="88"/>
      <c r="L1813" s="86" t="s">
        <v>3264</v>
      </c>
      <c r="M1813" s="86" t="s">
        <v>349</v>
      </c>
      <c r="N1813" s="149" t="str">
        <f>IF(OR(J1813="TBA",E1813=0),"",E1813*J1813)</f>
        <v/>
      </c>
      <c r="O1813" s="138"/>
      <c r="P1813" s="139">
        <f>IF($B1813="PA",$N1813,0)</f>
        <v>0</v>
      </c>
      <c r="Q1813" s="139">
        <f>IF($B1813="PC",$N1813,0)</f>
        <v>0</v>
      </c>
      <c r="R1813" s="139">
        <f>IF($B1813="LA",$N1813,0)</f>
        <v>0</v>
      </c>
      <c r="S1813" s="139" t="str">
        <f>IF($B1813="LC",$N1813,0)</f>
        <v/>
      </c>
      <c r="T1813" s="139">
        <f>IF(P1813&lt;&gt;"",(P1813*(1-($N$2641))*(1-($O1813+$N$2646))),0)</f>
        <v>0</v>
      </c>
      <c r="U1813" s="139">
        <f>IF(Q1813&lt;&gt;"",(Q1813*(1-($N$2642))*(1-($O1813+$N$2646))),0)</f>
        <v>0</v>
      </c>
      <c r="V1813" s="139">
        <f>IF(R1813&lt;&gt;"",(R1813*(1-($N$2643))*(1-($O1813+$N$2646))),0)</f>
        <v>0</v>
      </c>
      <c r="W1813" s="139">
        <f>IF(S1813&lt;&gt;"",(S1813*(1-($N$2644))*(1-($O1813+$N$2646))),0)</f>
        <v>0</v>
      </c>
      <c r="X1813" s="150">
        <f>+SUM(T1813:W1813)</f>
        <v>0</v>
      </c>
      <c r="Y1813" s="85"/>
      <c r="Z1813" s="84"/>
      <c r="AA1813" s="85"/>
    </row>
    <row r="1814" spans="1:27" ht="14.1" customHeight="1" x14ac:dyDescent="0.3">
      <c r="A1814" s="128" t="s">
        <v>499</v>
      </c>
      <c r="B1814" s="86" t="s">
        <v>40</v>
      </c>
      <c r="C1814" s="86">
        <v>8</v>
      </c>
      <c r="D1814" s="86">
        <v>0</v>
      </c>
      <c r="E1814" s="137"/>
      <c r="F1814" s="86" t="s">
        <v>100</v>
      </c>
      <c r="G1814" s="86" t="s">
        <v>1705</v>
      </c>
      <c r="H1814" s="86" t="s">
        <v>2007</v>
      </c>
      <c r="I1814" s="86">
        <v>64</v>
      </c>
      <c r="J1814" s="87">
        <v>38.700000000000003</v>
      </c>
      <c r="K1814" s="88"/>
      <c r="L1814" s="86" t="s">
        <v>3265</v>
      </c>
      <c r="M1814" s="86" t="s">
        <v>349</v>
      </c>
      <c r="N1814" s="149" t="str">
        <f>IF(OR(J1814="TBA",E1814=0),"",E1814*J1814)</f>
        <v/>
      </c>
      <c r="O1814" s="138"/>
      <c r="P1814" s="139">
        <f>IF($B1814="PA",$N1814,0)</f>
        <v>0</v>
      </c>
      <c r="Q1814" s="139">
        <f>IF($B1814="PC",$N1814,0)</f>
        <v>0</v>
      </c>
      <c r="R1814" s="139">
        <f>IF($B1814="LA",$N1814,0)</f>
        <v>0</v>
      </c>
      <c r="S1814" s="139" t="str">
        <f>IF($B1814="LC",$N1814,0)</f>
        <v/>
      </c>
      <c r="T1814" s="139">
        <f>IF(P1814&lt;&gt;"",(P1814*(1-($N$2641))*(1-($O1814+$N$2646))),0)</f>
        <v>0</v>
      </c>
      <c r="U1814" s="139">
        <f>IF(Q1814&lt;&gt;"",(Q1814*(1-($N$2642))*(1-($O1814+$N$2646))),0)</f>
        <v>0</v>
      </c>
      <c r="V1814" s="139">
        <f>IF(R1814&lt;&gt;"",(R1814*(1-($N$2643))*(1-($O1814+$N$2646))),0)</f>
        <v>0</v>
      </c>
      <c r="W1814" s="139">
        <f>IF(S1814&lt;&gt;"",(S1814*(1-($N$2644))*(1-($O1814+$N$2646))),0)</f>
        <v>0</v>
      </c>
      <c r="X1814" s="150">
        <f>+SUM(T1814:W1814)</f>
        <v>0</v>
      </c>
      <c r="Y1814" s="85"/>
      <c r="Z1814" s="84"/>
      <c r="AA1814" s="85"/>
    </row>
    <row r="1815" spans="1:27" ht="14.1" customHeight="1" x14ac:dyDescent="0.3">
      <c r="A1815" s="128" t="s">
        <v>497</v>
      </c>
      <c r="B1815" s="86" t="s">
        <v>40</v>
      </c>
      <c r="C1815" s="86">
        <v>8</v>
      </c>
      <c r="D1815" s="86">
        <v>0</v>
      </c>
      <c r="E1815" s="137"/>
      <c r="F1815" s="86" t="s">
        <v>100</v>
      </c>
      <c r="G1815" s="86" t="s">
        <v>1692</v>
      </c>
      <c r="H1815" s="86" t="s">
        <v>2007</v>
      </c>
      <c r="I1815" s="86">
        <v>64</v>
      </c>
      <c r="J1815" s="87">
        <v>38.700000000000003</v>
      </c>
      <c r="K1815" s="88"/>
      <c r="L1815" s="86" t="s">
        <v>3266</v>
      </c>
      <c r="M1815" s="86" t="s">
        <v>349</v>
      </c>
      <c r="N1815" s="149" t="str">
        <f>IF(OR(J1815="TBA",E1815=0),"",E1815*J1815)</f>
        <v/>
      </c>
      <c r="O1815" s="138"/>
      <c r="P1815" s="139">
        <f>IF($B1815="PA",$N1815,0)</f>
        <v>0</v>
      </c>
      <c r="Q1815" s="139">
        <f>IF($B1815="PC",$N1815,0)</f>
        <v>0</v>
      </c>
      <c r="R1815" s="139">
        <f>IF($B1815="LA",$N1815,0)</f>
        <v>0</v>
      </c>
      <c r="S1815" s="139" t="str">
        <f>IF($B1815="LC",$N1815,0)</f>
        <v/>
      </c>
      <c r="T1815" s="139">
        <f>IF(P1815&lt;&gt;"",(P1815*(1-($N$2641))*(1-($O1815+$N$2646))),0)</f>
        <v>0</v>
      </c>
      <c r="U1815" s="139">
        <f>IF(Q1815&lt;&gt;"",(Q1815*(1-($N$2642))*(1-($O1815+$N$2646))),0)</f>
        <v>0</v>
      </c>
      <c r="V1815" s="139">
        <f>IF(R1815&lt;&gt;"",(R1815*(1-($N$2643))*(1-($O1815+$N$2646))),0)</f>
        <v>0</v>
      </c>
      <c r="W1815" s="139">
        <f>IF(S1815&lt;&gt;"",(S1815*(1-($N$2644))*(1-($O1815+$N$2646))),0)</f>
        <v>0</v>
      </c>
      <c r="X1815" s="150">
        <f>+SUM(T1815:W1815)</f>
        <v>0</v>
      </c>
      <c r="Y1815" s="85"/>
      <c r="Z1815" s="84"/>
      <c r="AA1815" s="85"/>
    </row>
    <row r="1816" spans="1:27" ht="14.1" customHeight="1" x14ac:dyDescent="0.3">
      <c r="A1816" s="128" t="s">
        <v>704</v>
      </c>
      <c r="B1816" s="86" t="s">
        <v>40</v>
      </c>
      <c r="C1816" s="86">
        <v>14</v>
      </c>
      <c r="D1816" s="86">
        <v>7</v>
      </c>
      <c r="E1816" s="137"/>
      <c r="F1816" s="86" t="s">
        <v>100</v>
      </c>
      <c r="G1816" s="86" t="s">
        <v>1703</v>
      </c>
      <c r="H1816" s="86" t="s">
        <v>2008</v>
      </c>
      <c r="I1816" s="86">
        <v>94</v>
      </c>
      <c r="J1816" s="87">
        <v>54.4</v>
      </c>
      <c r="K1816" s="88"/>
      <c r="L1816" s="86" t="s">
        <v>3267</v>
      </c>
      <c r="M1816" s="86" t="s">
        <v>349</v>
      </c>
      <c r="N1816" s="149" t="str">
        <f>IF(OR(J1816="TBA",E1816=0),"",E1816*J1816)</f>
        <v/>
      </c>
      <c r="O1816" s="138"/>
      <c r="P1816" s="139">
        <f>IF($B1816="PA",$N1816,0)</f>
        <v>0</v>
      </c>
      <c r="Q1816" s="139">
        <f>IF($B1816="PC",$N1816,0)</f>
        <v>0</v>
      </c>
      <c r="R1816" s="139">
        <f>IF($B1816="LA",$N1816,0)</f>
        <v>0</v>
      </c>
      <c r="S1816" s="139" t="str">
        <f>IF($B1816="LC",$N1816,0)</f>
        <v/>
      </c>
      <c r="T1816" s="139">
        <f>IF(P1816&lt;&gt;"",(P1816*(1-($N$2641))*(1-($O1816+$N$2646))),0)</f>
        <v>0</v>
      </c>
      <c r="U1816" s="139">
        <f>IF(Q1816&lt;&gt;"",(Q1816*(1-($N$2642))*(1-($O1816+$N$2646))),0)</f>
        <v>0</v>
      </c>
      <c r="V1816" s="139">
        <f>IF(R1816&lt;&gt;"",(R1816*(1-($N$2643))*(1-($O1816+$N$2646))),0)</f>
        <v>0</v>
      </c>
      <c r="W1816" s="139">
        <f>IF(S1816&lt;&gt;"",(S1816*(1-($N$2644))*(1-($O1816+$N$2646))),0)</f>
        <v>0</v>
      </c>
      <c r="X1816" s="150">
        <f>+SUM(T1816:W1816)</f>
        <v>0</v>
      </c>
      <c r="Y1816" s="85"/>
      <c r="Z1816" s="84"/>
      <c r="AA1816" s="85"/>
    </row>
    <row r="1817" spans="1:27" ht="14.1" customHeight="1" x14ac:dyDescent="0.3">
      <c r="A1817" s="128" t="s">
        <v>705</v>
      </c>
      <c r="B1817" s="86" t="s">
        <v>40</v>
      </c>
      <c r="C1817" s="86">
        <v>14</v>
      </c>
      <c r="D1817" s="86">
        <v>7</v>
      </c>
      <c r="E1817" s="137"/>
      <c r="F1817" s="86" t="s">
        <v>100</v>
      </c>
      <c r="G1817" s="86" t="s">
        <v>1705</v>
      </c>
      <c r="H1817" s="86" t="s">
        <v>2008</v>
      </c>
      <c r="I1817" s="86">
        <v>94</v>
      </c>
      <c r="J1817" s="87">
        <v>54.4</v>
      </c>
      <c r="K1817" s="88"/>
      <c r="L1817" s="86" t="s">
        <v>3268</v>
      </c>
      <c r="M1817" s="86" t="s">
        <v>349</v>
      </c>
      <c r="N1817" s="149" t="str">
        <f>IF(OR(J1817="TBA",E1817=0),"",E1817*J1817)</f>
        <v/>
      </c>
      <c r="O1817" s="138"/>
      <c r="P1817" s="139">
        <f>IF($B1817="PA",$N1817,0)</f>
        <v>0</v>
      </c>
      <c r="Q1817" s="139">
        <f>IF($B1817="PC",$N1817,0)</f>
        <v>0</v>
      </c>
      <c r="R1817" s="139">
        <f>IF($B1817="LA",$N1817,0)</f>
        <v>0</v>
      </c>
      <c r="S1817" s="139" t="str">
        <f>IF($B1817="LC",$N1817,0)</f>
        <v/>
      </c>
      <c r="T1817" s="139">
        <f>IF(P1817&lt;&gt;"",(P1817*(1-($N$2641))*(1-($O1817+$N$2646))),0)</f>
        <v>0</v>
      </c>
      <c r="U1817" s="139">
        <f>IF(Q1817&lt;&gt;"",(Q1817*(1-($N$2642))*(1-($O1817+$N$2646))),0)</f>
        <v>0</v>
      </c>
      <c r="V1817" s="139">
        <f>IF(R1817&lt;&gt;"",(R1817*(1-($N$2643))*(1-($O1817+$N$2646))),0)</f>
        <v>0</v>
      </c>
      <c r="W1817" s="139">
        <f>IF(S1817&lt;&gt;"",(S1817*(1-($N$2644))*(1-($O1817+$N$2646))),0)</f>
        <v>0</v>
      </c>
      <c r="X1817" s="150">
        <f>+SUM(T1817:W1817)</f>
        <v>0</v>
      </c>
      <c r="Y1817" s="85"/>
      <c r="Z1817" s="84"/>
      <c r="AA1817" s="85"/>
    </row>
    <row r="1818" spans="1:27" ht="14.1" customHeight="1" x14ac:dyDescent="0.3">
      <c r="A1818" s="128" t="s">
        <v>706</v>
      </c>
      <c r="B1818" s="86" t="s">
        <v>40</v>
      </c>
      <c r="C1818" s="86">
        <v>14</v>
      </c>
      <c r="D1818" s="86">
        <v>7</v>
      </c>
      <c r="E1818" s="137"/>
      <c r="F1818" s="86" t="s">
        <v>100</v>
      </c>
      <c r="G1818" s="86" t="s">
        <v>1706</v>
      </c>
      <c r="H1818" s="86" t="s">
        <v>2008</v>
      </c>
      <c r="I1818" s="86">
        <v>94</v>
      </c>
      <c r="J1818" s="87">
        <v>57.15</v>
      </c>
      <c r="K1818" s="88"/>
      <c r="L1818" s="86" t="s">
        <v>3269</v>
      </c>
      <c r="M1818" s="86" t="s">
        <v>349</v>
      </c>
      <c r="N1818" s="149" t="str">
        <f>IF(OR(J1818="TBA",E1818=0),"",E1818*J1818)</f>
        <v/>
      </c>
      <c r="O1818" s="138"/>
      <c r="P1818" s="139">
        <f>IF($B1818="PA",$N1818,0)</f>
        <v>0</v>
      </c>
      <c r="Q1818" s="139">
        <f>IF($B1818="PC",$N1818,0)</f>
        <v>0</v>
      </c>
      <c r="R1818" s="139">
        <f>IF($B1818="LA",$N1818,0)</f>
        <v>0</v>
      </c>
      <c r="S1818" s="139" t="str">
        <f>IF($B1818="LC",$N1818,0)</f>
        <v/>
      </c>
      <c r="T1818" s="139">
        <f>IF(P1818&lt;&gt;"",(P1818*(1-($N$2641))*(1-($O1818+$N$2646))),0)</f>
        <v>0</v>
      </c>
      <c r="U1818" s="139">
        <f>IF(Q1818&lt;&gt;"",(Q1818*(1-($N$2642))*(1-($O1818+$N$2646))),0)</f>
        <v>0</v>
      </c>
      <c r="V1818" s="139">
        <f>IF(R1818&lt;&gt;"",(R1818*(1-($N$2643))*(1-($O1818+$N$2646))),0)</f>
        <v>0</v>
      </c>
      <c r="W1818" s="139">
        <f>IF(S1818&lt;&gt;"",(S1818*(1-($N$2644))*(1-($O1818+$N$2646))),0)</f>
        <v>0</v>
      </c>
      <c r="X1818" s="150">
        <f>+SUM(T1818:W1818)</f>
        <v>0</v>
      </c>
      <c r="Y1818" s="85"/>
      <c r="Z1818" s="84"/>
      <c r="AA1818" s="85"/>
    </row>
    <row r="1819" spans="1:27" ht="14.1" customHeight="1" x14ac:dyDescent="0.3">
      <c r="A1819" s="128" t="s">
        <v>707</v>
      </c>
      <c r="B1819" s="86" t="s">
        <v>40</v>
      </c>
      <c r="C1819" s="86">
        <v>14</v>
      </c>
      <c r="D1819" s="86">
        <v>7</v>
      </c>
      <c r="E1819" s="137"/>
      <c r="F1819" s="86" t="s">
        <v>100</v>
      </c>
      <c r="G1819" s="86" t="s">
        <v>1692</v>
      </c>
      <c r="H1819" s="86" t="s">
        <v>2008</v>
      </c>
      <c r="I1819" s="86">
        <v>94</v>
      </c>
      <c r="J1819" s="87">
        <v>54.4</v>
      </c>
      <c r="K1819" s="88"/>
      <c r="L1819" s="86" t="s">
        <v>3270</v>
      </c>
      <c r="M1819" s="86" t="s">
        <v>349</v>
      </c>
      <c r="N1819" s="149" t="str">
        <f>IF(OR(J1819="TBA",E1819=0),"",E1819*J1819)</f>
        <v/>
      </c>
      <c r="O1819" s="138"/>
      <c r="P1819" s="139">
        <f>IF($B1819="PA",$N1819,0)</f>
        <v>0</v>
      </c>
      <c r="Q1819" s="139">
        <f>IF($B1819="PC",$N1819,0)</f>
        <v>0</v>
      </c>
      <c r="R1819" s="139">
        <f>IF($B1819="LA",$N1819,0)</f>
        <v>0</v>
      </c>
      <c r="S1819" s="139" t="str">
        <f>IF($B1819="LC",$N1819,0)</f>
        <v/>
      </c>
      <c r="T1819" s="139">
        <f>IF(P1819&lt;&gt;"",(P1819*(1-($N$2641))*(1-($O1819+$N$2646))),0)</f>
        <v>0</v>
      </c>
      <c r="U1819" s="139">
        <f>IF(Q1819&lt;&gt;"",(Q1819*(1-($N$2642))*(1-($O1819+$N$2646))),0)</f>
        <v>0</v>
      </c>
      <c r="V1819" s="139">
        <f>IF(R1819&lt;&gt;"",(R1819*(1-($N$2643))*(1-($O1819+$N$2646))),0)</f>
        <v>0</v>
      </c>
      <c r="W1819" s="139">
        <f>IF(S1819&lt;&gt;"",(S1819*(1-($N$2644))*(1-($O1819+$N$2646))),0)</f>
        <v>0</v>
      </c>
      <c r="X1819" s="150">
        <f>+SUM(T1819:W1819)</f>
        <v>0</v>
      </c>
      <c r="Y1819" s="85"/>
      <c r="Z1819" s="84"/>
      <c r="AA1819" s="85"/>
    </row>
    <row r="1820" spans="1:27" ht="14.1" customHeight="1" x14ac:dyDescent="0.3">
      <c r="A1820" s="172" t="s">
        <v>629</v>
      </c>
      <c r="B1820" s="168" t="s">
        <v>40</v>
      </c>
      <c r="C1820" s="168">
        <v>6</v>
      </c>
      <c r="D1820" s="168">
        <v>0</v>
      </c>
      <c r="E1820" s="169"/>
      <c r="F1820" s="168" t="s">
        <v>101</v>
      </c>
      <c r="G1820" s="168" t="s">
        <v>1691</v>
      </c>
      <c r="H1820" s="168" t="s">
        <v>2009</v>
      </c>
      <c r="I1820" s="168">
        <v>24</v>
      </c>
      <c r="J1820" s="170">
        <v>21.55</v>
      </c>
      <c r="K1820" s="171"/>
      <c r="L1820" s="168" t="s">
        <v>3271</v>
      </c>
      <c r="M1820" s="168" t="s">
        <v>349</v>
      </c>
      <c r="N1820" s="151" t="str">
        <f>IF(OR(J1820="TBA",E1820=0),"",E1820*J1820)</f>
        <v/>
      </c>
      <c r="O1820" s="138"/>
      <c r="P1820" s="139">
        <f>IF($B1820="PA",$N1820,0)</f>
        <v>0</v>
      </c>
      <c r="Q1820" s="139">
        <f>IF($B1820="PC",$N1820,0)</f>
        <v>0</v>
      </c>
      <c r="R1820" s="139">
        <f>IF($B1820="LA",$N1820,0)</f>
        <v>0</v>
      </c>
      <c r="S1820" s="139" t="str">
        <f>IF($B1820="LC",$N1820,0)</f>
        <v/>
      </c>
      <c r="T1820" s="139">
        <f>IF(P1820&lt;&gt;"",(P1820*(1-($N$2641))*(1-($O1820+$N$2646))),0)</f>
        <v>0</v>
      </c>
      <c r="U1820" s="139">
        <f>IF(Q1820&lt;&gt;"",(Q1820*(1-($N$2642))*(1-($O1820+$N$2646))),0)</f>
        <v>0</v>
      </c>
      <c r="V1820" s="139">
        <f>IF(R1820&lt;&gt;"",(R1820*(1-($N$2643))*(1-($O1820+$N$2646))),0)</f>
        <v>0</v>
      </c>
      <c r="W1820" s="139">
        <f>IF(S1820&lt;&gt;"",(S1820*(1-($N$2644))*(1-($O1820+$N$2646))),0)</f>
        <v>0</v>
      </c>
      <c r="X1820" s="152">
        <f>+SUM(T1820:W1820)</f>
        <v>0</v>
      </c>
      <c r="Y1820" s="85"/>
      <c r="Z1820" s="84"/>
      <c r="AA1820" s="85"/>
    </row>
    <row r="1821" spans="1:27" ht="14.1" customHeight="1" x14ac:dyDescent="0.3">
      <c r="A1821" s="172" t="s">
        <v>630</v>
      </c>
      <c r="B1821" s="168" t="s">
        <v>40</v>
      </c>
      <c r="C1821" s="168">
        <v>6</v>
      </c>
      <c r="D1821" s="168">
        <v>0</v>
      </c>
      <c r="E1821" s="169"/>
      <c r="F1821" s="168" t="s">
        <v>101</v>
      </c>
      <c r="G1821" s="168" t="s">
        <v>1701</v>
      </c>
      <c r="H1821" s="168" t="s">
        <v>2009</v>
      </c>
      <c r="I1821" s="168">
        <v>24</v>
      </c>
      <c r="J1821" s="170">
        <v>21.55</v>
      </c>
      <c r="K1821" s="171"/>
      <c r="L1821" s="168" t="s">
        <v>3272</v>
      </c>
      <c r="M1821" s="168" t="s">
        <v>349</v>
      </c>
      <c r="N1821" s="151" t="str">
        <f>IF(OR(J1821="TBA",E1821=0),"",E1821*J1821)</f>
        <v/>
      </c>
      <c r="O1821" s="138"/>
      <c r="P1821" s="139">
        <f>IF($B1821="PA",$N1821,0)</f>
        <v>0</v>
      </c>
      <c r="Q1821" s="139">
        <f>IF($B1821="PC",$N1821,0)</f>
        <v>0</v>
      </c>
      <c r="R1821" s="139">
        <f>IF($B1821="LA",$N1821,0)</f>
        <v>0</v>
      </c>
      <c r="S1821" s="139" t="str">
        <f>IF($B1821="LC",$N1821,0)</f>
        <v/>
      </c>
      <c r="T1821" s="139">
        <f>IF(P1821&lt;&gt;"",(P1821*(1-($N$2641))*(1-($O1821+$N$2646))),0)</f>
        <v>0</v>
      </c>
      <c r="U1821" s="139">
        <f>IF(Q1821&lt;&gt;"",(Q1821*(1-($N$2642))*(1-($O1821+$N$2646))),0)</f>
        <v>0</v>
      </c>
      <c r="V1821" s="139">
        <f>IF(R1821&lt;&gt;"",(R1821*(1-($N$2643))*(1-($O1821+$N$2646))),0)</f>
        <v>0</v>
      </c>
      <c r="W1821" s="139">
        <f>IF(S1821&lt;&gt;"",(S1821*(1-($N$2644))*(1-($O1821+$N$2646))),0)</f>
        <v>0</v>
      </c>
      <c r="X1821" s="152">
        <f>+SUM(T1821:W1821)</f>
        <v>0</v>
      </c>
      <c r="Y1821" s="85"/>
      <c r="Z1821" s="84"/>
      <c r="AA1821" s="85"/>
    </row>
    <row r="1822" spans="1:27" ht="14.1" customHeight="1" x14ac:dyDescent="0.3">
      <c r="A1822" s="128" t="s">
        <v>645</v>
      </c>
      <c r="B1822" s="86" t="s">
        <v>40</v>
      </c>
      <c r="C1822" s="86">
        <v>24</v>
      </c>
      <c r="D1822" s="86">
        <v>8</v>
      </c>
      <c r="E1822" s="137"/>
      <c r="F1822" s="86" t="s">
        <v>101</v>
      </c>
      <c r="G1822" s="86" t="s">
        <v>1691</v>
      </c>
      <c r="H1822" s="86" t="s">
        <v>2010</v>
      </c>
      <c r="I1822" s="86">
        <v>25</v>
      </c>
      <c r="J1822" s="87">
        <v>21.95</v>
      </c>
      <c r="K1822" s="88"/>
      <c r="L1822" s="86" t="s">
        <v>3273</v>
      </c>
      <c r="M1822" s="86" t="s">
        <v>349</v>
      </c>
      <c r="N1822" s="149" t="str">
        <f>IF(OR(J1822="TBA",E1822=0),"",E1822*J1822)</f>
        <v/>
      </c>
      <c r="O1822" s="138"/>
      <c r="P1822" s="139">
        <f>IF($B1822="PA",$N1822,0)</f>
        <v>0</v>
      </c>
      <c r="Q1822" s="139">
        <f>IF($B1822="PC",$N1822,0)</f>
        <v>0</v>
      </c>
      <c r="R1822" s="139">
        <f>IF($B1822="LA",$N1822,0)</f>
        <v>0</v>
      </c>
      <c r="S1822" s="139" t="str">
        <f>IF($B1822="LC",$N1822,0)</f>
        <v/>
      </c>
      <c r="T1822" s="139">
        <f>IF(P1822&lt;&gt;"",(P1822*(1-($N$2641))*(1-($O1822+$N$2646))),0)</f>
        <v>0</v>
      </c>
      <c r="U1822" s="139">
        <f>IF(Q1822&lt;&gt;"",(Q1822*(1-($N$2642))*(1-($O1822+$N$2646))),0)</f>
        <v>0</v>
      </c>
      <c r="V1822" s="139">
        <f>IF(R1822&lt;&gt;"",(R1822*(1-($N$2643))*(1-($O1822+$N$2646))),0)</f>
        <v>0</v>
      </c>
      <c r="W1822" s="139">
        <f>IF(S1822&lt;&gt;"",(S1822*(1-($N$2644))*(1-($O1822+$N$2646))),0)</f>
        <v>0</v>
      </c>
      <c r="X1822" s="150">
        <f>+SUM(T1822:W1822)</f>
        <v>0</v>
      </c>
      <c r="Y1822" s="85"/>
      <c r="Z1822" s="84"/>
      <c r="AA1822" s="85"/>
    </row>
    <row r="1823" spans="1:27" ht="14.1" customHeight="1" x14ac:dyDescent="0.3">
      <c r="A1823" s="128" t="s">
        <v>646</v>
      </c>
      <c r="B1823" s="86" t="s">
        <v>40</v>
      </c>
      <c r="C1823" s="86">
        <v>24</v>
      </c>
      <c r="D1823" s="86">
        <v>8</v>
      </c>
      <c r="E1823" s="137"/>
      <c r="F1823" s="86" t="s">
        <v>101</v>
      </c>
      <c r="G1823" s="86" t="s">
        <v>1701</v>
      </c>
      <c r="H1823" s="86" t="s">
        <v>2010</v>
      </c>
      <c r="I1823" s="86">
        <v>25</v>
      </c>
      <c r="J1823" s="87">
        <v>21.95</v>
      </c>
      <c r="K1823" s="88"/>
      <c r="L1823" s="86" t="s">
        <v>3274</v>
      </c>
      <c r="M1823" s="86" t="s">
        <v>349</v>
      </c>
      <c r="N1823" s="149" t="str">
        <f>IF(OR(J1823="TBA",E1823=0),"",E1823*J1823)</f>
        <v/>
      </c>
      <c r="O1823" s="138"/>
      <c r="P1823" s="139">
        <f>IF($B1823="PA",$N1823,0)</f>
        <v>0</v>
      </c>
      <c r="Q1823" s="139">
        <f>IF($B1823="PC",$N1823,0)</f>
        <v>0</v>
      </c>
      <c r="R1823" s="139">
        <f>IF($B1823="LA",$N1823,0)</f>
        <v>0</v>
      </c>
      <c r="S1823" s="139" t="str">
        <f>IF($B1823="LC",$N1823,0)</f>
        <v/>
      </c>
      <c r="T1823" s="139">
        <f>IF(P1823&lt;&gt;"",(P1823*(1-($N$2641))*(1-($O1823+$N$2646))),0)</f>
        <v>0</v>
      </c>
      <c r="U1823" s="139">
        <f>IF(Q1823&lt;&gt;"",(Q1823*(1-($N$2642))*(1-($O1823+$N$2646))),0)</f>
        <v>0</v>
      </c>
      <c r="V1823" s="139">
        <f>IF(R1823&lt;&gt;"",(R1823*(1-($N$2643))*(1-($O1823+$N$2646))),0)</f>
        <v>0</v>
      </c>
      <c r="W1823" s="139">
        <f>IF(S1823&lt;&gt;"",(S1823*(1-($N$2644))*(1-($O1823+$N$2646))),0)</f>
        <v>0</v>
      </c>
      <c r="X1823" s="150">
        <f>+SUM(T1823:W1823)</f>
        <v>0</v>
      </c>
      <c r="Y1823" s="85"/>
      <c r="Z1823" s="84"/>
      <c r="AA1823" s="85"/>
    </row>
    <row r="1824" spans="1:27" ht="14.1" customHeight="1" x14ac:dyDescent="0.3">
      <c r="A1824" s="128" t="s">
        <v>647</v>
      </c>
      <c r="B1824" s="86" t="s">
        <v>40</v>
      </c>
      <c r="C1824" s="86">
        <v>24</v>
      </c>
      <c r="D1824" s="86">
        <v>8</v>
      </c>
      <c r="E1824" s="137"/>
      <c r="F1824" s="86" t="s">
        <v>101</v>
      </c>
      <c r="G1824" s="86" t="s">
        <v>1709</v>
      </c>
      <c r="H1824" s="86" t="s">
        <v>2010</v>
      </c>
      <c r="I1824" s="86">
        <v>25</v>
      </c>
      <c r="J1824" s="87">
        <v>21.95</v>
      </c>
      <c r="K1824" s="88"/>
      <c r="L1824" s="86" t="s">
        <v>3275</v>
      </c>
      <c r="M1824" s="86" t="s">
        <v>349</v>
      </c>
      <c r="N1824" s="149" t="str">
        <f>IF(OR(J1824="TBA",E1824=0),"",E1824*J1824)</f>
        <v/>
      </c>
      <c r="O1824" s="138"/>
      <c r="P1824" s="139">
        <f>IF($B1824="PA",$N1824,0)</f>
        <v>0</v>
      </c>
      <c r="Q1824" s="139">
        <f>IF($B1824="PC",$N1824,0)</f>
        <v>0</v>
      </c>
      <c r="R1824" s="139">
        <f>IF($B1824="LA",$N1824,0)</f>
        <v>0</v>
      </c>
      <c r="S1824" s="139" t="str">
        <f>IF($B1824="LC",$N1824,0)</f>
        <v/>
      </c>
      <c r="T1824" s="139">
        <f>IF(P1824&lt;&gt;"",(P1824*(1-($N$2641))*(1-($O1824+$N$2646))),0)</f>
        <v>0</v>
      </c>
      <c r="U1824" s="139">
        <f>IF(Q1824&lt;&gt;"",(Q1824*(1-($N$2642))*(1-($O1824+$N$2646))),0)</f>
        <v>0</v>
      </c>
      <c r="V1824" s="139">
        <f>IF(R1824&lt;&gt;"",(R1824*(1-($N$2643))*(1-($O1824+$N$2646))),0)</f>
        <v>0</v>
      </c>
      <c r="W1824" s="139">
        <f>IF(S1824&lt;&gt;"",(S1824*(1-($N$2644))*(1-($O1824+$N$2646))),0)</f>
        <v>0</v>
      </c>
      <c r="X1824" s="150">
        <f>+SUM(T1824:W1824)</f>
        <v>0</v>
      </c>
      <c r="Y1824" s="85"/>
      <c r="Z1824" s="84"/>
      <c r="AA1824" s="85"/>
    </row>
    <row r="1825" spans="1:27" ht="14.1" customHeight="1" x14ac:dyDescent="0.3">
      <c r="A1825" s="128" t="s">
        <v>638</v>
      </c>
      <c r="B1825" s="86" t="s">
        <v>40</v>
      </c>
      <c r="C1825" s="86">
        <v>16</v>
      </c>
      <c r="D1825" s="86">
        <v>8</v>
      </c>
      <c r="E1825" s="137"/>
      <c r="F1825" s="86" t="s">
        <v>99</v>
      </c>
      <c r="G1825" s="86" t="s">
        <v>1691</v>
      </c>
      <c r="H1825" s="86" t="s">
        <v>2011</v>
      </c>
      <c r="I1825" s="86">
        <v>24</v>
      </c>
      <c r="J1825" s="87">
        <v>28.650000000000002</v>
      </c>
      <c r="K1825" s="88"/>
      <c r="L1825" s="86" t="s">
        <v>3276</v>
      </c>
      <c r="M1825" s="86" t="s">
        <v>349</v>
      </c>
      <c r="N1825" s="149" t="str">
        <f>IF(OR(J1825="TBA",E1825=0),"",E1825*J1825)</f>
        <v/>
      </c>
      <c r="O1825" s="138"/>
      <c r="P1825" s="139">
        <f>IF($B1825="PA",$N1825,0)</f>
        <v>0</v>
      </c>
      <c r="Q1825" s="139">
        <f>IF($B1825="PC",$N1825,0)</f>
        <v>0</v>
      </c>
      <c r="R1825" s="139">
        <f>IF($B1825="LA",$N1825,0)</f>
        <v>0</v>
      </c>
      <c r="S1825" s="139" t="str">
        <f>IF($B1825="LC",$N1825,0)</f>
        <v/>
      </c>
      <c r="T1825" s="139">
        <f>IF(P1825&lt;&gt;"",(P1825*(1-($N$2641))*(1-($O1825+$N$2646))),0)</f>
        <v>0</v>
      </c>
      <c r="U1825" s="139">
        <f>IF(Q1825&lt;&gt;"",(Q1825*(1-($N$2642))*(1-($O1825+$N$2646))),0)</f>
        <v>0</v>
      </c>
      <c r="V1825" s="139">
        <f>IF(R1825&lt;&gt;"",(R1825*(1-($N$2643))*(1-($O1825+$N$2646))),0)</f>
        <v>0</v>
      </c>
      <c r="W1825" s="139">
        <f>IF(S1825&lt;&gt;"",(S1825*(1-($N$2644))*(1-($O1825+$N$2646))),0)</f>
        <v>0</v>
      </c>
      <c r="X1825" s="150">
        <f>+SUM(T1825:W1825)</f>
        <v>0</v>
      </c>
      <c r="Y1825" s="85"/>
      <c r="Z1825" s="84"/>
      <c r="AA1825" s="85"/>
    </row>
    <row r="1826" spans="1:27" ht="14.1" customHeight="1" x14ac:dyDescent="0.3">
      <c r="A1826" s="128" t="s">
        <v>639</v>
      </c>
      <c r="B1826" s="86" t="s">
        <v>40</v>
      </c>
      <c r="C1826" s="86">
        <v>16</v>
      </c>
      <c r="D1826" s="86">
        <v>8</v>
      </c>
      <c r="E1826" s="137"/>
      <c r="F1826" s="86" t="s">
        <v>99</v>
      </c>
      <c r="G1826" s="86" t="s">
        <v>1692</v>
      </c>
      <c r="H1826" s="86" t="s">
        <v>2011</v>
      </c>
      <c r="I1826" s="86">
        <v>24</v>
      </c>
      <c r="J1826" s="87">
        <v>28.650000000000002</v>
      </c>
      <c r="K1826" s="88"/>
      <c r="L1826" s="86" t="s">
        <v>3277</v>
      </c>
      <c r="M1826" s="86" t="s">
        <v>349</v>
      </c>
      <c r="N1826" s="149" t="str">
        <f>IF(OR(J1826="TBA",E1826=0),"",E1826*J1826)</f>
        <v/>
      </c>
      <c r="O1826" s="138"/>
      <c r="P1826" s="139">
        <f>IF($B1826="PA",$N1826,0)</f>
        <v>0</v>
      </c>
      <c r="Q1826" s="139">
        <f>IF($B1826="PC",$N1826,0)</f>
        <v>0</v>
      </c>
      <c r="R1826" s="139">
        <f>IF($B1826="LA",$N1826,0)</f>
        <v>0</v>
      </c>
      <c r="S1826" s="139" t="str">
        <f>IF($B1826="LC",$N1826,0)</f>
        <v/>
      </c>
      <c r="T1826" s="139">
        <f>IF(P1826&lt;&gt;"",(P1826*(1-($N$2641))*(1-($O1826+$N$2646))),0)</f>
        <v>0</v>
      </c>
      <c r="U1826" s="139">
        <f>IF(Q1826&lt;&gt;"",(Q1826*(1-($N$2642))*(1-($O1826+$N$2646))),0)</f>
        <v>0</v>
      </c>
      <c r="V1826" s="139">
        <f>IF(R1826&lt;&gt;"",(R1826*(1-($N$2643))*(1-($O1826+$N$2646))),0)</f>
        <v>0</v>
      </c>
      <c r="W1826" s="139">
        <f>IF(S1826&lt;&gt;"",(S1826*(1-($N$2644))*(1-($O1826+$N$2646))),0)</f>
        <v>0</v>
      </c>
      <c r="X1826" s="150">
        <f>+SUM(T1826:W1826)</f>
        <v>0</v>
      </c>
      <c r="Y1826" s="85"/>
      <c r="Z1826" s="84"/>
      <c r="AA1826" s="85"/>
    </row>
    <row r="1827" spans="1:27" ht="14.1" customHeight="1" x14ac:dyDescent="0.3">
      <c r="A1827" s="128" t="s">
        <v>640</v>
      </c>
      <c r="B1827" s="86" t="s">
        <v>40</v>
      </c>
      <c r="C1827" s="86">
        <v>16</v>
      </c>
      <c r="D1827" s="86">
        <v>8</v>
      </c>
      <c r="E1827" s="137"/>
      <c r="F1827" s="86" t="s">
        <v>99</v>
      </c>
      <c r="G1827" s="86" t="s">
        <v>1709</v>
      </c>
      <c r="H1827" s="86" t="s">
        <v>2011</v>
      </c>
      <c r="I1827" s="86">
        <v>24</v>
      </c>
      <c r="J1827" s="87">
        <v>28.650000000000002</v>
      </c>
      <c r="K1827" s="88"/>
      <c r="L1827" s="86" t="s">
        <v>3278</v>
      </c>
      <c r="M1827" s="86" t="s">
        <v>349</v>
      </c>
      <c r="N1827" s="149" t="str">
        <f>IF(OR(J1827="TBA",E1827=0),"",E1827*J1827)</f>
        <v/>
      </c>
      <c r="O1827" s="138"/>
      <c r="P1827" s="139">
        <f>IF($B1827="PA",$N1827,0)</f>
        <v>0</v>
      </c>
      <c r="Q1827" s="139">
        <f>IF($B1827="PC",$N1827,0)</f>
        <v>0</v>
      </c>
      <c r="R1827" s="139">
        <f>IF($B1827="LA",$N1827,0)</f>
        <v>0</v>
      </c>
      <c r="S1827" s="139" t="str">
        <f>IF($B1827="LC",$N1827,0)</f>
        <v/>
      </c>
      <c r="T1827" s="139">
        <f>IF(P1827&lt;&gt;"",(P1827*(1-($N$2641))*(1-($O1827+$N$2646))),0)</f>
        <v>0</v>
      </c>
      <c r="U1827" s="139">
        <f>IF(Q1827&lt;&gt;"",(Q1827*(1-($N$2642))*(1-($O1827+$N$2646))),0)</f>
        <v>0</v>
      </c>
      <c r="V1827" s="139">
        <f>IF(R1827&lt;&gt;"",(R1827*(1-($N$2643))*(1-($O1827+$N$2646))),0)</f>
        <v>0</v>
      </c>
      <c r="W1827" s="139">
        <f>IF(S1827&lt;&gt;"",(S1827*(1-($N$2644))*(1-($O1827+$N$2646))),0)</f>
        <v>0</v>
      </c>
      <c r="X1827" s="150">
        <f>+SUM(T1827:W1827)</f>
        <v>0</v>
      </c>
      <c r="Y1827" s="85"/>
      <c r="Z1827" s="84"/>
      <c r="AA1827" s="85"/>
    </row>
    <row r="1828" spans="1:27" ht="14.1" customHeight="1" x14ac:dyDescent="0.3">
      <c r="A1828" s="128" t="s">
        <v>631</v>
      </c>
      <c r="B1828" s="86" t="s">
        <v>40</v>
      </c>
      <c r="C1828" s="86">
        <v>10</v>
      </c>
      <c r="D1828" s="86">
        <v>0</v>
      </c>
      <c r="E1828" s="137"/>
      <c r="F1828" s="86" t="s">
        <v>99</v>
      </c>
      <c r="G1828" s="86" t="s">
        <v>1691</v>
      </c>
      <c r="H1828" s="86" t="s">
        <v>2014</v>
      </c>
      <c r="I1828" s="86">
        <v>25</v>
      </c>
      <c r="J1828" s="87">
        <v>20.100000000000001</v>
      </c>
      <c r="K1828" s="88"/>
      <c r="L1828" s="86" t="s">
        <v>3279</v>
      </c>
      <c r="M1828" s="86" t="s">
        <v>349</v>
      </c>
      <c r="N1828" s="149" t="str">
        <f>IF(OR(J1828="TBA",E1828=0),"",E1828*J1828)</f>
        <v/>
      </c>
      <c r="O1828" s="138"/>
      <c r="P1828" s="139">
        <f>IF($B1828="PA",$N1828,0)</f>
        <v>0</v>
      </c>
      <c r="Q1828" s="139">
        <f>IF($B1828="PC",$N1828,0)</f>
        <v>0</v>
      </c>
      <c r="R1828" s="139">
        <f>IF($B1828="LA",$N1828,0)</f>
        <v>0</v>
      </c>
      <c r="S1828" s="139" t="str">
        <f>IF($B1828="LC",$N1828,0)</f>
        <v/>
      </c>
      <c r="T1828" s="139">
        <f>IF(P1828&lt;&gt;"",(P1828*(1-($N$2641))*(1-($O1828+$N$2646))),0)</f>
        <v>0</v>
      </c>
      <c r="U1828" s="139">
        <f>IF(Q1828&lt;&gt;"",(Q1828*(1-($N$2642))*(1-($O1828+$N$2646))),0)</f>
        <v>0</v>
      </c>
      <c r="V1828" s="139">
        <f>IF(R1828&lt;&gt;"",(R1828*(1-($N$2643))*(1-($O1828+$N$2646))),0)</f>
        <v>0</v>
      </c>
      <c r="W1828" s="139">
        <f>IF(S1828&lt;&gt;"",(S1828*(1-($N$2644))*(1-($O1828+$N$2646))),0)</f>
        <v>0</v>
      </c>
      <c r="X1828" s="150">
        <f>+SUM(T1828:W1828)</f>
        <v>0</v>
      </c>
      <c r="Y1828" s="85"/>
      <c r="Z1828" s="84"/>
      <c r="AA1828" s="85"/>
    </row>
    <row r="1829" spans="1:27" ht="14.1" customHeight="1" x14ac:dyDescent="0.3">
      <c r="A1829" s="128" t="s">
        <v>3947</v>
      </c>
      <c r="B1829" s="86" t="s">
        <v>40</v>
      </c>
      <c r="C1829" s="86">
        <v>10</v>
      </c>
      <c r="D1829" s="86">
        <v>0</v>
      </c>
      <c r="E1829" s="137"/>
      <c r="F1829" s="86" t="s">
        <v>99</v>
      </c>
      <c r="G1829" s="86" t="s">
        <v>1692</v>
      </c>
      <c r="H1829" s="86" t="s">
        <v>2014</v>
      </c>
      <c r="I1829" s="86">
        <v>25</v>
      </c>
      <c r="J1829" s="87">
        <v>17.05</v>
      </c>
      <c r="K1829" s="88"/>
      <c r="L1829" s="86" t="s">
        <v>3949</v>
      </c>
      <c r="M1829" s="86" t="s">
        <v>349</v>
      </c>
      <c r="N1829" s="149" t="str">
        <f>IF(OR(J1829="TBA",E1829=0),"",E1829*J1829)</f>
        <v/>
      </c>
      <c r="O1829" s="138"/>
      <c r="P1829" s="139">
        <f>IF($B1829="PA",$N1829,0)</f>
        <v>0</v>
      </c>
      <c r="Q1829" s="139">
        <f>IF($B1829="PC",$N1829,0)</f>
        <v>0</v>
      </c>
      <c r="R1829" s="139">
        <f>IF($B1829="LA",$N1829,0)</f>
        <v>0</v>
      </c>
      <c r="S1829" s="139" t="str">
        <f>IF($B1829="LC",$N1829,0)</f>
        <v/>
      </c>
      <c r="T1829" s="139">
        <f>IF(P1829&lt;&gt;"",(P1829*(1-($N$2641))*(1-($O1829+$N$2646))),0)</f>
        <v>0</v>
      </c>
      <c r="U1829" s="139">
        <f>IF(Q1829&lt;&gt;"",(Q1829*(1-($N$2642))*(1-($O1829+$N$2646))),0)</f>
        <v>0</v>
      </c>
      <c r="V1829" s="139">
        <f>IF(R1829&lt;&gt;"",(R1829*(1-($N$2643))*(1-($O1829+$N$2646))),0)</f>
        <v>0</v>
      </c>
      <c r="W1829" s="139">
        <f>IF(S1829&lt;&gt;"",(S1829*(1-($N$2644))*(1-($O1829+$N$2646))),0)</f>
        <v>0</v>
      </c>
      <c r="X1829" s="150">
        <f>+SUM(T1829:W1829)</f>
        <v>0</v>
      </c>
      <c r="Y1829" s="85"/>
      <c r="Z1829" s="84"/>
      <c r="AA1829" s="85"/>
    </row>
    <row r="1830" spans="1:27" ht="14.1" customHeight="1" x14ac:dyDescent="0.3">
      <c r="A1830" s="128" t="s">
        <v>3948</v>
      </c>
      <c r="B1830" s="86" t="s">
        <v>40</v>
      </c>
      <c r="C1830" s="86">
        <v>10</v>
      </c>
      <c r="D1830" s="86">
        <v>0</v>
      </c>
      <c r="E1830" s="137"/>
      <c r="F1830" s="86" t="s">
        <v>99</v>
      </c>
      <c r="G1830" s="86" t="s">
        <v>1709</v>
      </c>
      <c r="H1830" s="86" t="s">
        <v>2014</v>
      </c>
      <c r="I1830" s="86">
        <v>25</v>
      </c>
      <c r="J1830" s="87">
        <v>17.05</v>
      </c>
      <c r="K1830" s="88"/>
      <c r="L1830" s="86" t="s">
        <v>3950</v>
      </c>
      <c r="M1830" s="86" t="s">
        <v>349</v>
      </c>
      <c r="N1830" s="149" t="str">
        <f>IF(OR(J1830="TBA",E1830=0),"",E1830*J1830)</f>
        <v/>
      </c>
      <c r="O1830" s="138"/>
      <c r="P1830" s="139">
        <f>IF($B1830="PA",$N1830,0)</f>
        <v>0</v>
      </c>
      <c r="Q1830" s="139">
        <f>IF($B1830="PC",$N1830,0)</f>
        <v>0</v>
      </c>
      <c r="R1830" s="139">
        <f>IF($B1830="LA",$N1830,0)</f>
        <v>0</v>
      </c>
      <c r="S1830" s="139" t="str">
        <f>IF($B1830="LC",$N1830,0)</f>
        <v/>
      </c>
      <c r="T1830" s="139">
        <f>IF(P1830&lt;&gt;"",(P1830*(1-($N$2641))*(1-($O1830+$N$2646))),0)</f>
        <v>0</v>
      </c>
      <c r="U1830" s="139">
        <f>IF(Q1830&lt;&gt;"",(Q1830*(1-($N$2642))*(1-($O1830+$N$2646))),0)</f>
        <v>0</v>
      </c>
      <c r="V1830" s="139">
        <f>IF(R1830&lt;&gt;"",(R1830*(1-($N$2643))*(1-($O1830+$N$2646))),0)</f>
        <v>0</v>
      </c>
      <c r="W1830" s="139">
        <f>IF(S1830&lt;&gt;"",(S1830*(1-($N$2644))*(1-($O1830+$N$2646))),0)</f>
        <v>0</v>
      </c>
      <c r="X1830" s="150">
        <f>+SUM(T1830:W1830)</f>
        <v>0</v>
      </c>
      <c r="Y1830" s="85"/>
      <c r="Z1830" s="84"/>
      <c r="AA1830" s="85"/>
    </row>
    <row r="1831" spans="1:27" ht="14.1" customHeight="1" x14ac:dyDescent="0.3">
      <c r="A1831" s="128" t="s">
        <v>648</v>
      </c>
      <c r="B1831" s="86" t="s">
        <v>40</v>
      </c>
      <c r="C1831" s="86">
        <v>16</v>
      </c>
      <c r="D1831" s="86">
        <v>8</v>
      </c>
      <c r="E1831" s="137"/>
      <c r="F1831" s="86" t="s">
        <v>100</v>
      </c>
      <c r="G1831" s="86" t="s">
        <v>1703</v>
      </c>
      <c r="H1831" s="86" t="s">
        <v>2015</v>
      </c>
      <c r="I1831" s="86">
        <v>26</v>
      </c>
      <c r="J1831" s="87">
        <v>44.45</v>
      </c>
      <c r="K1831" s="88"/>
      <c r="L1831" s="86" t="s">
        <v>3280</v>
      </c>
      <c r="M1831" s="86" t="s">
        <v>349</v>
      </c>
      <c r="N1831" s="149" t="str">
        <f>IF(OR(J1831="TBA",E1831=0),"",E1831*J1831)</f>
        <v/>
      </c>
      <c r="O1831" s="138"/>
      <c r="P1831" s="139">
        <f>IF($B1831="PA",$N1831,0)</f>
        <v>0</v>
      </c>
      <c r="Q1831" s="139">
        <f>IF($B1831="PC",$N1831,0)</f>
        <v>0</v>
      </c>
      <c r="R1831" s="139">
        <f>IF($B1831="LA",$N1831,0)</f>
        <v>0</v>
      </c>
      <c r="S1831" s="139" t="str">
        <f>IF($B1831="LC",$N1831,0)</f>
        <v/>
      </c>
      <c r="T1831" s="139">
        <f>IF(P1831&lt;&gt;"",(P1831*(1-($N$2641))*(1-($O1831+$N$2646))),0)</f>
        <v>0</v>
      </c>
      <c r="U1831" s="139">
        <f>IF(Q1831&lt;&gt;"",(Q1831*(1-($N$2642))*(1-($O1831+$N$2646))),0)</f>
        <v>0</v>
      </c>
      <c r="V1831" s="139">
        <f>IF(R1831&lt;&gt;"",(R1831*(1-($N$2643))*(1-($O1831+$N$2646))),0)</f>
        <v>0</v>
      </c>
      <c r="W1831" s="139">
        <f>IF(S1831&lt;&gt;"",(S1831*(1-($N$2644))*(1-($O1831+$N$2646))),0)</f>
        <v>0</v>
      </c>
      <c r="X1831" s="150">
        <f>+SUM(T1831:W1831)</f>
        <v>0</v>
      </c>
      <c r="Y1831" s="85"/>
      <c r="Z1831" s="84"/>
      <c r="AA1831" s="85"/>
    </row>
    <row r="1832" spans="1:27" ht="14.1" customHeight="1" x14ac:dyDescent="0.3">
      <c r="A1832" s="128" t="s">
        <v>649</v>
      </c>
      <c r="B1832" s="86" t="s">
        <v>40</v>
      </c>
      <c r="C1832" s="86">
        <v>16</v>
      </c>
      <c r="D1832" s="86">
        <v>8</v>
      </c>
      <c r="E1832" s="137"/>
      <c r="F1832" s="86" t="s">
        <v>100</v>
      </c>
      <c r="G1832" s="86" t="s">
        <v>1705</v>
      </c>
      <c r="H1832" s="86" t="s">
        <v>2015</v>
      </c>
      <c r="I1832" s="86">
        <v>26</v>
      </c>
      <c r="J1832" s="87">
        <v>44.45</v>
      </c>
      <c r="K1832" s="88"/>
      <c r="L1832" s="86" t="s">
        <v>3281</v>
      </c>
      <c r="M1832" s="86" t="s">
        <v>349</v>
      </c>
      <c r="N1832" s="149" t="str">
        <f>IF(OR(J1832="TBA",E1832=0),"",E1832*J1832)</f>
        <v/>
      </c>
      <c r="O1832" s="138"/>
      <c r="P1832" s="139">
        <f>IF($B1832="PA",$N1832,0)</f>
        <v>0</v>
      </c>
      <c r="Q1832" s="139">
        <f>IF($B1832="PC",$N1832,0)</f>
        <v>0</v>
      </c>
      <c r="R1832" s="139">
        <f>IF($B1832="LA",$N1832,0)</f>
        <v>0</v>
      </c>
      <c r="S1832" s="139" t="str">
        <f>IF($B1832="LC",$N1832,0)</f>
        <v/>
      </c>
      <c r="T1832" s="139">
        <f>IF(P1832&lt;&gt;"",(P1832*(1-($N$2641))*(1-($O1832+$N$2646))),0)</f>
        <v>0</v>
      </c>
      <c r="U1832" s="139">
        <f>IF(Q1832&lt;&gt;"",(Q1832*(1-($N$2642))*(1-($O1832+$N$2646))),0)</f>
        <v>0</v>
      </c>
      <c r="V1832" s="139">
        <f>IF(R1832&lt;&gt;"",(R1832*(1-($N$2643))*(1-($O1832+$N$2646))),0)</f>
        <v>0</v>
      </c>
      <c r="W1832" s="139">
        <f>IF(S1832&lt;&gt;"",(S1832*(1-($N$2644))*(1-($O1832+$N$2646))),0)</f>
        <v>0</v>
      </c>
      <c r="X1832" s="150">
        <f>+SUM(T1832:W1832)</f>
        <v>0</v>
      </c>
      <c r="Y1832" s="85"/>
      <c r="Z1832" s="84"/>
      <c r="AA1832" s="85"/>
    </row>
    <row r="1833" spans="1:27" ht="14.1" customHeight="1" x14ac:dyDescent="0.3">
      <c r="A1833" s="128" t="s">
        <v>650</v>
      </c>
      <c r="B1833" s="86" t="s">
        <v>40</v>
      </c>
      <c r="C1833" s="86">
        <v>16</v>
      </c>
      <c r="D1833" s="86">
        <v>8</v>
      </c>
      <c r="E1833" s="137"/>
      <c r="F1833" s="86" t="s">
        <v>100</v>
      </c>
      <c r="G1833" s="86" t="s">
        <v>1706</v>
      </c>
      <c r="H1833" s="86" t="s">
        <v>2015</v>
      </c>
      <c r="I1833" s="86">
        <v>26</v>
      </c>
      <c r="J1833" s="87">
        <v>46.65</v>
      </c>
      <c r="K1833" s="88"/>
      <c r="L1833" s="86" t="s">
        <v>3282</v>
      </c>
      <c r="M1833" s="86" t="s">
        <v>349</v>
      </c>
      <c r="N1833" s="149" t="str">
        <f>IF(OR(J1833="TBA",E1833=0),"",E1833*J1833)</f>
        <v/>
      </c>
      <c r="O1833" s="138"/>
      <c r="P1833" s="139">
        <f>IF($B1833="PA",$N1833,0)</f>
        <v>0</v>
      </c>
      <c r="Q1833" s="139">
        <f>IF($B1833="PC",$N1833,0)</f>
        <v>0</v>
      </c>
      <c r="R1833" s="139">
        <f>IF($B1833="LA",$N1833,0)</f>
        <v>0</v>
      </c>
      <c r="S1833" s="139" t="str">
        <f>IF($B1833="LC",$N1833,0)</f>
        <v/>
      </c>
      <c r="T1833" s="139">
        <f>IF(P1833&lt;&gt;"",(P1833*(1-($N$2641))*(1-($O1833+$N$2646))),0)</f>
        <v>0</v>
      </c>
      <c r="U1833" s="139">
        <f>IF(Q1833&lt;&gt;"",(Q1833*(1-($N$2642))*(1-($O1833+$N$2646))),0)</f>
        <v>0</v>
      </c>
      <c r="V1833" s="139">
        <f>IF(R1833&lt;&gt;"",(R1833*(1-($N$2643))*(1-($O1833+$N$2646))),0)</f>
        <v>0</v>
      </c>
      <c r="W1833" s="139">
        <f>IF(S1833&lt;&gt;"",(S1833*(1-($N$2644))*(1-($O1833+$N$2646))),0)</f>
        <v>0</v>
      </c>
      <c r="X1833" s="150">
        <f>+SUM(T1833:W1833)</f>
        <v>0</v>
      </c>
      <c r="Y1833" s="85"/>
      <c r="Z1833" s="84"/>
      <c r="AA1833" s="85"/>
    </row>
    <row r="1834" spans="1:27" ht="14.1" customHeight="1" x14ac:dyDescent="0.3">
      <c r="A1834" s="128" t="s">
        <v>651</v>
      </c>
      <c r="B1834" s="86" t="s">
        <v>40</v>
      </c>
      <c r="C1834" s="86">
        <v>16</v>
      </c>
      <c r="D1834" s="86">
        <v>8</v>
      </c>
      <c r="E1834" s="137"/>
      <c r="F1834" s="86" t="s">
        <v>100</v>
      </c>
      <c r="G1834" s="86" t="s">
        <v>1692</v>
      </c>
      <c r="H1834" s="86" t="s">
        <v>2015</v>
      </c>
      <c r="I1834" s="86">
        <v>26</v>
      </c>
      <c r="J1834" s="87">
        <v>44.45</v>
      </c>
      <c r="K1834" s="88"/>
      <c r="L1834" s="86" t="s">
        <v>3283</v>
      </c>
      <c r="M1834" s="86" t="s">
        <v>349</v>
      </c>
      <c r="N1834" s="149" t="str">
        <f>IF(OR(J1834="TBA",E1834=0),"",E1834*J1834)</f>
        <v/>
      </c>
      <c r="O1834" s="138"/>
      <c r="P1834" s="139">
        <f>IF($B1834="PA",$N1834,0)</f>
        <v>0</v>
      </c>
      <c r="Q1834" s="139">
        <f>IF($B1834="PC",$N1834,0)</f>
        <v>0</v>
      </c>
      <c r="R1834" s="139">
        <f>IF($B1834="LA",$N1834,0)</f>
        <v>0</v>
      </c>
      <c r="S1834" s="139" t="str">
        <f>IF($B1834="LC",$N1834,0)</f>
        <v/>
      </c>
      <c r="T1834" s="139">
        <f>IF(P1834&lt;&gt;"",(P1834*(1-($N$2641))*(1-($O1834+$N$2646))),0)</f>
        <v>0</v>
      </c>
      <c r="U1834" s="139">
        <f>IF(Q1834&lt;&gt;"",(Q1834*(1-($N$2642))*(1-($O1834+$N$2646))),0)</f>
        <v>0</v>
      </c>
      <c r="V1834" s="139">
        <f>IF(R1834&lt;&gt;"",(R1834*(1-($N$2643))*(1-($O1834+$N$2646))),0)</f>
        <v>0</v>
      </c>
      <c r="W1834" s="139">
        <f>IF(S1834&lt;&gt;"",(S1834*(1-($N$2644))*(1-($O1834+$N$2646))),0)</f>
        <v>0</v>
      </c>
      <c r="X1834" s="150">
        <f>+SUM(T1834:W1834)</f>
        <v>0</v>
      </c>
      <c r="Y1834" s="85"/>
      <c r="Z1834" s="84"/>
      <c r="AA1834" s="85"/>
    </row>
    <row r="1835" spans="1:27" ht="14.1" customHeight="1" x14ac:dyDescent="0.3">
      <c r="A1835" s="172" t="s">
        <v>652</v>
      </c>
      <c r="B1835" s="168" t="s">
        <v>39</v>
      </c>
      <c r="C1835" s="168">
        <v>3</v>
      </c>
      <c r="D1835" s="168">
        <v>0</v>
      </c>
      <c r="E1835" s="169"/>
      <c r="F1835" s="168" t="s">
        <v>100</v>
      </c>
      <c r="G1835" s="168" t="s">
        <v>1453</v>
      </c>
      <c r="H1835" s="168" t="s">
        <v>2017</v>
      </c>
      <c r="I1835" s="168">
        <v>26</v>
      </c>
      <c r="J1835" s="170">
        <v>36.6</v>
      </c>
      <c r="K1835" s="171"/>
      <c r="L1835" s="168" t="s">
        <v>3284</v>
      </c>
      <c r="M1835" s="168" t="s">
        <v>349</v>
      </c>
      <c r="N1835" s="151" t="str">
        <f>IF(OR(J1835="TBA",E1835=0),"",E1835*J1835)</f>
        <v/>
      </c>
      <c r="O1835" s="138"/>
      <c r="P1835" s="139">
        <f>IF($B1835="PA",$N1835,0)</f>
        <v>0</v>
      </c>
      <c r="Q1835" s="139">
        <f>IF($B1835="PC",$N1835,0)</f>
        <v>0</v>
      </c>
      <c r="R1835" s="139" t="str">
        <f>IF($B1835="LA",$N1835,0)</f>
        <v/>
      </c>
      <c r="S1835" s="139">
        <f>IF($B1835="LC",$N1835,0)</f>
        <v>0</v>
      </c>
      <c r="T1835" s="139">
        <f>IF(P1835&lt;&gt;"",(P1835*(1-($N$2641))*(1-($O1835+$N$2646))),0)</f>
        <v>0</v>
      </c>
      <c r="U1835" s="139">
        <f>IF(Q1835&lt;&gt;"",(Q1835*(1-($N$2642))*(1-($O1835+$N$2646))),0)</f>
        <v>0</v>
      </c>
      <c r="V1835" s="139">
        <f>IF(R1835&lt;&gt;"",(R1835*(1-($N$2643))*(1-($O1835+$N$2646))),0)</f>
        <v>0</v>
      </c>
      <c r="W1835" s="139">
        <f>IF(S1835&lt;&gt;"",(S1835*(1-($N$2644))*(1-($O1835+$N$2646))),0)</f>
        <v>0</v>
      </c>
      <c r="X1835" s="152">
        <f>+SUM(T1835:W1835)</f>
        <v>0</v>
      </c>
      <c r="Y1835" s="85"/>
      <c r="Z1835" s="84"/>
      <c r="AA1835" s="85"/>
    </row>
    <row r="1836" spans="1:27" ht="14.1" customHeight="1" x14ac:dyDescent="0.3">
      <c r="A1836" s="128" t="s">
        <v>5518</v>
      </c>
      <c r="B1836" s="86" t="s">
        <v>40</v>
      </c>
      <c r="C1836" s="86">
        <v>12</v>
      </c>
      <c r="D1836" s="86">
        <v>0</v>
      </c>
      <c r="E1836" s="137"/>
      <c r="F1836" s="86" t="s">
        <v>99</v>
      </c>
      <c r="G1836" s="86" t="s">
        <v>1690</v>
      </c>
      <c r="H1836" s="86" t="s">
        <v>5519</v>
      </c>
      <c r="I1836" s="86">
        <v>80</v>
      </c>
      <c r="J1836" s="87">
        <v>20.45</v>
      </c>
      <c r="K1836" s="88"/>
      <c r="L1836" s="86" t="s">
        <v>5520</v>
      </c>
      <c r="M1836" s="86" t="s">
        <v>349</v>
      </c>
      <c r="N1836" s="149" t="str">
        <f>IF(OR(J1836="TBA",E1836=0),"",E1836*J1836)</f>
        <v/>
      </c>
      <c r="O1836" s="138"/>
      <c r="P1836" s="139">
        <f>IF($B1836="PA",$N1836,0)</f>
        <v>0</v>
      </c>
      <c r="Q1836" s="139">
        <f>IF($B1836="PC",$N1836,0)</f>
        <v>0</v>
      </c>
      <c r="R1836" s="139">
        <f>IF($B1836="LA",$N1836,0)</f>
        <v>0</v>
      </c>
      <c r="S1836" s="139" t="str">
        <f>IF($B1836="LC",$N1836,0)</f>
        <v/>
      </c>
      <c r="T1836" s="139">
        <f>IF(P1836&lt;&gt;"",(P1836*(1-($N$2641))*(1-($O1836+$N$2646))),0)</f>
        <v>0</v>
      </c>
      <c r="U1836" s="139">
        <f>IF(Q1836&lt;&gt;"",(Q1836*(1-($N$2642))*(1-($O1836+$N$2646))),0)</f>
        <v>0</v>
      </c>
      <c r="V1836" s="139">
        <f>IF(R1836&lt;&gt;"",(R1836*(1-($N$2643))*(1-($O1836+$N$2646))),0)</f>
        <v>0</v>
      </c>
      <c r="W1836" s="139">
        <f>IF(S1836&lt;&gt;"",(S1836*(1-($N$2644))*(1-($O1836+$N$2646))),0)</f>
        <v>0</v>
      </c>
      <c r="X1836" s="150">
        <f>+SUM(T1836:W1836)</f>
        <v>0</v>
      </c>
      <c r="Y1836" s="85"/>
      <c r="Z1836" s="84"/>
      <c r="AA1836" s="85"/>
    </row>
    <row r="1837" spans="1:27" ht="14.1" customHeight="1" x14ac:dyDescent="0.3">
      <c r="A1837" s="128" t="s">
        <v>5521</v>
      </c>
      <c r="B1837" s="86" t="s">
        <v>40</v>
      </c>
      <c r="C1837" s="86">
        <v>12</v>
      </c>
      <c r="D1837" s="86">
        <v>0</v>
      </c>
      <c r="E1837" s="137"/>
      <c r="F1837" s="86" t="s">
        <v>99</v>
      </c>
      <c r="G1837" s="86" t="s">
        <v>1711</v>
      </c>
      <c r="H1837" s="86" t="s">
        <v>5519</v>
      </c>
      <c r="I1837" s="86">
        <v>80</v>
      </c>
      <c r="J1837" s="87">
        <v>20.45</v>
      </c>
      <c r="K1837" s="88"/>
      <c r="L1837" s="86" t="s">
        <v>5522</v>
      </c>
      <c r="M1837" s="86" t="s">
        <v>349</v>
      </c>
      <c r="N1837" s="149" t="str">
        <f>IF(OR(J1837="TBA",E1837=0),"",E1837*J1837)</f>
        <v/>
      </c>
      <c r="O1837" s="138"/>
      <c r="P1837" s="139">
        <f>IF($B1837="PA",$N1837,0)</f>
        <v>0</v>
      </c>
      <c r="Q1837" s="139">
        <f>IF($B1837="PC",$N1837,0)</f>
        <v>0</v>
      </c>
      <c r="R1837" s="139">
        <f>IF($B1837="LA",$N1837,0)</f>
        <v>0</v>
      </c>
      <c r="S1837" s="139" t="str">
        <f>IF($B1837="LC",$N1837,0)</f>
        <v/>
      </c>
      <c r="T1837" s="139">
        <f>IF(P1837&lt;&gt;"",(P1837*(1-($N$2641))*(1-($O1837+$N$2646))),0)</f>
        <v>0</v>
      </c>
      <c r="U1837" s="139">
        <f>IF(Q1837&lt;&gt;"",(Q1837*(1-($N$2642))*(1-($O1837+$N$2646))),0)</f>
        <v>0</v>
      </c>
      <c r="V1837" s="139">
        <f>IF(R1837&lt;&gt;"",(R1837*(1-($N$2643))*(1-($O1837+$N$2646))),0)</f>
        <v>0</v>
      </c>
      <c r="W1837" s="139">
        <f>IF(S1837&lt;&gt;"",(S1837*(1-($N$2644))*(1-($O1837+$N$2646))),0)</f>
        <v>0</v>
      </c>
      <c r="X1837" s="150">
        <f>+SUM(T1837:W1837)</f>
        <v>0</v>
      </c>
      <c r="Y1837" s="85"/>
      <c r="Z1837" s="84"/>
      <c r="AA1837" s="85"/>
    </row>
    <row r="1838" spans="1:27" ht="14.1" customHeight="1" x14ac:dyDescent="0.3">
      <c r="A1838" s="128" t="s">
        <v>5523</v>
      </c>
      <c r="B1838" s="86" t="s">
        <v>40</v>
      </c>
      <c r="C1838" s="86">
        <v>12</v>
      </c>
      <c r="D1838" s="86">
        <v>0</v>
      </c>
      <c r="E1838" s="137"/>
      <c r="F1838" s="86" t="s">
        <v>99</v>
      </c>
      <c r="G1838" s="86" t="s">
        <v>1691</v>
      </c>
      <c r="H1838" s="86" t="s">
        <v>5519</v>
      </c>
      <c r="I1838" s="86">
        <v>80</v>
      </c>
      <c r="J1838" s="87">
        <v>20.45</v>
      </c>
      <c r="K1838" s="88"/>
      <c r="L1838" s="86" t="s">
        <v>5524</v>
      </c>
      <c r="M1838" s="86" t="s">
        <v>349</v>
      </c>
      <c r="N1838" s="149" t="str">
        <f>IF(OR(J1838="TBA",E1838=0),"",E1838*J1838)</f>
        <v/>
      </c>
      <c r="O1838" s="138"/>
      <c r="P1838" s="139">
        <f>IF($B1838="PA",$N1838,0)</f>
        <v>0</v>
      </c>
      <c r="Q1838" s="139">
        <f>IF($B1838="PC",$N1838,0)</f>
        <v>0</v>
      </c>
      <c r="R1838" s="139">
        <f>IF($B1838="LA",$N1838,0)</f>
        <v>0</v>
      </c>
      <c r="S1838" s="139" t="str">
        <f>IF($B1838="LC",$N1838,0)</f>
        <v/>
      </c>
      <c r="T1838" s="139">
        <f>IF(P1838&lt;&gt;"",(P1838*(1-($N$2641))*(1-($O1838+$N$2646))),0)</f>
        <v>0</v>
      </c>
      <c r="U1838" s="139">
        <f>IF(Q1838&lt;&gt;"",(Q1838*(1-($N$2642))*(1-($O1838+$N$2646))),0)</f>
        <v>0</v>
      </c>
      <c r="V1838" s="139">
        <f>IF(R1838&lt;&gt;"",(R1838*(1-($N$2643))*(1-($O1838+$N$2646))),0)</f>
        <v>0</v>
      </c>
      <c r="W1838" s="139">
        <f>IF(S1838&lt;&gt;"",(S1838*(1-($N$2644))*(1-($O1838+$N$2646))),0)</f>
        <v>0</v>
      </c>
      <c r="X1838" s="150">
        <f>+SUM(T1838:W1838)</f>
        <v>0</v>
      </c>
      <c r="Y1838" s="85"/>
      <c r="Z1838" s="84"/>
      <c r="AA1838" s="85"/>
    </row>
    <row r="1839" spans="1:27" ht="14.1" customHeight="1" x14ac:dyDescent="0.3">
      <c r="A1839" s="128" t="s">
        <v>5525</v>
      </c>
      <c r="B1839" s="86" t="s">
        <v>40</v>
      </c>
      <c r="C1839" s="86">
        <v>12</v>
      </c>
      <c r="D1839" s="86">
        <v>0</v>
      </c>
      <c r="E1839" s="137"/>
      <c r="F1839" s="86" t="s">
        <v>99</v>
      </c>
      <c r="G1839" s="86" t="s">
        <v>1692</v>
      </c>
      <c r="H1839" s="86" t="s">
        <v>5519</v>
      </c>
      <c r="I1839" s="86">
        <v>80</v>
      </c>
      <c r="J1839" s="87">
        <v>20.45</v>
      </c>
      <c r="K1839" s="88"/>
      <c r="L1839" s="86" t="s">
        <v>5526</v>
      </c>
      <c r="M1839" s="86" t="s">
        <v>349</v>
      </c>
      <c r="N1839" s="149" t="str">
        <f>IF(OR(J1839="TBA",E1839=0),"",E1839*J1839)</f>
        <v/>
      </c>
      <c r="O1839" s="138"/>
      <c r="P1839" s="139">
        <f>IF($B1839="PA",$N1839,0)</f>
        <v>0</v>
      </c>
      <c r="Q1839" s="139">
        <f>IF($B1839="PC",$N1839,0)</f>
        <v>0</v>
      </c>
      <c r="R1839" s="139">
        <f>IF($B1839="LA",$N1839,0)</f>
        <v>0</v>
      </c>
      <c r="S1839" s="139" t="str">
        <f>IF($B1839="LC",$N1839,0)</f>
        <v/>
      </c>
      <c r="T1839" s="139">
        <f>IF(P1839&lt;&gt;"",(P1839*(1-($N$2641))*(1-($O1839+$N$2646))),0)</f>
        <v>0</v>
      </c>
      <c r="U1839" s="139">
        <f>IF(Q1839&lt;&gt;"",(Q1839*(1-($N$2642))*(1-($O1839+$N$2646))),0)</f>
        <v>0</v>
      </c>
      <c r="V1839" s="139">
        <f>IF(R1839&lt;&gt;"",(R1839*(1-($N$2643))*(1-($O1839+$N$2646))),0)</f>
        <v>0</v>
      </c>
      <c r="W1839" s="139">
        <f>IF(S1839&lt;&gt;"",(S1839*(1-($N$2644))*(1-($O1839+$N$2646))),0)</f>
        <v>0</v>
      </c>
      <c r="X1839" s="150">
        <f>+SUM(T1839:W1839)</f>
        <v>0</v>
      </c>
      <c r="Y1839" s="85"/>
      <c r="Z1839" s="84"/>
      <c r="AA1839" s="85"/>
    </row>
    <row r="1840" spans="1:27" ht="14.1" customHeight="1" x14ac:dyDescent="0.3">
      <c r="A1840" s="173" t="s">
        <v>5335</v>
      </c>
      <c r="B1840" s="155" t="s">
        <v>40</v>
      </c>
      <c r="C1840" s="155">
        <v>12</v>
      </c>
      <c r="D1840" s="155">
        <v>0</v>
      </c>
      <c r="E1840" s="156"/>
      <c r="F1840" s="155" t="s">
        <v>99</v>
      </c>
      <c r="G1840" s="155" t="s">
        <v>1690</v>
      </c>
      <c r="H1840" s="155" t="s">
        <v>5336</v>
      </c>
      <c r="I1840" s="155">
        <v>32</v>
      </c>
      <c r="J1840" s="163">
        <v>19.45</v>
      </c>
      <c r="K1840" s="164"/>
      <c r="L1840" s="155" t="s">
        <v>5337</v>
      </c>
      <c r="M1840" s="155" t="s">
        <v>349</v>
      </c>
      <c r="N1840" s="165" t="str">
        <f>IF(OR(J1840="TBA",E1840=0),"",E1840*J1840)</f>
        <v/>
      </c>
      <c r="O1840" s="138"/>
      <c r="P1840" s="139">
        <f>IF($B1840="PA",$N1840,0)</f>
        <v>0</v>
      </c>
      <c r="Q1840" s="139">
        <f>IF($B1840="PC",$N1840,0)</f>
        <v>0</v>
      </c>
      <c r="R1840" s="139">
        <f>IF($B1840="LA",$N1840,0)</f>
        <v>0</v>
      </c>
      <c r="S1840" s="139" t="str">
        <f>IF($B1840="LC",$N1840,0)</f>
        <v/>
      </c>
      <c r="T1840" s="139">
        <f>IF(P1840&lt;&gt;"",(P1840*(1-($N$2641))*(1-($O1840+$N$2646))),0)</f>
        <v>0</v>
      </c>
      <c r="U1840" s="139">
        <f>IF(Q1840&lt;&gt;"",(Q1840*(1-($N$2642))*(1-($O1840+$N$2646))),0)</f>
        <v>0</v>
      </c>
      <c r="V1840" s="139">
        <f>IF(R1840&lt;&gt;"",(R1840*(1-($N$2643))*(1-($O1840+$N$2646))),0)</f>
        <v>0</v>
      </c>
      <c r="W1840" s="139">
        <f>IF(S1840&lt;&gt;"",(S1840*(1-($N$2644))*(1-($O1840+$N$2646))),0)</f>
        <v>0</v>
      </c>
      <c r="X1840" s="166">
        <f>+SUM(T1840:W1840)</f>
        <v>0</v>
      </c>
      <c r="Y1840" s="85"/>
      <c r="Z1840" s="84"/>
      <c r="AA1840" s="85"/>
    </row>
    <row r="1841" spans="1:27" ht="14.1" customHeight="1" x14ac:dyDescent="0.3">
      <c r="A1841" s="173" t="s">
        <v>5338</v>
      </c>
      <c r="B1841" s="155" t="s">
        <v>40</v>
      </c>
      <c r="C1841" s="155">
        <v>12</v>
      </c>
      <c r="D1841" s="155">
        <v>0</v>
      </c>
      <c r="E1841" s="156"/>
      <c r="F1841" s="155" t="s">
        <v>99</v>
      </c>
      <c r="G1841" s="155" t="s">
        <v>1691</v>
      </c>
      <c r="H1841" s="155" t="s">
        <v>5336</v>
      </c>
      <c r="I1841" s="155">
        <v>32</v>
      </c>
      <c r="J1841" s="163">
        <v>19.45</v>
      </c>
      <c r="K1841" s="164"/>
      <c r="L1841" s="155" t="s">
        <v>6012</v>
      </c>
      <c r="M1841" s="155" t="s">
        <v>349</v>
      </c>
      <c r="N1841" s="165" t="str">
        <f>IF(OR(J1841="TBA",E1841=0),"",E1841*J1841)</f>
        <v/>
      </c>
      <c r="O1841" s="138"/>
      <c r="P1841" s="139">
        <f>IF($B1841="PA",$N1841,0)</f>
        <v>0</v>
      </c>
      <c r="Q1841" s="139">
        <f>IF($B1841="PC",$N1841,0)</f>
        <v>0</v>
      </c>
      <c r="R1841" s="139">
        <f>IF($B1841="LA",$N1841,0)</f>
        <v>0</v>
      </c>
      <c r="S1841" s="139" t="str">
        <f>IF($B1841="LC",$N1841,0)</f>
        <v/>
      </c>
      <c r="T1841" s="139">
        <f>IF(P1841&lt;&gt;"",(P1841*(1-($N$2641))*(1-($O1841+$N$2646))),0)</f>
        <v>0</v>
      </c>
      <c r="U1841" s="139">
        <f>IF(Q1841&lt;&gt;"",(Q1841*(1-($N$2642))*(1-($O1841+$N$2646))),0)</f>
        <v>0</v>
      </c>
      <c r="V1841" s="139">
        <f>IF(R1841&lt;&gt;"",(R1841*(1-($N$2643))*(1-($O1841+$N$2646))),0)</f>
        <v>0</v>
      </c>
      <c r="W1841" s="139">
        <f>IF(S1841&lt;&gt;"",(S1841*(1-($N$2644))*(1-($O1841+$N$2646))),0)</f>
        <v>0</v>
      </c>
      <c r="X1841" s="166">
        <f>+SUM(T1841:W1841)</f>
        <v>0</v>
      </c>
      <c r="Y1841" s="85"/>
      <c r="Z1841" s="84"/>
      <c r="AA1841" s="85"/>
    </row>
    <row r="1842" spans="1:27" ht="14.1" customHeight="1" x14ac:dyDescent="0.3">
      <c r="A1842" s="173" t="s">
        <v>5339</v>
      </c>
      <c r="B1842" s="155" t="s">
        <v>40</v>
      </c>
      <c r="C1842" s="155">
        <v>12</v>
      </c>
      <c r="D1842" s="155">
        <v>0</v>
      </c>
      <c r="E1842" s="156"/>
      <c r="F1842" s="155" t="s">
        <v>99</v>
      </c>
      <c r="G1842" s="155" t="s">
        <v>1692</v>
      </c>
      <c r="H1842" s="155" t="s">
        <v>5336</v>
      </c>
      <c r="I1842" s="155">
        <v>32</v>
      </c>
      <c r="J1842" s="163">
        <v>19.45</v>
      </c>
      <c r="K1842" s="164"/>
      <c r="L1842" s="155" t="s">
        <v>5340</v>
      </c>
      <c r="M1842" s="155" t="s">
        <v>349</v>
      </c>
      <c r="N1842" s="165" t="str">
        <f>IF(OR(J1842="TBA",E1842=0),"",E1842*J1842)</f>
        <v/>
      </c>
      <c r="O1842" s="138"/>
      <c r="P1842" s="139">
        <f>IF($B1842="PA",$N1842,0)</f>
        <v>0</v>
      </c>
      <c r="Q1842" s="139">
        <f>IF($B1842="PC",$N1842,0)</f>
        <v>0</v>
      </c>
      <c r="R1842" s="139">
        <f>IF($B1842="LA",$N1842,0)</f>
        <v>0</v>
      </c>
      <c r="S1842" s="139" t="str">
        <f>IF($B1842="LC",$N1842,0)</f>
        <v/>
      </c>
      <c r="T1842" s="139">
        <f>IF(P1842&lt;&gt;"",(P1842*(1-($N$2641))*(1-($O1842+$N$2646))),0)</f>
        <v>0</v>
      </c>
      <c r="U1842" s="139">
        <f>IF(Q1842&lt;&gt;"",(Q1842*(1-($N$2642))*(1-($O1842+$N$2646))),0)</f>
        <v>0</v>
      </c>
      <c r="V1842" s="139">
        <f>IF(R1842&lt;&gt;"",(R1842*(1-($N$2643))*(1-($O1842+$N$2646))),0)</f>
        <v>0</v>
      </c>
      <c r="W1842" s="139">
        <f>IF(S1842&lt;&gt;"",(S1842*(1-($N$2644))*(1-($O1842+$N$2646))),0)</f>
        <v>0</v>
      </c>
      <c r="X1842" s="166">
        <f>+SUM(T1842:W1842)</f>
        <v>0</v>
      </c>
      <c r="Y1842" s="85"/>
      <c r="Z1842" s="84"/>
      <c r="AA1842" s="85"/>
    </row>
    <row r="1843" spans="1:27" ht="14.1" customHeight="1" x14ac:dyDescent="0.3">
      <c r="A1843" s="173" t="s">
        <v>5341</v>
      </c>
      <c r="B1843" s="155" t="s">
        <v>40</v>
      </c>
      <c r="C1843" s="155">
        <v>12</v>
      </c>
      <c r="D1843" s="155">
        <v>0</v>
      </c>
      <c r="E1843" s="156"/>
      <c r="F1843" s="155" t="s">
        <v>99</v>
      </c>
      <c r="G1843" s="155" t="s">
        <v>1709</v>
      </c>
      <c r="H1843" s="155" t="s">
        <v>5336</v>
      </c>
      <c r="I1843" s="155">
        <v>32</v>
      </c>
      <c r="J1843" s="163">
        <v>19.45</v>
      </c>
      <c r="K1843" s="164"/>
      <c r="L1843" s="155" t="s">
        <v>6013</v>
      </c>
      <c r="M1843" s="155" t="s">
        <v>349</v>
      </c>
      <c r="N1843" s="165" t="str">
        <f>IF(OR(J1843="TBA",E1843=0),"",E1843*J1843)</f>
        <v/>
      </c>
      <c r="O1843" s="138"/>
      <c r="P1843" s="139">
        <f>IF($B1843="PA",$N1843,0)</f>
        <v>0</v>
      </c>
      <c r="Q1843" s="139">
        <f>IF($B1843="PC",$N1843,0)</f>
        <v>0</v>
      </c>
      <c r="R1843" s="139">
        <f>IF($B1843="LA",$N1843,0)</f>
        <v>0</v>
      </c>
      <c r="S1843" s="139" t="str">
        <f>IF($B1843="LC",$N1843,0)</f>
        <v/>
      </c>
      <c r="T1843" s="139">
        <f>IF(P1843&lt;&gt;"",(P1843*(1-($N$2641))*(1-($O1843+$N$2646))),0)</f>
        <v>0</v>
      </c>
      <c r="U1843" s="139">
        <f>IF(Q1843&lt;&gt;"",(Q1843*(1-($N$2642))*(1-($O1843+$N$2646))),0)</f>
        <v>0</v>
      </c>
      <c r="V1843" s="139">
        <f>IF(R1843&lt;&gt;"",(R1843*(1-($N$2643))*(1-($O1843+$N$2646))),0)</f>
        <v>0</v>
      </c>
      <c r="W1843" s="139">
        <f>IF(S1843&lt;&gt;"",(S1843*(1-($N$2644))*(1-($O1843+$N$2646))),0)</f>
        <v>0</v>
      </c>
      <c r="X1843" s="166">
        <f>+SUM(T1843:W1843)</f>
        <v>0</v>
      </c>
      <c r="Y1843" s="85"/>
      <c r="Z1843" s="84"/>
      <c r="AA1843" s="85"/>
    </row>
    <row r="1844" spans="1:27" ht="14.1" customHeight="1" x14ac:dyDescent="0.3">
      <c r="A1844" s="128" t="s">
        <v>5540</v>
      </c>
      <c r="B1844" s="86" t="s">
        <v>40</v>
      </c>
      <c r="C1844" s="86">
        <v>12</v>
      </c>
      <c r="D1844" s="86">
        <v>0</v>
      </c>
      <c r="E1844" s="137"/>
      <c r="F1844" s="86" t="s">
        <v>4805</v>
      </c>
      <c r="G1844" s="86" t="s">
        <v>1685</v>
      </c>
      <c r="H1844" s="86" t="s">
        <v>5541</v>
      </c>
      <c r="I1844" s="86">
        <v>8</v>
      </c>
      <c r="J1844" s="87">
        <v>19.75</v>
      </c>
      <c r="K1844" s="88"/>
      <c r="L1844" s="86" t="s">
        <v>5542</v>
      </c>
      <c r="M1844" s="86" t="s">
        <v>349</v>
      </c>
      <c r="N1844" s="149" t="str">
        <f>IF(OR(J1844="TBA",E1844=0),"",E1844*J1844)</f>
        <v/>
      </c>
      <c r="O1844" s="138"/>
      <c r="P1844" s="139">
        <f>IF($B1844="PA",$N1844,0)</f>
        <v>0</v>
      </c>
      <c r="Q1844" s="139">
        <f>IF($B1844="PC",$N1844,0)</f>
        <v>0</v>
      </c>
      <c r="R1844" s="139">
        <f>IF($B1844="LA",$N1844,0)</f>
        <v>0</v>
      </c>
      <c r="S1844" s="139" t="str">
        <f>IF($B1844="LC",$N1844,0)</f>
        <v/>
      </c>
      <c r="T1844" s="139">
        <f>IF(P1844&lt;&gt;"",(P1844*(1-($N$2641))*(1-($O1844+$N$2646))),0)</f>
        <v>0</v>
      </c>
      <c r="U1844" s="139">
        <f>IF(Q1844&lt;&gt;"",(Q1844*(1-($N$2642))*(1-($O1844+$N$2646))),0)</f>
        <v>0</v>
      </c>
      <c r="V1844" s="139">
        <f>IF(R1844&lt;&gt;"",(R1844*(1-($N$2643))*(1-($O1844+$N$2646))),0)</f>
        <v>0</v>
      </c>
      <c r="W1844" s="139">
        <f>IF(S1844&lt;&gt;"",(S1844*(1-($N$2644))*(1-($O1844+$N$2646))),0)</f>
        <v>0</v>
      </c>
      <c r="X1844" s="150">
        <f>+SUM(T1844:W1844)</f>
        <v>0</v>
      </c>
      <c r="Y1844" s="85"/>
      <c r="Z1844" s="84"/>
      <c r="AA1844" s="85"/>
    </row>
    <row r="1845" spans="1:27" ht="14.1" customHeight="1" x14ac:dyDescent="0.3">
      <c r="A1845" s="128" t="s">
        <v>5543</v>
      </c>
      <c r="B1845" s="86" t="s">
        <v>40</v>
      </c>
      <c r="C1845" s="86">
        <v>12</v>
      </c>
      <c r="D1845" s="86">
        <v>0</v>
      </c>
      <c r="E1845" s="137"/>
      <c r="F1845" s="86" t="s">
        <v>4805</v>
      </c>
      <c r="G1845" s="86" t="s">
        <v>1686</v>
      </c>
      <c r="H1845" s="86" t="s">
        <v>5541</v>
      </c>
      <c r="I1845" s="86">
        <v>8</v>
      </c>
      <c r="J1845" s="87">
        <v>19.75</v>
      </c>
      <c r="K1845" s="88"/>
      <c r="L1845" s="86" t="s">
        <v>5544</v>
      </c>
      <c r="M1845" s="86" t="s">
        <v>349</v>
      </c>
      <c r="N1845" s="149" t="str">
        <f>IF(OR(J1845="TBA",E1845=0),"",E1845*J1845)</f>
        <v/>
      </c>
      <c r="O1845" s="138"/>
      <c r="P1845" s="139">
        <f>IF($B1845="PA",$N1845,0)</f>
        <v>0</v>
      </c>
      <c r="Q1845" s="139">
        <f>IF($B1845="PC",$N1845,0)</f>
        <v>0</v>
      </c>
      <c r="R1845" s="139">
        <f>IF($B1845="LA",$N1845,0)</f>
        <v>0</v>
      </c>
      <c r="S1845" s="139" t="str">
        <f>IF($B1845="LC",$N1845,0)</f>
        <v/>
      </c>
      <c r="T1845" s="139">
        <f>IF(P1845&lt;&gt;"",(P1845*(1-($N$2641))*(1-($O1845+$N$2646))),0)</f>
        <v>0</v>
      </c>
      <c r="U1845" s="139">
        <f>IF(Q1845&lt;&gt;"",(Q1845*(1-($N$2642))*(1-($O1845+$N$2646))),0)</f>
        <v>0</v>
      </c>
      <c r="V1845" s="139">
        <f>IF(R1845&lt;&gt;"",(R1845*(1-($N$2643))*(1-($O1845+$N$2646))),0)</f>
        <v>0</v>
      </c>
      <c r="W1845" s="139">
        <f>IF(S1845&lt;&gt;"",(S1845*(1-($N$2644))*(1-($O1845+$N$2646))),0)</f>
        <v>0</v>
      </c>
      <c r="X1845" s="150">
        <f>+SUM(T1845:W1845)</f>
        <v>0</v>
      </c>
      <c r="Y1845" s="85"/>
      <c r="Z1845" s="84"/>
      <c r="AA1845" s="85"/>
    </row>
    <row r="1846" spans="1:27" ht="14.1" customHeight="1" x14ac:dyDescent="0.3">
      <c r="A1846" s="128" t="s">
        <v>5545</v>
      </c>
      <c r="B1846" s="86" t="s">
        <v>40</v>
      </c>
      <c r="C1846" s="86">
        <v>12</v>
      </c>
      <c r="D1846" s="86">
        <v>0</v>
      </c>
      <c r="E1846" s="137"/>
      <c r="F1846" s="86" t="s">
        <v>4805</v>
      </c>
      <c r="G1846" s="86" t="s">
        <v>1687</v>
      </c>
      <c r="H1846" s="86" t="s">
        <v>5541</v>
      </c>
      <c r="I1846" s="86">
        <v>8</v>
      </c>
      <c r="J1846" s="87">
        <v>19.75</v>
      </c>
      <c r="K1846" s="88"/>
      <c r="L1846" s="86" t="s">
        <v>5546</v>
      </c>
      <c r="M1846" s="86" t="s">
        <v>349</v>
      </c>
      <c r="N1846" s="149" t="str">
        <f>IF(OR(J1846="TBA",E1846=0),"",E1846*J1846)</f>
        <v/>
      </c>
      <c r="O1846" s="138"/>
      <c r="P1846" s="139">
        <f>IF($B1846="PA",$N1846,0)</f>
        <v>0</v>
      </c>
      <c r="Q1846" s="139">
        <f>IF($B1846="PC",$N1846,0)</f>
        <v>0</v>
      </c>
      <c r="R1846" s="139">
        <f>IF($B1846="LA",$N1846,0)</f>
        <v>0</v>
      </c>
      <c r="S1846" s="139" t="str">
        <f>IF($B1846="LC",$N1846,0)</f>
        <v/>
      </c>
      <c r="T1846" s="139">
        <f>IF(P1846&lt;&gt;"",(P1846*(1-($N$2641))*(1-($O1846+$N$2646))),0)</f>
        <v>0</v>
      </c>
      <c r="U1846" s="139">
        <f>IF(Q1846&lt;&gt;"",(Q1846*(1-($N$2642))*(1-($O1846+$N$2646))),0)</f>
        <v>0</v>
      </c>
      <c r="V1846" s="139">
        <f>IF(R1846&lt;&gt;"",(R1846*(1-($N$2643))*(1-($O1846+$N$2646))),0)</f>
        <v>0</v>
      </c>
      <c r="W1846" s="139">
        <f>IF(S1846&lt;&gt;"",(S1846*(1-($N$2644))*(1-($O1846+$N$2646))),0)</f>
        <v>0</v>
      </c>
      <c r="X1846" s="150">
        <f>+SUM(T1846:W1846)</f>
        <v>0</v>
      </c>
      <c r="Y1846" s="85"/>
      <c r="Z1846" s="84"/>
      <c r="AA1846" s="85"/>
    </row>
    <row r="1847" spans="1:27" ht="14.1" customHeight="1" x14ac:dyDescent="0.3">
      <c r="A1847" s="128" t="s">
        <v>5547</v>
      </c>
      <c r="B1847" s="86" t="s">
        <v>40</v>
      </c>
      <c r="C1847" s="86">
        <v>12</v>
      </c>
      <c r="D1847" s="86">
        <v>0</v>
      </c>
      <c r="E1847" s="137"/>
      <c r="F1847" s="86" t="s">
        <v>4805</v>
      </c>
      <c r="G1847" s="86" t="s">
        <v>1700</v>
      </c>
      <c r="H1847" s="86" t="s">
        <v>5541</v>
      </c>
      <c r="I1847" s="86">
        <v>8</v>
      </c>
      <c r="J1847" s="87">
        <v>19.75</v>
      </c>
      <c r="K1847" s="88"/>
      <c r="L1847" s="86" t="s">
        <v>5548</v>
      </c>
      <c r="M1847" s="86" t="s">
        <v>349</v>
      </c>
      <c r="N1847" s="149" t="str">
        <f>IF(OR(J1847="TBA",E1847=0),"",E1847*J1847)</f>
        <v/>
      </c>
      <c r="O1847" s="138"/>
      <c r="P1847" s="139">
        <f>IF($B1847="PA",$N1847,0)</f>
        <v>0</v>
      </c>
      <c r="Q1847" s="139">
        <f>IF($B1847="PC",$N1847,0)</f>
        <v>0</v>
      </c>
      <c r="R1847" s="139">
        <f>IF($B1847="LA",$N1847,0)</f>
        <v>0</v>
      </c>
      <c r="S1847" s="139" t="str">
        <f>IF($B1847="LC",$N1847,0)</f>
        <v/>
      </c>
      <c r="T1847" s="139">
        <f>IF(P1847&lt;&gt;"",(P1847*(1-($N$2641))*(1-($O1847+$N$2646))),0)</f>
        <v>0</v>
      </c>
      <c r="U1847" s="139">
        <f>IF(Q1847&lt;&gt;"",(Q1847*(1-($N$2642))*(1-($O1847+$N$2646))),0)</f>
        <v>0</v>
      </c>
      <c r="V1847" s="139">
        <f>IF(R1847&lt;&gt;"",(R1847*(1-($N$2643))*(1-($O1847+$N$2646))),0)</f>
        <v>0</v>
      </c>
      <c r="W1847" s="139">
        <f>IF(S1847&lt;&gt;"",(S1847*(1-($N$2644))*(1-($O1847+$N$2646))),0)</f>
        <v>0</v>
      </c>
      <c r="X1847" s="150">
        <f>+SUM(T1847:W1847)</f>
        <v>0</v>
      </c>
      <c r="Y1847" s="85"/>
      <c r="Z1847" s="84"/>
      <c r="AA1847" s="85"/>
    </row>
    <row r="1848" spans="1:27" ht="14.1" customHeight="1" x14ac:dyDescent="0.3">
      <c r="A1848" s="173" t="s">
        <v>5321</v>
      </c>
      <c r="B1848" s="155" t="s">
        <v>40</v>
      </c>
      <c r="C1848" s="155">
        <v>12</v>
      </c>
      <c r="D1848" s="155">
        <v>0</v>
      </c>
      <c r="E1848" s="156"/>
      <c r="F1848" s="155" t="s">
        <v>1653</v>
      </c>
      <c r="G1848" s="155" t="s">
        <v>1690</v>
      </c>
      <c r="H1848" s="155" t="s">
        <v>5322</v>
      </c>
      <c r="I1848" s="155">
        <v>30</v>
      </c>
      <c r="J1848" s="163">
        <v>18</v>
      </c>
      <c r="K1848" s="164"/>
      <c r="L1848" s="155" t="s">
        <v>6009</v>
      </c>
      <c r="M1848" s="155" t="s">
        <v>349</v>
      </c>
      <c r="N1848" s="165" t="str">
        <f>IF(OR(J1848="TBA",E1848=0),"",E1848*J1848)</f>
        <v/>
      </c>
      <c r="O1848" s="157"/>
      <c r="P1848" s="158">
        <f>IF($B1848="PA",$N1848,0)</f>
        <v>0</v>
      </c>
      <c r="Q1848" s="158">
        <f>IF($B1848="PC",$N1848,0)</f>
        <v>0</v>
      </c>
      <c r="R1848" s="158">
        <f>IF($B1848="LA",$N1848,0)</f>
        <v>0</v>
      </c>
      <c r="S1848" s="158" t="str">
        <f>IF($B1848="LC",$N1848,0)</f>
        <v/>
      </c>
      <c r="T1848" s="158">
        <f>IF(P1848&lt;&gt;"",(P1848*(1-($N$2641))*(1-($O1848+$N$2646))),0)</f>
        <v>0</v>
      </c>
      <c r="U1848" s="158">
        <f>IF(Q1848&lt;&gt;"",(Q1848*(1-($N$2642))*(1-($O1848+$N$2646))),0)</f>
        <v>0</v>
      </c>
      <c r="V1848" s="158">
        <f>IF(R1848&lt;&gt;"",(R1848*(1-($N$2643))*(1-($O1848+$N$2646))),0)</f>
        <v>0</v>
      </c>
      <c r="W1848" s="158">
        <f>IF(S1848&lt;&gt;"",(S1848*(1-($N$2644))*(1-($O1848+$N$2646))),0)</f>
        <v>0</v>
      </c>
      <c r="X1848" s="166">
        <f>+SUM(T1848:W1848)</f>
        <v>0</v>
      </c>
      <c r="Y1848" s="85"/>
      <c r="Z1848" s="84"/>
      <c r="AA1848" s="85"/>
    </row>
    <row r="1849" spans="1:27" ht="14.1" customHeight="1" x14ac:dyDescent="0.3">
      <c r="A1849" s="173" t="s">
        <v>5323</v>
      </c>
      <c r="B1849" s="155" t="s">
        <v>40</v>
      </c>
      <c r="C1849" s="155">
        <v>12</v>
      </c>
      <c r="D1849" s="155">
        <v>0</v>
      </c>
      <c r="E1849" s="156"/>
      <c r="F1849" s="155" t="s">
        <v>1653</v>
      </c>
      <c r="G1849" s="155" t="s">
        <v>1711</v>
      </c>
      <c r="H1849" s="155" t="s">
        <v>5322</v>
      </c>
      <c r="I1849" s="155">
        <v>30</v>
      </c>
      <c r="J1849" s="163">
        <v>18</v>
      </c>
      <c r="K1849" s="164"/>
      <c r="L1849" s="155" t="s">
        <v>6010</v>
      </c>
      <c r="M1849" s="155" t="s">
        <v>349</v>
      </c>
      <c r="N1849" s="165" t="str">
        <f>IF(OR(J1849="TBA",E1849=0),"",E1849*J1849)</f>
        <v/>
      </c>
      <c r="O1849" s="157"/>
      <c r="P1849" s="158">
        <f>IF($B1849="PA",$N1849,0)</f>
        <v>0</v>
      </c>
      <c r="Q1849" s="158">
        <f>IF($B1849="PC",$N1849,0)</f>
        <v>0</v>
      </c>
      <c r="R1849" s="158">
        <f>IF($B1849="LA",$N1849,0)</f>
        <v>0</v>
      </c>
      <c r="S1849" s="158" t="str">
        <f>IF($B1849="LC",$N1849,0)</f>
        <v/>
      </c>
      <c r="T1849" s="158">
        <f>IF(P1849&lt;&gt;"",(P1849*(1-($N$2641))*(1-($O1849+$N$2646))),0)</f>
        <v>0</v>
      </c>
      <c r="U1849" s="158">
        <f>IF(Q1849&lt;&gt;"",(Q1849*(1-($N$2642))*(1-($O1849+$N$2646))),0)</f>
        <v>0</v>
      </c>
      <c r="V1849" s="158">
        <f>IF(R1849&lt;&gt;"",(R1849*(1-($N$2643))*(1-($O1849+$N$2646))),0)</f>
        <v>0</v>
      </c>
      <c r="W1849" s="158">
        <f>IF(S1849&lt;&gt;"",(S1849*(1-($N$2644))*(1-($O1849+$N$2646))),0)</f>
        <v>0</v>
      </c>
      <c r="X1849" s="166">
        <f>+SUM(T1849:W1849)</f>
        <v>0</v>
      </c>
      <c r="Y1849" s="85"/>
      <c r="Z1849" s="84"/>
      <c r="AA1849" s="85"/>
    </row>
    <row r="1850" spans="1:27" ht="14.1" customHeight="1" x14ac:dyDescent="0.3">
      <c r="A1850" s="173" t="s">
        <v>5324</v>
      </c>
      <c r="B1850" s="155" t="s">
        <v>40</v>
      </c>
      <c r="C1850" s="155">
        <v>12</v>
      </c>
      <c r="D1850" s="155">
        <v>0</v>
      </c>
      <c r="E1850" s="156"/>
      <c r="F1850" s="155" t="s">
        <v>1653</v>
      </c>
      <c r="G1850" s="155" t="s">
        <v>1691</v>
      </c>
      <c r="H1850" s="155" t="s">
        <v>5322</v>
      </c>
      <c r="I1850" s="155">
        <v>30</v>
      </c>
      <c r="J1850" s="163">
        <v>18</v>
      </c>
      <c r="K1850" s="164"/>
      <c r="L1850" s="155" t="s">
        <v>6011</v>
      </c>
      <c r="M1850" s="155" t="s">
        <v>349</v>
      </c>
      <c r="N1850" s="165" t="str">
        <f>IF(OR(J1850="TBA",E1850=0),"",E1850*J1850)</f>
        <v/>
      </c>
      <c r="O1850" s="157"/>
      <c r="P1850" s="158">
        <f>IF($B1850="PA",$N1850,0)</f>
        <v>0</v>
      </c>
      <c r="Q1850" s="158">
        <f>IF($B1850="PC",$N1850,0)</f>
        <v>0</v>
      </c>
      <c r="R1850" s="158">
        <f>IF($B1850="LA",$N1850,0)</f>
        <v>0</v>
      </c>
      <c r="S1850" s="158" t="str">
        <f>IF($B1850="LC",$N1850,0)</f>
        <v/>
      </c>
      <c r="T1850" s="158">
        <f>IF(P1850&lt;&gt;"",(P1850*(1-($N$2641))*(1-($O1850+$N$2646))),0)</f>
        <v>0</v>
      </c>
      <c r="U1850" s="158">
        <f>IF(Q1850&lt;&gt;"",(Q1850*(1-($N$2642))*(1-($O1850+$N$2646))),0)</f>
        <v>0</v>
      </c>
      <c r="V1850" s="158">
        <f>IF(R1850&lt;&gt;"",(R1850*(1-($N$2643))*(1-($O1850+$N$2646))),0)</f>
        <v>0</v>
      </c>
      <c r="W1850" s="158">
        <f>IF(S1850&lt;&gt;"",(S1850*(1-($N$2644))*(1-($O1850+$N$2646))),0)</f>
        <v>0</v>
      </c>
      <c r="X1850" s="166">
        <f>+SUM(T1850:W1850)</f>
        <v>0</v>
      </c>
      <c r="Y1850" s="85"/>
      <c r="Z1850" s="84"/>
      <c r="AA1850" s="85"/>
    </row>
    <row r="1851" spans="1:27" ht="14.1" customHeight="1" x14ac:dyDescent="0.3">
      <c r="A1851" s="173" t="s">
        <v>5316</v>
      </c>
      <c r="B1851" s="155" t="s">
        <v>40</v>
      </c>
      <c r="C1851" s="155">
        <v>24</v>
      </c>
      <c r="D1851" s="155">
        <v>12</v>
      </c>
      <c r="E1851" s="156"/>
      <c r="F1851" s="155" t="s">
        <v>1653</v>
      </c>
      <c r="G1851" s="155" t="s">
        <v>1690</v>
      </c>
      <c r="H1851" s="155" t="s">
        <v>5317</v>
      </c>
      <c r="I1851" s="155">
        <v>30</v>
      </c>
      <c r="J1851" s="163">
        <v>19.400000000000002</v>
      </c>
      <c r="K1851" s="164"/>
      <c r="L1851" s="155" t="s">
        <v>6007</v>
      </c>
      <c r="M1851" s="155" t="s">
        <v>349</v>
      </c>
      <c r="N1851" s="165" t="str">
        <f>IF(OR(J1851="TBA",E1851=0),"",E1851*J1851)</f>
        <v/>
      </c>
      <c r="O1851" s="157"/>
      <c r="P1851" s="158">
        <f>IF($B1851="PA",$N1851,0)</f>
        <v>0</v>
      </c>
      <c r="Q1851" s="158">
        <f>IF($B1851="PC",$N1851,0)</f>
        <v>0</v>
      </c>
      <c r="R1851" s="158">
        <f>IF($B1851="LA",$N1851,0)</f>
        <v>0</v>
      </c>
      <c r="S1851" s="158" t="str">
        <f>IF($B1851="LC",$N1851,0)</f>
        <v/>
      </c>
      <c r="T1851" s="158">
        <f>IF(P1851&lt;&gt;"",(P1851*(1-($N$2641))*(1-($O1851+$N$2646))),0)</f>
        <v>0</v>
      </c>
      <c r="U1851" s="158">
        <f>IF(Q1851&lt;&gt;"",(Q1851*(1-($N$2642))*(1-($O1851+$N$2646))),0)</f>
        <v>0</v>
      </c>
      <c r="V1851" s="158">
        <f>IF(R1851&lt;&gt;"",(R1851*(1-($N$2643))*(1-($O1851+$N$2646))),0)</f>
        <v>0</v>
      </c>
      <c r="W1851" s="158">
        <f>IF(S1851&lt;&gt;"",(S1851*(1-($N$2644))*(1-($O1851+$N$2646))),0)</f>
        <v>0</v>
      </c>
      <c r="X1851" s="166">
        <f>+SUM(T1851:W1851)</f>
        <v>0</v>
      </c>
      <c r="Y1851" s="85"/>
      <c r="Z1851" s="84"/>
      <c r="AA1851" s="85"/>
    </row>
    <row r="1852" spans="1:27" ht="14.1" customHeight="1" x14ac:dyDescent="0.3">
      <c r="A1852" s="173" t="s">
        <v>5318</v>
      </c>
      <c r="B1852" s="155" t="s">
        <v>40</v>
      </c>
      <c r="C1852" s="155">
        <v>24</v>
      </c>
      <c r="D1852" s="155">
        <v>12</v>
      </c>
      <c r="E1852" s="156"/>
      <c r="F1852" s="155" t="s">
        <v>1653</v>
      </c>
      <c r="G1852" s="155" t="s">
        <v>1711</v>
      </c>
      <c r="H1852" s="155" t="s">
        <v>5317</v>
      </c>
      <c r="I1852" s="155">
        <v>30</v>
      </c>
      <c r="J1852" s="163">
        <v>19.400000000000002</v>
      </c>
      <c r="K1852" s="164"/>
      <c r="L1852" s="155" t="s">
        <v>6008</v>
      </c>
      <c r="M1852" s="155" t="s">
        <v>349</v>
      </c>
      <c r="N1852" s="165" t="str">
        <f>IF(OR(J1852="TBA",E1852=0),"",E1852*J1852)</f>
        <v/>
      </c>
      <c r="O1852" s="157"/>
      <c r="P1852" s="158">
        <f>IF($B1852="PA",$N1852,0)</f>
        <v>0</v>
      </c>
      <c r="Q1852" s="158">
        <f>IF($B1852="PC",$N1852,0)</f>
        <v>0</v>
      </c>
      <c r="R1852" s="158">
        <f>IF($B1852="LA",$N1852,0)</f>
        <v>0</v>
      </c>
      <c r="S1852" s="158" t="str">
        <f>IF($B1852="LC",$N1852,0)</f>
        <v/>
      </c>
      <c r="T1852" s="158">
        <f>IF(P1852&lt;&gt;"",(P1852*(1-($N$2641))*(1-($O1852+$N$2646))),0)</f>
        <v>0</v>
      </c>
      <c r="U1852" s="158">
        <f>IF(Q1852&lt;&gt;"",(Q1852*(1-($N$2642))*(1-($O1852+$N$2646))),0)</f>
        <v>0</v>
      </c>
      <c r="V1852" s="158">
        <f>IF(R1852&lt;&gt;"",(R1852*(1-($N$2643))*(1-($O1852+$N$2646))),0)</f>
        <v>0</v>
      </c>
      <c r="W1852" s="158">
        <f>IF(S1852&lt;&gt;"",(S1852*(1-($N$2644))*(1-($O1852+$N$2646))),0)</f>
        <v>0</v>
      </c>
      <c r="X1852" s="166">
        <f>+SUM(T1852:W1852)</f>
        <v>0</v>
      </c>
      <c r="Y1852" s="85"/>
      <c r="Z1852" s="84"/>
      <c r="AA1852" s="85"/>
    </row>
    <row r="1853" spans="1:27" ht="14.1" customHeight="1" x14ac:dyDescent="0.3">
      <c r="A1853" s="173" t="s">
        <v>5319</v>
      </c>
      <c r="B1853" s="155" t="s">
        <v>40</v>
      </c>
      <c r="C1853" s="155">
        <v>24</v>
      </c>
      <c r="D1853" s="155">
        <v>12</v>
      </c>
      <c r="E1853" s="156"/>
      <c r="F1853" s="155" t="s">
        <v>1653</v>
      </c>
      <c r="G1853" s="155" t="s">
        <v>1691</v>
      </c>
      <c r="H1853" s="155" t="s">
        <v>5317</v>
      </c>
      <c r="I1853" s="155">
        <v>30</v>
      </c>
      <c r="J1853" s="163">
        <v>19.400000000000002</v>
      </c>
      <c r="K1853" s="164"/>
      <c r="L1853" s="155" t="s">
        <v>5320</v>
      </c>
      <c r="M1853" s="155" t="s">
        <v>349</v>
      </c>
      <c r="N1853" s="165" t="str">
        <f>IF(OR(J1853="TBA",E1853=0),"",E1853*J1853)</f>
        <v/>
      </c>
      <c r="O1853" s="157"/>
      <c r="P1853" s="158">
        <f>IF($B1853="PA",$N1853,0)</f>
        <v>0</v>
      </c>
      <c r="Q1853" s="158">
        <f>IF($B1853="PC",$N1853,0)</f>
        <v>0</v>
      </c>
      <c r="R1853" s="158">
        <f>IF($B1853="LA",$N1853,0)</f>
        <v>0</v>
      </c>
      <c r="S1853" s="158" t="str">
        <f>IF($B1853="LC",$N1853,0)</f>
        <v/>
      </c>
      <c r="T1853" s="158">
        <f>IF(P1853&lt;&gt;"",(P1853*(1-($N$2641))*(1-($O1853+$N$2646))),0)</f>
        <v>0</v>
      </c>
      <c r="U1853" s="158">
        <f>IF(Q1853&lt;&gt;"",(Q1853*(1-($N$2642))*(1-($O1853+$N$2646))),0)</f>
        <v>0</v>
      </c>
      <c r="V1853" s="158">
        <f>IF(R1853&lt;&gt;"",(R1853*(1-($N$2643))*(1-($O1853+$N$2646))),0)</f>
        <v>0</v>
      </c>
      <c r="W1853" s="158">
        <f>IF(S1853&lt;&gt;"",(S1853*(1-($N$2644))*(1-($O1853+$N$2646))),0)</f>
        <v>0</v>
      </c>
      <c r="X1853" s="166">
        <f>+SUM(T1853:W1853)</f>
        <v>0</v>
      </c>
      <c r="Y1853" s="85"/>
      <c r="Z1853" s="84"/>
      <c r="AA1853" s="85"/>
    </row>
    <row r="1854" spans="1:27" ht="14.1" customHeight="1" x14ac:dyDescent="0.3">
      <c r="A1854" s="173" t="s">
        <v>5616</v>
      </c>
      <c r="B1854" s="155" t="s">
        <v>40</v>
      </c>
      <c r="C1854" s="155">
        <v>24</v>
      </c>
      <c r="D1854" s="155">
        <v>12</v>
      </c>
      <c r="E1854" s="156"/>
      <c r="F1854" s="155" t="s">
        <v>1653</v>
      </c>
      <c r="G1854" s="155" t="s">
        <v>1690</v>
      </c>
      <c r="H1854" s="155" t="s">
        <v>5617</v>
      </c>
      <c r="I1854" s="155">
        <v>127</v>
      </c>
      <c r="J1854" s="163">
        <v>18.05</v>
      </c>
      <c r="K1854" s="164"/>
      <c r="L1854" s="155" t="s">
        <v>6201</v>
      </c>
      <c r="M1854" s="155" t="s">
        <v>349</v>
      </c>
      <c r="N1854" s="165" t="str">
        <f>IF(OR(J1854="TBA",E1854=0),"",E1854*J1854)</f>
        <v/>
      </c>
      <c r="O1854" s="157"/>
      <c r="P1854" s="158">
        <f>IF($B1854="PA",$N1854,0)</f>
        <v>0</v>
      </c>
      <c r="Q1854" s="158">
        <f>IF($B1854="PC",$N1854,0)</f>
        <v>0</v>
      </c>
      <c r="R1854" s="158">
        <f>IF($B1854="LA",$N1854,0)</f>
        <v>0</v>
      </c>
      <c r="S1854" s="158" t="str">
        <f>IF($B1854="LC",$N1854,0)</f>
        <v/>
      </c>
      <c r="T1854" s="158">
        <f>IF(P1854&lt;&gt;"",(P1854*(1-($N$2641))*(1-($O1854+$N$2646))),0)</f>
        <v>0</v>
      </c>
      <c r="U1854" s="158">
        <f>IF(Q1854&lt;&gt;"",(Q1854*(1-($N$2642))*(1-($O1854+$N$2646))),0)</f>
        <v>0</v>
      </c>
      <c r="V1854" s="158">
        <f>IF(R1854&lt;&gt;"",(R1854*(1-($N$2643))*(1-($O1854+$N$2646))),0)</f>
        <v>0</v>
      </c>
      <c r="W1854" s="158">
        <f>IF(S1854&lt;&gt;"",(S1854*(1-($N$2644))*(1-($O1854+$N$2646))),0)</f>
        <v>0</v>
      </c>
      <c r="X1854" s="166">
        <f>+SUM(T1854:W1854)</f>
        <v>0</v>
      </c>
      <c r="Y1854" s="85"/>
      <c r="Z1854" s="84"/>
      <c r="AA1854" s="85"/>
    </row>
    <row r="1855" spans="1:27" ht="14.1" customHeight="1" x14ac:dyDescent="0.3">
      <c r="A1855" s="173" t="s">
        <v>5618</v>
      </c>
      <c r="B1855" s="155" t="s">
        <v>40</v>
      </c>
      <c r="C1855" s="155">
        <v>24</v>
      </c>
      <c r="D1855" s="155">
        <v>12</v>
      </c>
      <c r="E1855" s="156"/>
      <c r="F1855" s="155" t="s">
        <v>1653</v>
      </c>
      <c r="G1855" s="155" t="s">
        <v>1711</v>
      </c>
      <c r="H1855" s="155" t="s">
        <v>5617</v>
      </c>
      <c r="I1855" s="155">
        <v>127</v>
      </c>
      <c r="J1855" s="163">
        <v>18.05</v>
      </c>
      <c r="K1855" s="164"/>
      <c r="L1855" s="155" t="s">
        <v>5619</v>
      </c>
      <c r="M1855" s="155" t="s">
        <v>349</v>
      </c>
      <c r="N1855" s="165" t="str">
        <f>IF(OR(J1855="TBA",E1855=0),"",E1855*J1855)</f>
        <v/>
      </c>
      <c r="O1855" s="157"/>
      <c r="P1855" s="158">
        <f>IF($B1855="PA",$N1855,0)</f>
        <v>0</v>
      </c>
      <c r="Q1855" s="158">
        <f>IF($B1855="PC",$N1855,0)</f>
        <v>0</v>
      </c>
      <c r="R1855" s="158">
        <f>IF($B1855="LA",$N1855,0)</f>
        <v>0</v>
      </c>
      <c r="S1855" s="158" t="str">
        <f>IF($B1855="LC",$N1855,0)</f>
        <v/>
      </c>
      <c r="T1855" s="158">
        <f>IF(P1855&lt;&gt;"",(P1855*(1-($N$2641))*(1-($O1855+$N$2646))),0)</f>
        <v>0</v>
      </c>
      <c r="U1855" s="158">
        <f>IF(Q1855&lt;&gt;"",(Q1855*(1-($N$2642))*(1-($O1855+$N$2646))),0)</f>
        <v>0</v>
      </c>
      <c r="V1855" s="158">
        <f>IF(R1855&lt;&gt;"",(R1855*(1-($N$2643))*(1-($O1855+$N$2646))),0)</f>
        <v>0</v>
      </c>
      <c r="W1855" s="158">
        <f>IF(S1855&lt;&gt;"",(S1855*(1-($N$2644))*(1-($O1855+$N$2646))),0)</f>
        <v>0</v>
      </c>
      <c r="X1855" s="166">
        <f>+SUM(T1855:W1855)</f>
        <v>0</v>
      </c>
      <c r="Y1855" s="85"/>
      <c r="Z1855" s="84"/>
      <c r="AA1855" s="85"/>
    </row>
    <row r="1856" spans="1:27" ht="14.1" customHeight="1" x14ac:dyDescent="0.3">
      <c r="A1856" s="173" t="s">
        <v>5620</v>
      </c>
      <c r="B1856" s="155" t="s">
        <v>40</v>
      </c>
      <c r="C1856" s="155">
        <v>24</v>
      </c>
      <c r="D1856" s="155">
        <v>12</v>
      </c>
      <c r="E1856" s="156"/>
      <c r="F1856" s="155" t="s">
        <v>1653</v>
      </c>
      <c r="G1856" s="155" t="s">
        <v>1691</v>
      </c>
      <c r="H1856" s="155" t="s">
        <v>5617</v>
      </c>
      <c r="I1856" s="155">
        <v>127</v>
      </c>
      <c r="J1856" s="163">
        <v>18.05</v>
      </c>
      <c r="K1856" s="164"/>
      <c r="L1856" s="155" t="s">
        <v>6202</v>
      </c>
      <c r="M1856" s="155" t="s">
        <v>349</v>
      </c>
      <c r="N1856" s="165" t="str">
        <f>IF(OR(J1856="TBA",E1856=0),"",E1856*J1856)</f>
        <v/>
      </c>
      <c r="O1856" s="157"/>
      <c r="P1856" s="158">
        <f>IF($B1856="PA",$N1856,0)</f>
        <v>0</v>
      </c>
      <c r="Q1856" s="158">
        <f>IF($B1856="PC",$N1856,0)</f>
        <v>0</v>
      </c>
      <c r="R1856" s="158">
        <f>IF($B1856="LA",$N1856,0)</f>
        <v>0</v>
      </c>
      <c r="S1856" s="158" t="str">
        <f>IF($B1856="LC",$N1856,0)</f>
        <v/>
      </c>
      <c r="T1856" s="158">
        <f>IF(P1856&lt;&gt;"",(P1856*(1-($N$2641))*(1-($O1856+$N$2646))),0)</f>
        <v>0</v>
      </c>
      <c r="U1856" s="158">
        <f>IF(Q1856&lt;&gt;"",(Q1856*(1-($N$2642))*(1-($O1856+$N$2646))),0)</f>
        <v>0</v>
      </c>
      <c r="V1856" s="158">
        <f>IF(R1856&lt;&gt;"",(R1856*(1-($N$2643))*(1-($O1856+$N$2646))),0)</f>
        <v>0</v>
      </c>
      <c r="W1856" s="158">
        <f>IF(S1856&lt;&gt;"",(S1856*(1-($N$2644))*(1-($O1856+$N$2646))),0)</f>
        <v>0</v>
      </c>
      <c r="X1856" s="166">
        <f>+SUM(T1856:W1856)</f>
        <v>0</v>
      </c>
      <c r="Y1856" s="85"/>
      <c r="Z1856" s="84"/>
      <c r="AA1856" s="85"/>
    </row>
    <row r="1857" spans="1:27" ht="14.1" customHeight="1" x14ac:dyDescent="0.3">
      <c r="A1857" s="173" t="s">
        <v>5277</v>
      </c>
      <c r="B1857" s="155" t="s">
        <v>40</v>
      </c>
      <c r="C1857" s="155">
        <v>12</v>
      </c>
      <c r="D1857" s="155">
        <v>0</v>
      </c>
      <c r="E1857" s="156"/>
      <c r="F1857" s="155" t="s">
        <v>4805</v>
      </c>
      <c r="G1857" s="155" t="s">
        <v>1686</v>
      </c>
      <c r="H1857" s="155" t="s">
        <v>5278</v>
      </c>
      <c r="I1857" s="155">
        <v>2</v>
      </c>
      <c r="J1857" s="163">
        <v>19</v>
      </c>
      <c r="K1857" s="164"/>
      <c r="L1857" s="155" t="s">
        <v>5279</v>
      </c>
      <c r="M1857" s="155" t="s">
        <v>349</v>
      </c>
      <c r="N1857" s="165" t="str">
        <f>IF(OR(J1857="TBA",E1857=0),"",E1857*J1857)</f>
        <v/>
      </c>
      <c r="O1857" s="157"/>
      <c r="P1857" s="158">
        <f>IF($B1857="PA",$N1857,0)</f>
        <v>0</v>
      </c>
      <c r="Q1857" s="158">
        <f>IF($B1857="PC",$N1857,0)</f>
        <v>0</v>
      </c>
      <c r="R1857" s="158">
        <f>IF($B1857="LA",$N1857,0)</f>
        <v>0</v>
      </c>
      <c r="S1857" s="158" t="str">
        <f>IF($B1857="LC",$N1857,0)</f>
        <v/>
      </c>
      <c r="T1857" s="158">
        <f>IF(P1857&lt;&gt;"",(P1857*(1-($N$2641))*(1-($O1857+$N$2646))),0)</f>
        <v>0</v>
      </c>
      <c r="U1857" s="158">
        <f>IF(Q1857&lt;&gt;"",(Q1857*(1-($N$2642))*(1-($O1857+$N$2646))),0)</f>
        <v>0</v>
      </c>
      <c r="V1857" s="158">
        <f>IF(R1857&lt;&gt;"",(R1857*(1-($N$2643))*(1-($O1857+$N$2646))),0)</f>
        <v>0</v>
      </c>
      <c r="W1857" s="158">
        <f>IF(S1857&lt;&gt;"",(S1857*(1-($N$2644))*(1-($O1857+$N$2646))),0)</f>
        <v>0</v>
      </c>
      <c r="X1857" s="166">
        <f>+SUM(T1857:W1857)</f>
        <v>0</v>
      </c>
      <c r="Y1857" s="85"/>
      <c r="Z1857" s="84"/>
      <c r="AA1857" s="85"/>
    </row>
    <row r="1858" spans="1:27" ht="14.1" customHeight="1" x14ac:dyDescent="0.3">
      <c r="A1858" s="173" t="s">
        <v>5280</v>
      </c>
      <c r="B1858" s="155" t="s">
        <v>40</v>
      </c>
      <c r="C1858" s="155">
        <v>12</v>
      </c>
      <c r="D1858" s="155">
        <v>0</v>
      </c>
      <c r="E1858" s="156"/>
      <c r="F1858" s="155" t="s">
        <v>4805</v>
      </c>
      <c r="G1858" s="155" t="s">
        <v>1687</v>
      </c>
      <c r="H1858" s="155" t="s">
        <v>5278</v>
      </c>
      <c r="I1858" s="155">
        <v>2</v>
      </c>
      <c r="J1858" s="163">
        <v>19</v>
      </c>
      <c r="K1858" s="164"/>
      <c r="L1858" s="155" t="s">
        <v>5913</v>
      </c>
      <c r="M1858" s="155" t="s">
        <v>349</v>
      </c>
      <c r="N1858" s="165" t="str">
        <f>IF(OR(J1858="TBA",E1858=0),"",E1858*J1858)</f>
        <v/>
      </c>
      <c r="O1858" s="157"/>
      <c r="P1858" s="158">
        <f>IF($B1858="PA",$N1858,0)</f>
        <v>0</v>
      </c>
      <c r="Q1858" s="158">
        <f>IF($B1858="PC",$N1858,0)</f>
        <v>0</v>
      </c>
      <c r="R1858" s="158">
        <f>IF($B1858="LA",$N1858,0)</f>
        <v>0</v>
      </c>
      <c r="S1858" s="158" t="str">
        <f>IF($B1858="LC",$N1858,0)</f>
        <v/>
      </c>
      <c r="T1858" s="158">
        <f>IF(P1858&lt;&gt;"",(P1858*(1-($N$2641))*(1-($O1858+$N$2646))),0)</f>
        <v>0</v>
      </c>
      <c r="U1858" s="158">
        <f>IF(Q1858&lt;&gt;"",(Q1858*(1-($N$2642))*(1-($O1858+$N$2646))),0)</f>
        <v>0</v>
      </c>
      <c r="V1858" s="158">
        <f>IF(R1858&lt;&gt;"",(R1858*(1-($N$2643))*(1-($O1858+$N$2646))),0)</f>
        <v>0</v>
      </c>
      <c r="W1858" s="158">
        <f>IF(S1858&lt;&gt;"",(S1858*(1-($N$2644))*(1-($O1858+$N$2646))),0)</f>
        <v>0</v>
      </c>
      <c r="X1858" s="166">
        <f>+SUM(T1858:W1858)</f>
        <v>0</v>
      </c>
      <c r="Y1858" s="85"/>
      <c r="Z1858" s="84"/>
      <c r="AA1858" s="85"/>
    </row>
    <row r="1859" spans="1:27" ht="14.1" customHeight="1" x14ac:dyDescent="0.3">
      <c r="A1859" s="173" t="s">
        <v>5281</v>
      </c>
      <c r="B1859" s="155" t="s">
        <v>40</v>
      </c>
      <c r="C1859" s="155">
        <v>12</v>
      </c>
      <c r="D1859" s="155">
        <v>0</v>
      </c>
      <c r="E1859" s="156"/>
      <c r="F1859" s="155" t="s">
        <v>4805</v>
      </c>
      <c r="G1859" s="155" t="s">
        <v>1699</v>
      </c>
      <c r="H1859" s="155" t="s">
        <v>5278</v>
      </c>
      <c r="I1859" s="155">
        <v>2</v>
      </c>
      <c r="J1859" s="163">
        <v>19</v>
      </c>
      <c r="K1859" s="164"/>
      <c r="L1859" s="155" t="s">
        <v>5282</v>
      </c>
      <c r="M1859" s="155" t="s">
        <v>349</v>
      </c>
      <c r="N1859" s="165" t="str">
        <f>IF(OR(J1859="TBA",E1859=0),"",E1859*J1859)</f>
        <v/>
      </c>
      <c r="O1859" s="157"/>
      <c r="P1859" s="158">
        <f>IF($B1859="PA",$N1859,0)</f>
        <v>0</v>
      </c>
      <c r="Q1859" s="158">
        <f>IF($B1859="PC",$N1859,0)</f>
        <v>0</v>
      </c>
      <c r="R1859" s="158">
        <f>IF($B1859="LA",$N1859,0)</f>
        <v>0</v>
      </c>
      <c r="S1859" s="158" t="str">
        <f>IF($B1859="LC",$N1859,0)</f>
        <v/>
      </c>
      <c r="T1859" s="158">
        <f>IF(P1859&lt;&gt;"",(P1859*(1-($N$2641))*(1-($O1859+$N$2646))),0)</f>
        <v>0</v>
      </c>
      <c r="U1859" s="158">
        <f>IF(Q1859&lt;&gt;"",(Q1859*(1-($N$2642))*(1-($O1859+$N$2646))),0)</f>
        <v>0</v>
      </c>
      <c r="V1859" s="158">
        <f>IF(R1859&lt;&gt;"",(R1859*(1-($N$2643))*(1-($O1859+$N$2646))),0)</f>
        <v>0</v>
      </c>
      <c r="W1859" s="158">
        <f>IF(S1859&lt;&gt;"",(S1859*(1-($N$2644))*(1-($O1859+$N$2646))),0)</f>
        <v>0</v>
      </c>
      <c r="X1859" s="166">
        <f>+SUM(T1859:W1859)</f>
        <v>0</v>
      </c>
      <c r="Y1859" s="85"/>
      <c r="Z1859" s="84"/>
      <c r="AA1859" s="85"/>
    </row>
    <row r="1860" spans="1:27" ht="14.1" customHeight="1" x14ac:dyDescent="0.3">
      <c r="A1860" s="173" t="s">
        <v>5283</v>
      </c>
      <c r="B1860" s="155" t="s">
        <v>40</v>
      </c>
      <c r="C1860" s="155">
        <v>12</v>
      </c>
      <c r="D1860" s="155">
        <v>0</v>
      </c>
      <c r="E1860" s="156"/>
      <c r="F1860" s="155" t="s">
        <v>4805</v>
      </c>
      <c r="G1860" s="155" t="s">
        <v>1700</v>
      </c>
      <c r="H1860" s="155" t="s">
        <v>5278</v>
      </c>
      <c r="I1860" s="155">
        <v>2</v>
      </c>
      <c r="J1860" s="163">
        <v>19</v>
      </c>
      <c r="K1860" s="164"/>
      <c r="L1860" s="155" t="s">
        <v>5914</v>
      </c>
      <c r="M1860" s="155" t="s">
        <v>349</v>
      </c>
      <c r="N1860" s="165" t="str">
        <f>IF(OR(J1860="TBA",E1860=0),"",E1860*J1860)</f>
        <v/>
      </c>
      <c r="O1860" s="157"/>
      <c r="P1860" s="158">
        <f>IF($B1860="PA",$N1860,0)</f>
        <v>0</v>
      </c>
      <c r="Q1860" s="158">
        <f>IF($B1860="PC",$N1860,0)</f>
        <v>0</v>
      </c>
      <c r="R1860" s="158">
        <f>IF($B1860="LA",$N1860,0)</f>
        <v>0</v>
      </c>
      <c r="S1860" s="158" t="str">
        <f>IF($B1860="LC",$N1860,0)</f>
        <v/>
      </c>
      <c r="T1860" s="158">
        <f>IF(P1860&lt;&gt;"",(P1860*(1-($N$2641))*(1-($O1860+$N$2646))),0)</f>
        <v>0</v>
      </c>
      <c r="U1860" s="158">
        <f>IF(Q1860&lt;&gt;"",(Q1860*(1-($N$2642))*(1-($O1860+$N$2646))),0)</f>
        <v>0</v>
      </c>
      <c r="V1860" s="158">
        <f>IF(R1860&lt;&gt;"",(R1860*(1-($N$2643))*(1-($O1860+$N$2646))),0)</f>
        <v>0</v>
      </c>
      <c r="W1860" s="158">
        <f>IF(S1860&lt;&gt;"",(S1860*(1-($N$2644))*(1-($O1860+$N$2646))),0)</f>
        <v>0</v>
      </c>
      <c r="X1860" s="166">
        <f>+SUM(T1860:W1860)</f>
        <v>0</v>
      </c>
      <c r="Y1860" s="85"/>
      <c r="Z1860" s="84"/>
      <c r="AA1860" s="85"/>
    </row>
    <row r="1861" spans="1:27" ht="14.1" customHeight="1" x14ac:dyDescent="0.3">
      <c r="A1861" s="173" t="s">
        <v>5268</v>
      </c>
      <c r="B1861" s="155" t="s">
        <v>40</v>
      </c>
      <c r="C1861" s="155">
        <v>6</v>
      </c>
      <c r="D1861" s="155">
        <v>0</v>
      </c>
      <c r="E1861" s="156"/>
      <c r="F1861" s="155" t="s">
        <v>114</v>
      </c>
      <c r="G1861" s="155" t="s">
        <v>1690</v>
      </c>
      <c r="H1861" s="155" t="s">
        <v>5269</v>
      </c>
      <c r="I1861" s="155">
        <v>130</v>
      </c>
      <c r="J1861" s="163">
        <v>19.400000000000002</v>
      </c>
      <c r="K1861" s="164"/>
      <c r="L1861" s="155" t="s">
        <v>5911</v>
      </c>
      <c r="M1861" s="155" t="s">
        <v>349</v>
      </c>
      <c r="N1861" s="165" t="str">
        <f>IF(OR(J1861="TBA",E1861=0),"",E1861*J1861)</f>
        <v/>
      </c>
      <c r="O1861" s="157"/>
      <c r="P1861" s="158">
        <f>IF($B1861="PA",$N1861,0)</f>
        <v>0</v>
      </c>
      <c r="Q1861" s="158">
        <f>IF($B1861="PC",$N1861,0)</f>
        <v>0</v>
      </c>
      <c r="R1861" s="158">
        <f>IF($B1861="LA",$N1861,0)</f>
        <v>0</v>
      </c>
      <c r="S1861" s="158" t="str">
        <f>IF($B1861="LC",$N1861,0)</f>
        <v/>
      </c>
      <c r="T1861" s="158">
        <f>IF(P1861&lt;&gt;"",(P1861*(1-($N$2641))*(1-($O1861+$N$2646))),0)</f>
        <v>0</v>
      </c>
      <c r="U1861" s="158">
        <f>IF(Q1861&lt;&gt;"",(Q1861*(1-($N$2642))*(1-($O1861+$N$2646))),0)</f>
        <v>0</v>
      </c>
      <c r="V1861" s="158">
        <f>IF(R1861&lt;&gt;"",(R1861*(1-($N$2643))*(1-($O1861+$N$2646))),0)</f>
        <v>0</v>
      </c>
      <c r="W1861" s="158">
        <f>IF(S1861&lt;&gt;"",(S1861*(1-($N$2644))*(1-($O1861+$N$2646))),0)</f>
        <v>0</v>
      </c>
      <c r="X1861" s="166">
        <f>+SUM(T1861:W1861)</f>
        <v>0</v>
      </c>
      <c r="Y1861" s="85"/>
      <c r="Z1861" s="84"/>
      <c r="AA1861" s="85"/>
    </row>
    <row r="1862" spans="1:27" ht="14.1" customHeight="1" x14ac:dyDescent="0.3">
      <c r="A1862" s="173" t="s">
        <v>5270</v>
      </c>
      <c r="B1862" s="155" t="s">
        <v>40</v>
      </c>
      <c r="C1862" s="155">
        <v>6</v>
      </c>
      <c r="D1862" s="155">
        <v>0</v>
      </c>
      <c r="E1862" s="156"/>
      <c r="F1862" s="155" t="s">
        <v>114</v>
      </c>
      <c r="G1862" s="155" t="s">
        <v>1711</v>
      </c>
      <c r="H1862" s="155" t="s">
        <v>5269</v>
      </c>
      <c r="I1862" s="155">
        <v>130</v>
      </c>
      <c r="J1862" s="163">
        <v>19.400000000000002</v>
      </c>
      <c r="K1862" s="164"/>
      <c r="L1862" s="155" t="s">
        <v>5912</v>
      </c>
      <c r="M1862" s="155" t="s">
        <v>349</v>
      </c>
      <c r="N1862" s="165" t="str">
        <f>IF(OR(J1862="TBA",E1862=0),"",E1862*J1862)</f>
        <v/>
      </c>
      <c r="O1862" s="157"/>
      <c r="P1862" s="158">
        <f>IF($B1862="PA",$N1862,0)</f>
        <v>0</v>
      </c>
      <c r="Q1862" s="158">
        <f>IF($B1862="PC",$N1862,0)</f>
        <v>0</v>
      </c>
      <c r="R1862" s="158">
        <f>IF($B1862="LA",$N1862,0)</f>
        <v>0</v>
      </c>
      <c r="S1862" s="158" t="str">
        <f>IF($B1862="LC",$N1862,0)</f>
        <v/>
      </c>
      <c r="T1862" s="158">
        <f>IF(P1862&lt;&gt;"",(P1862*(1-($N$2641))*(1-($O1862+$N$2646))),0)</f>
        <v>0</v>
      </c>
      <c r="U1862" s="158">
        <f>IF(Q1862&lt;&gt;"",(Q1862*(1-($N$2642))*(1-($O1862+$N$2646))),0)</f>
        <v>0</v>
      </c>
      <c r="V1862" s="158">
        <f>IF(R1862&lt;&gt;"",(R1862*(1-($N$2643))*(1-($O1862+$N$2646))),0)</f>
        <v>0</v>
      </c>
      <c r="W1862" s="158">
        <f>IF(S1862&lt;&gt;"",(S1862*(1-($N$2644))*(1-($O1862+$N$2646))),0)</f>
        <v>0</v>
      </c>
      <c r="X1862" s="166">
        <f>+SUM(T1862:W1862)</f>
        <v>0</v>
      </c>
      <c r="Y1862" s="85"/>
      <c r="Z1862" s="84"/>
      <c r="AA1862" s="85"/>
    </row>
    <row r="1863" spans="1:27" ht="14.1" customHeight="1" x14ac:dyDescent="0.3">
      <c r="A1863" s="173" t="s">
        <v>5271</v>
      </c>
      <c r="B1863" s="155" t="s">
        <v>40</v>
      </c>
      <c r="C1863" s="155">
        <v>6</v>
      </c>
      <c r="D1863" s="155">
        <v>0</v>
      </c>
      <c r="E1863" s="156"/>
      <c r="F1863" s="155" t="s">
        <v>114</v>
      </c>
      <c r="G1863" s="155" t="s">
        <v>1691</v>
      </c>
      <c r="H1863" s="155" t="s">
        <v>5269</v>
      </c>
      <c r="I1863" s="155">
        <v>130</v>
      </c>
      <c r="J1863" s="163">
        <v>19.400000000000002</v>
      </c>
      <c r="K1863" s="164"/>
      <c r="L1863" s="155" t="s">
        <v>5272</v>
      </c>
      <c r="M1863" s="155" t="s">
        <v>349</v>
      </c>
      <c r="N1863" s="165" t="str">
        <f>IF(OR(J1863="TBA",E1863=0),"",E1863*J1863)</f>
        <v/>
      </c>
      <c r="O1863" s="157"/>
      <c r="P1863" s="158">
        <f>IF($B1863="PA",$N1863,0)</f>
        <v>0</v>
      </c>
      <c r="Q1863" s="158">
        <f>IF($B1863="PC",$N1863,0)</f>
        <v>0</v>
      </c>
      <c r="R1863" s="158">
        <f>IF($B1863="LA",$N1863,0)</f>
        <v>0</v>
      </c>
      <c r="S1863" s="158" t="str">
        <f>IF($B1863="LC",$N1863,0)</f>
        <v/>
      </c>
      <c r="T1863" s="158">
        <f>IF(P1863&lt;&gt;"",(P1863*(1-($N$2641))*(1-($O1863+$N$2646))),0)</f>
        <v>0</v>
      </c>
      <c r="U1863" s="158">
        <f>IF(Q1863&lt;&gt;"",(Q1863*(1-($N$2642))*(1-($O1863+$N$2646))),0)</f>
        <v>0</v>
      </c>
      <c r="V1863" s="158">
        <f>IF(R1863&lt;&gt;"",(R1863*(1-($N$2643))*(1-($O1863+$N$2646))),0)</f>
        <v>0</v>
      </c>
      <c r="W1863" s="158">
        <f>IF(S1863&lt;&gt;"",(S1863*(1-($N$2644))*(1-($O1863+$N$2646))),0)</f>
        <v>0</v>
      </c>
      <c r="X1863" s="166">
        <f>+SUM(T1863:W1863)</f>
        <v>0</v>
      </c>
      <c r="Y1863" s="85"/>
      <c r="Z1863" s="84"/>
      <c r="AA1863" s="85"/>
    </row>
    <row r="1864" spans="1:27" ht="14.1" customHeight="1" x14ac:dyDescent="0.3">
      <c r="A1864" s="173" t="s">
        <v>5667</v>
      </c>
      <c r="B1864" s="155" t="s">
        <v>40</v>
      </c>
      <c r="C1864" s="155">
        <v>24</v>
      </c>
      <c r="D1864" s="155">
        <v>12</v>
      </c>
      <c r="E1864" s="156"/>
      <c r="F1864" s="155" t="s">
        <v>101</v>
      </c>
      <c r="G1864" s="155" t="s">
        <v>1690</v>
      </c>
      <c r="H1864" s="155" t="s">
        <v>5668</v>
      </c>
      <c r="I1864" s="155">
        <v>122</v>
      </c>
      <c r="J1864" s="163">
        <v>20.6</v>
      </c>
      <c r="K1864" s="164"/>
      <c r="L1864" s="155" t="s">
        <v>6207</v>
      </c>
      <c r="M1864" s="155" t="s">
        <v>349</v>
      </c>
      <c r="N1864" s="165" t="str">
        <f>IF(OR(J1864="TBA",E1864=0),"",E1864*J1864)</f>
        <v/>
      </c>
      <c r="O1864" s="157"/>
      <c r="P1864" s="158">
        <f>IF($B1864="PA",$N1864,0)</f>
        <v>0</v>
      </c>
      <c r="Q1864" s="158">
        <f>IF($B1864="PC",$N1864,0)</f>
        <v>0</v>
      </c>
      <c r="R1864" s="158">
        <f>IF($B1864="LA",$N1864,0)</f>
        <v>0</v>
      </c>
      <c r="S1864" s="158" t="str">
        <f>IF($B1864="LC",$N1864,0)</f>
        <v/>
      </c>
      <c r="T1864" s="158">
        <f>IF(P1864&lt;&gt;"",(P1864*(1-($N$2641))*(1-($O1864+$N$2646))),0)</f>
        <v>0</v>
      </c>
      <c r="U1864" s="158">
        <f>IF(Q1864&lt;&gt;"",(Q1864*(1-($N$2642))*(1-($O1864+$N$2646))),0)</f>
        <v>0</v>
      </c>
      <c r="V1864" s="158">
        <f>IF(R1864&lt;&gt;"",(R1864*(1-($N$2643))*(1-($O1864+$N$2646))),0)</f>
        <v>0</v>
      </c>
      <c r="W1864" s="158">
        <f>IF(S1864&lt;&gt;"",(S1864*(1-($N$2644))*(1-($O1864+$N$2646))),0)</f>
        <v>0</v>
      </c>
      <c r="X1864" s="166">
        <f>+SUM(T1864:W1864)</f>
        <v>0</v>
      </c>
      <c r="Y1864" s="85"/>
      <c r="Z1864" s="84"/>
      <c r="AA1864" s="85"/>
    </row>
    <row r="1865" spans="1:27" ht="14.1" customHeight="1" x14ac:dyDescent="0.3">
      <c r="A1865" s="173" t="s">
        <v>5669</v>
      </c>
      <c r="B1865" s="155" t="s">
        <v>40</v>
      </c>
      <c r="C1865" s="155">
        <v>24</v>
      </c>
      <c r="D1865" s="155">
        <v>12</v>
      </c>
      <c r="E1865" s="156"/>
      <c r="F1865" s="155" t="s">
        <v>101</v>
      </c>
      <c r="G1865" s="155" t="s">
        <v>1691</v>
      </c>
      <c r="H1865" s="155" t="s">
        <v>5668</v>
      </c>
      <c r="I1865" s="155">
        <v>122</v>
      </c>
      <c r="J1865" s="163">
        <v>20.6</v>
      </c>
      <c r="K1865" s="164"/>
      <c r="L1865" s="155" t="s">
        <v>5670</v>
      </c>
      <c r="M1865" s="155" t="s">
        <v>349</v>
      </c>
      <c r="N1865" s="165" t="str">
        <f>IF(OR(J1865="TBA",E1865=0),"",E1865*J1865)</f>
        <v/>
      </c>
      <c r="O1865" s="157"/>
      <c r="P1865" s="158">
        <f>IF($B1865="PA",$N1865,0)</f>
        <v>0</v>
      </c>
      <c r="Q1865" s="158">
        <f>IF($B1865="PC",$N1865,0)</f>
        <v>0</v>
      </c>
      <c r="R1865" s="158">
        <f>IF($B1865="LA",$N1865,0)</f>
        <v>0</v>
      </c>
      <c r="S1865" s="158" t="str">
        <f>IF($B1865="LC",$N1865,0)</f>
        <v/>
      </c>
      <c r="T1865" s="158">
        <f>IF(P1865&lt;&gt;"",(P1865*(1-($N$2641))*(1-($O1865+$N$2646))),0)</f>
        <v>0</v>
      </c>
      <c r="U1865" s="158">
        <f>IF(Q1865&lt;&gt;"",(Q1865*(1-($N$2642))*(1-($O1865+$N$2646))),0)</f>
        <v>0</v>
      </c>
      <c r="V1865" s="158">
        <f>IF(R1865&lt;&gt;"",(R1865*(1-($N$2643))*(1-($O1865+$N$2646))),0)</f>
        <v>0</v>
      </c>
      <c r="W1865" s="158">
        <f>IF(S1865&lt;&gt;"",(S1865*(1-($N$2644))*(1-($O1865+$N$2646))),0)</f>
        <v>0</v>
      </c>
      <c r="X1865" s="166">
        <f>+SUM(T1865:W1865)</f>
        <v>0</v>
      </c>
      <c r="Y1865" s="85"/>
      <c r="Z1865" s="84"/>
      <c r="AA1865" s="85"/>
    </row>
    <row r="1866" spans="1:27" ht="14.1" customHeight="1" x14ac:dyDescent="0.3">
      <c r="A1866" s="173" t="s">
        <v>5671</v>
      </c>
      <c r="B1866" s="155" t="s">
        <v>40</v>
      </c>
      <c r="C1866" s="155">
        <v>24</v>
      </c>
      <c r="D1866" s="155">
        <v>12</v>
      </c>
      <c r="E1866" s="156"/>
      <c r="F1866" s="155" t="s">
        <v>101</v>
      </c>
      <c r="G1866" s="155" t="s">
        <v>1701</v>
      </c>
      <c r="H1866" s="155" t="s">
        <v>5668</v>
      </c>
      <c r="I1866" s="155">
        <v>122</v>
      </c>
      <c r="J1866" s="163">
        <v>20.6</v>
      </c>
      <c r="K1866" s="164"/>
      <c r="L1866" s="155" t="s">
        <v>6208</v>
      </c>
      <c r="M1866" s="155" t="s">
        <v>349</v>
      </c>
      <c r="N1866" s="165" t="str">
        <f>IF(OR(J1866="TBA",E1866=0),"",E1866*J1866)</f>
        <v/>
      </c>
      <c r="O1866" s="157"/>
      <c r="P1866" s="158">
        <f>IF($B1866="PA",$N1866,0)</f>
        <v>0</v>
      </c>
      <c r="Q1866" s="158">
        <f>IF($B1866="PC",$N1866,0)</f>
        <v>0</v>
      </c>
      <c r="R1866" s="158">
        <f>IF($B1866="LA",$N1866,0)</f>
        <v>0</v>
      </c>
      <c r="S1866" s="158" t="str">
        <f>IF($B1866="LC",$N1866,0)</f>
        <v/>
      </c>
      <c r="T1866" s="158">
        <f>IF(P1866&lt;&gt;"",(P1866*(1-($N$2641))*(1-($O1866+$N$2646))),0)</f>
        <v>0</v>
      </c>
      <c r="U1866" s="158">
        <f>IF(Q1866&lt;&gt;"",(Q1866*(1-($N$2642))*(1-($O1866+$N$2646))),0)</f>
        <v>0</v>
      </c>
      <c r="V1866" s="158">
        <f>IF(R1866&lt;&gt;"",(R1866*(1-($N$2643))*(1-($O1866+$N$2646))),0)</f>
        <v>0</v>
      </c>
      <c r="W1866" s="158">
        <f>IF(S1866&lt;&gt;"",(S1866*(1-($N$2644))*(1-($O1866+$N$2646))),0)</f>
        <v>0</v>
      </c>
      <c r="X1866" s="166">
        <f>+SUM(T1866:W1866)</f>
        <v>0</v>
      </c>
      <c r="Y1866" s="85"/>
      <c r="Z1866" s="84"/>
      <c r="AA1866" s="85"/>
    </row>
    <row r="1867" spans="1:27" ht="14.1" customHeight="1" x14ac:dyDescent="0.3">
      <c r="A1867" s="173" t="s">
        <v>5672</v>
      </c>
      <c r="B1867" s="155" t="s">
        <v>40</v>
      </c>
      <c r="C1867" s="155">
        <v>24</v>
      </c>
      <c r="D1867" s="155">
        <v>12</v>
      </c>
      <c r="E1867" s="156"/>
      <c r="F1867" s="155" t="s">
        <v>101</v>
      </c>
      <c r="G1867" s="155" t="s">
        <v>1709</v>
      </c>
      <c r="H1867" s="155" t="s">
        <v>5668</v>
      </c>
      <c r="I1867" s="155">
        <v>122</v>
      </c>
      <c r="J1867" s="163">
        <v>20.6</v>
      </c>
      <c r="K1867" s="164"/>
      <c r="L1867" s="155" t="s">
        <v>6209</v>
      </c>
      <c r="M1867" s="155" t="s">
        <v>349</v>
      </c>
      <c r="N1867" s="165" t="str">
        <f>IF(OR(J1867="TBA",E1867=0),"",E1867*J1867)</f>
        <v/>
      </c>
      <c r="O1867" s="157"/>
      <c r="P1867" s="158">
        <f>IF($B1867="PA",$N1867,0)</f>
        <v>0</v>
      </c>
      <c r="Q1867" s="158">
        <f>IF($B1867="PC",$N1867,0)</f>
        <v>0</v>
      </c>
      <c r="R1867" s="158">
        <f>IF($B1867="LA",$N1867,0)</f>
        <v>0</v>
      </c>
      <c r="S1867" s="158" t="str">
        <f>IF($B1867="LC",$N1867,0)</f>
        <v/>
      </c>
      <c r="T1867" s="158">
        <f>IF(P1867&lt;&gt;"",(P1867*(1-($N$2641))*(1-($O1867+$N$2646))),0)</f>
        <v>0</v>
      </c>
      <c r="U1867" s="158">
        <f>IF(Q1867&lt;&gt;"",(Q1867*(1-($N$2642))*(1-($O1867+$N$2646))),0)</f>
        <v>0</v>
      </c>
      <c r="V1867" s="158">
        <f>IF(R1867&lt;&gt;"",(R1867*(1-($N$2643))*(1-($O1867+$N$2646))),0)</f>
        <v>0</v>
      </c>
      <c r="W1867" s="158">
        <f>IF(S1867&lt;&gt;"",(S1867*(1-($N$2644))*(1-($O1867+$N$2646))),0)</f>
        <v>0</v>
      </c>
      <c r="X1867" s="166">
        <f>+SUM(T1867:W1867)</f>
        <v>0</v>
      </c>
      <c r="Y1867" s="85"/>
      <c r="Z1867" s="84"/>
      <c r="AA1867" s="85"/>
    </row>
    <row r="1868" spans="1:27" ht="14.1" customHeight="1" x14ac:dyDescent="0.3">
      <c r="A1868" s="173" t="s">
        <v>5673</v>
      </c>
      <c r="B1868" s="155" t="s">
        <v>40</v>
      </c>
      <c r="C1868" s="155">
        <v>12</v>
      </c>
      <c r="D1868" s="155">
        <v>0</v>
      </c>
      <c r="E1868" s="156"/>
      <c r="F1868" s="155" t="s">
        <v>100</v>
      </c>
      <c r="G1868" s="155" t="s">
        <v>1703</v>
      </c>
      <c r="H1868" s="155" t="s">
        <v>5674</v>
      </c>
      <c r="I1868" s="155">
        <v>122</v>
      </c>
      <c r="J1868" s="163">
        <v>42.84</v>
      </c>
      <c r="K1868" s="164"/>
      <c r="L1868" s="155" t="s">
        <v>6210</v>
      </c>
      <c r="M1868" s="155" t="s">
        <v>349</v>
      </c>
      <c r="N1868" s="165" t="str">
        <f>IF(OR(J1868="TBA",E1868=0),"",E1868*J1868)</f>
        <v/>
      </c>
      <c r="O1868" s="138"/>
      <c r="P1868" s="139">
        <f>IF($B1868="PA",$N1868,0)</f>
        <v>0</v>
      </c>
      <c r="Q1868" s="139">
        <f>IF($B1868="PC",$N1868,0)</f>
        <v>0</v>
      </c>
      <c r="R1868" s="139">
        <f>IF($B1868="LA",$N1868,0)</f>
        <v>0</v>
      </c>
      <c r="S1868" s="139" t="str">
        <f>IF($B1868="LC",$N1868,0)</f>
        <v/>
      </c>
      <c r="T1868" s="139">
        <f>IF(P1868&lt;&gt;"",(P1868*(1-($N$2641))*(1-($O1868+$N$2646))),0)</f>
        <v>0</v>
      </c>
      <c r="U1868" s="139">
        <f>IF(Q1868&lt;&gt;"",(Q1868*(1-($N$2642))*(1-($O1868+$N$2646))),0)</f>
        <v>0</v>
      </c>
      <c r="V1868" s="139">
        <f>IF(R1868&lt;&gt;"",(R1868*(1-($N$2643))*(1-($O1868+$N$2646))),0)</f>
        <v>0</v>
      </c>
      <c r="W1868" s="139">
        <f>IF(S1868&lt;&gt;"",(S1868*(1-($N$2644))*(1-($O1868+$N$2646))),0)</f>
        <v>0</v>
      </c>
      <c r="X1868" s="166">
        <f>+SUM(T1868:W1868)</f>
        <v>0</v>
      </c>
      <c r="Y1868" s="85"/>
      <c r="Z1868" s="84"/>
      <c r="AA1868" s="85"/>
    </row>
    <row r="1869" spans="1:27" ht="14.1" customHeight="1" x14ac:dyDescent="0.3">
      <c r="A1869" s="173" t="s">
        <v>5675</v>
      </c>
      <c r="B1869" s="155" t="s">
        <v>40</v>
      </c>
      <c r="C1869" s="155">
        <v>12</v>
      </c>
      <c r="D1869" s="155">
        <v>0</v>
      </c>
      <c r="E1869" s="156"/>
      <c r="F1869" s="155" t="s">
        <v>100</v>
      </c>
      <c r="G1869" s="155" t="s">
        <v>1705</v>
      </c>
      <c r="H1869" s="155" t="s">
        <v>5674</v>
      </c>
      <c r="I1869" s="155">
        <v>122</v>
      </c>
      <c r="J1869" s="163">
        <v>42.84</v>
      </c>
      <c r="K1869" s="164"/>
      <c r="L1869" s="155" t="s">
        <v>6211</v>
      </c>
      <c r="M1869" s="155" t="s">
        <v>349</v>
      </c>
      <c r="N1869" s="165" t="str">
        <f>IF(OR(J1869="TBA",E1869=0),"",E1869*J1869)</f>
        <v/>
      </c>
      <c r="O1869" s="138"/>
      <c r="P1869" s="139">
        <f>IF($B1869="PA",$N1869,0)</f>
        <v>0</v>
      </c>
      <c r="Q1869" s="139">
        <f>IF($B1869="PC",$N1869,0)</f>
        <v>0</v>
      </c>
      <c r="R1869" s="139">
        <f>IF($B1869="LA",$N1869,0)</f>
        <v>0</v>
      </c>
      <c r="S1869" s="139" t="str">
        <f>IF($B1869="LC",$N1869,0)</f>
        <v/>
      </c>
      <c r="T1869" s="139">
        <f>IF(P1869&lt;&gt;"",(P1869*(1-($N$2641))*(1-($O1869+$N$2646))),0)</f>
        <v>0</v>
      </c>
      <c r="U1869" s="139">
        <f>IF(Q1869&lt;&gt;"",(Q1869*(1-($N$2642))*(1-($O1869+$N$2646))),0)</f>
        <v>0</v>
      </c>
      <c r="V1869" s="139">
        <f>IF(R1869&lt;&gt;"",(R1869*(1-($N$2643))*(1-($O1869+$N$2646))),0)</f>
        <v>0</v>
      </c>
      <c r="W1869" s="139">
        <f>IF(S1869&lt;&gt;"",(S1869*(1-($N$2644))*(1-($O1869+$N$2646))),0)</f>
        <v>0</v>
      </c>
      <c r="X1869" s="166">
        <f>+SUM(T1869:W1869)</f>
        <v>0</v>
      </c>
      <c r="Y1869" s="85"/>
      <c r="Z1869" s="84"/>
      <c r="AA1869" s="85"/>
    </row>
    <row r="1870" spans="1:27" ht="14.1" customHeight="1" x14ac:dyDescent="0.3">
      <c r="A1870" s="173" t="s">
        <v>5676</v>
      </c>
      <c r="B1870" s="155" t="s">
        <v>40</v>
      </c>
      <c r="C1870" s="155">
        <v>12</v>
      </c>
      <c r="D1870" s="155">
        <v>0</v>
      </c>
      <c r="E1870" s="156"/>
      <c r="F1870" s="155" t="s">
        <v>100</v>
      </c>
      <c r="G1870" s="155" t="s">
        <v>1706</v>
      </c>
      <c r="H1870" s="155" t="s">
        <v>5674</v>
      </c>
      <c r="I1870" s="155">
        <v>122</v>
      </c>
      <c r="J1870" s="163">
        <v>44.980000000000004</v>
      </c>
      <c r="K1870" s="164"/>
      <c r="L1870" s="155" t="s">
        <v>5677</v>
      </c>
      <c r="M1870" s="155" t="s">
        <v>349</v>
      </c>
      <c r="N1870" s="165" t="str">
        <f>IF(OR(J1870="TBA",E1870=0),"",E1870*J1870)</f>
        <v/>
      </c>
      <c r="O1870" s="138"/>
      <c r="P1870" s="139">
        <f>IF($B1870="PA",$N1870,0)</f>
        <v>0</v>
      </c>
      <c r="Q1870" s="139">
        <f>IF($B1870="PC",$N1870,0)</f>
        <v>0</v>
      </c>
      <c r="R1870" s="139">
        <f>IF($B1870="LA",$N1870,0)</f>
        <v>0</v>
      </c>
      <c r="S1870" s="139" t="str">
        <f>IF($B1870="LC",$N1870,0)</f>
        <v/>
      </c>
      <c r="T1870" s="139">
        <f>IF(P1870&lt;&gt;"",(P1870*(1-($N$2641))*(1-($O1870+$N$2646))),0)</f>
        <v>0</v>
      </c>
      <c r="U1870" s="139">
        <f>IF(Q1870&lt;&gt;"",(Q1870*(1-($N$2642))*(1-($O1870+$N$2646))),0)</f>
        <v>0</v>
      </c>
      <c r="V1870" s="139">
        <f>IF(R1870&lt;&gt;"",(R1870*(1-($N$2643))*(1-($O1870+$N$2646))),0)</f>
        <v>0</v>
      </c>
      <c r="W1870" s="139">
        <f>IF(S1870&lt;&gt;"",(S1870*(1-($N$2644))*(1-($O1870+$N$2646))),0)</f>
        <v>0</v>
      </c>
      <c r="X1870" s="166">
        <f>+SUM(T1870:W1870)</f>
        <v>0</v>
      </c>
      <c r="Y1870" s="85"/>
      <c r="Z1870" s="84"/>
      <c r="AA1870" s="85"/>
    </row>
    <row r="1871" spans="1:27" ht="14.1" customHeight="1" x14ac:dyDescent="0.3">
      <c r="A1871" s="173" t="s">
        <v>5678</v>
      </c>
      <c r="B1871" s="155" t="s">
        <v>40</v>
      </c>
      <c r="C1871" s="155">
        <v>12</v>
      </c>
      <c r="D1871" s="155">
        <v>0</v>
      </c>
      <c r="E1871" s="156"/>
      <c r="F1871" s="155" t="s">
        <v>100</v>
      </c>
      <c r="G1871" s="155" t="s">
        <v>1692</v>
      </c>
      <c r="H1871" s="155" t="s">
        <v>5674</v>
      </c>
      <c r="I1871" s="155">
        <v>122</v>
      </c>
      <c r="J1871" s="163">
        <v>42.84</v>
      </c>
      <c r="K1871" s="164"/>
      <c r="L1871" s="155" t="s">
        <v>5679</v>
      </c>
      <c r="M1871" s="155" t="s">
        <v>349</v>
      </c>
      <c r="N1871" s="165" t="str">
        <f>IF(OR(J1871="TBA",E1871=0),"",E1871*J1871)</f>
        <v/>
      </c>
      <c r="O1871" s="138"/>
      <c r="P1871" s="139">
        <f>IF($B1871="PA",$N1871,0)</f>
        <v>0</v>
      </c>
      <c r="Q1871" s="139">
        <f>IF($B1871="PC",$N1871,0)</f>
        <v>0</v>
      </c>
      <c r="R1871" s="139">
        <f>IF($B1871="LA",$N1871,0)</f>
        <v>0</v>
      </c>
      <c r="S1871" s="139" t="str">
        <f>IF($B1871="LC",$N1871,0)</f>
        <v/>
      </c>
      <c r="T1871" s="139">
        <f>IF(P1871&lt;&gt;"",(P1871*(1-($N$2641))*(1-($O1871+$N$2646))),0)</f>
        <v>0</v>
      </c>
      <c r="U1871" s="139">
        <f>IF(Q1871&lt;&gt;"",(Q1871*(1-($N$2642))*(1-($O1871+$N$2646))),0)</f>
        <v>0</v>
      </c>
      <c r="V1871" s="139">
        <f>IF(R1871&lt;&gt;"",(R1871*(1-($N$2643))*(1-($O1871+$N$2646))),0)</f>
        <v>0</v>
      </c>
      <c r="W1871" s="139">
        <f>IF(S1871&lt;&gt;"",(S1871*(1-($N$2644))*(1-($O1871+$N$2646))),0)</f>
        <v>0</v>
      </c>
      <c r="X1871" s="166">
        <f>+SUM(T1871:W1871)</f>
        <v>0</v>
      </c>
      <c r="Y1871" s="85"/>
      <c r="Z1871" s="84"/>
      <c r="AA1871" s="85"/>
    </row>
    <row r="1872" spans="1:27" ht="14.1" customHeight="1" x14ac:dyDescent="0.3">
      <c r="A1872" s="173" t="s">
        <v>5527</v>
      </c>
      <c r="B1872" s="155" t="s">
        <v>40</v>
      </c>
      <c r="C1872" s="155">
        <v>12</v>
      </c>
      <c r="D1872" s="155">
        <v>0</v>
      </c>
      <c r="E1872" s="156"/>
      <c r="F1872" s="155" t="s">
        <v>4805</v>
      </c>
      <c r="G1872" s="155" t="s">
        <v>1686</v>
      </c>
      <c r="H1872" s="155" t="s">
        <v>5528</v>
      </c>
      <c r="I1872" s="155">
        <v>80</v>
      </c>
      <c r="J1872" s="163">
        <v>24.55</v>
      </c>
      <c r="K1872" s="164"/>
      <c r="L1872" s="155" t="s">
        <v>6166</v>
      </c>
      <c r="M1872" s="155" t="s">
        <v>349</v>
      </c>
      <c r="N1872" s="165" t="str">
        <f>IF(OR(J1872="TBA",E1872=0),"",E1872*J1872)</f>
        <v/>
      </c>
      <c r="O1872" s="138"/>
      <c r="P1872" s="139">
        <f>IF($B1872="PA",$N1872,0)</f>
        <v>0</v>
      </c>
      <c r="Q1872" s="139">
        <f>IF($B1872="PC",$N1872,0)</f>
        <v>0</v>
      </c>
      <c r="R1872" s="139">
        <f>IF($B1872="LA",$N1872,0)</f>
        <v>0</v>
      </c>
      <c r="S1872" s="139" t="str">
        <f>IF($B1872="LC",$N1872,0)</f>
        <v/>
      </c>
      <c r="T1872" s="139">
        <f>IF(P1872&lt;&gt;"",(P1872*(1-($N$2641))*(1-($O1872+$N$2646))),0)</f>
        <v>0</v>
      </c>
      <c r="U1872" s="139">
        <f>IF(Q1872&lt;&gt;"",(Q1872*(1-($N$2642))*(1-($O1872+$N$2646))),0)</f>
        <v>0</v>
      </c>
      <c r="V1872" s="139">
        <f>IF(R1872&lt;&gt;"",(R1872*(1-($N$2643))*(1-($O1872+$N$2646))),0)</f>
        <v>0</v>
      </c>
      <c r="W1872" s="139">
        <f>IF(S1872&lt;&gt;"",(S1872*(1-($N$2644))*(1-($O1872+$N$2646))),0)</f>
        <v>0</v>
      </c>
      <c r="X1872" s="166">
        <f>+SUM(T1872:W1872)</f>
        <v>0</v>
      </c>
      <c r="Y1872" s="85"/>
      <c r="Z1872" s="84"/>
      <c r="AA1872" s="85"/>
    </row>
    <row r="1873" spans="1:27" ht="14.1" customHeight="1" x14ac:dyDescent="0.3">
      <c r="A1873" s="173" t="s">
        <v>5529</v>
      </c>
      <c r="B1873" s="155" t="s">
        <v>40</v>
      </c>
      <c r="C1873" s="155">
        <v>12</v>
      </c>
      <c r="D1873" s="155">
        <v>0</v>
      </c>
      <c r="E1873" s="156"/>
      <c r="F1873" s="155" t="s">
        <v>4805</v>
      </c>
      <c r="G1873" s="155" t="s">
        <v>1687</v>
      </c>
      <c r="H1873" s="155" t="s">
        <v>5528</v>
      </c>
      <c r="I1873" s="155">
        <v>80</v>
      </c>
      <c r="J1873" s="163">
        <v>24.55</v>
      </c>
      <c r="K1873" s="164"/>
      <c r="L1873" s="155" t="s">
        <v>5530</v>
      </c>
      <c r="M1873" s="155" t="s">
        <v>349</v>
      </c>
      <c r="N1873" s="165" t="str">
        <f>IF(OR(J1873="TBA",E1873=0),"",E1873*J1873)</f>
        <v/>
      </c>
      <c r="O1873" s="138"/>
      <c r="P1873" s="139">
        <f>IF($B1873="PA",$N1873,0)</f>
        <v>0</v>
      </c>
      <c r="Q1873" s="139">
        <f>IF($B1873="PC",$N1873,0)</f>
        <v>0</v>
      </c>
      <c r="R1873" s="139">
        <f>IF($B1873="LA",$N1873,0)</f>
        <v>0</v>
      </c>
      <c r="S1873" s="139" t="str">
        <f>IF($B1873="LC",$N1873,0)</f>
        <v/>
      </c>
      <c r="T1873" s="139">
        <f>IF(P1873&lt;&gt;"",(P1873*(1-($N$2641))*(1-($O1873+$N$2646))),0)</f>
        <v>0</v>
      </c>
      <c r="U1873" s="139">
        <f>IF(Q1873&lt;&gt;"",(Q1873*(1-($N$2642))*(1-($O1873+$N$2646))),0)</f>
        <v>0</v>
      </c>
      <c r="V1873" s="139">
        <f>IF(R1873&lt;&gt;"",(R1873*(1-($N$2643))*(1-($O1873+$N$2646))),0)</f>
        <v>0</v>
      </c>
      <c r="W1873" s="139">
        <f>IF(S1873&lt;&gt;"",(S1873*(1-($N$2644))*(1-($O1873+$N$2646))),0)</f>
        <v>0</v>
      </c>
      <c r="X1873" s="166">
        <f>+SUM(T1873:W1873)</f>
        <v>0</v>
      </c>
      <c r="Y1873" s="85"/>
      <c r="Z1873" s="84"/>
      <c r="AA1873" s="85"/>
    </row>
    <row r="1874" spans="1:27" ht="14.1" customHeight="1" x14ac:dyDescent="0.3">
      <c r="A1874" s="173" t="s">
        <v>5818</v>
      </c>
      <c r="B1874" s="155" t="s">
        <v>40</v>
      </c>
      <c r="C1874" s="155">
        <v>12</v>
      </c>
      <c r="D1874" s="155">
        <v>0</v>
      </c>
      <c r="E1874" s="156"/>
      <c r="F1874" s="155" t="s">
        <v>4805</v>
      </c>
      <c r="G1874" s="155" t="s">
        <v>1700</v>
      </c>
      <c r="H1874" s="155" t="s">
        <v>5528</v>
      </c>
      <c r="I1874" s="155">
        <v>80</v>
      </c>
      <c r="J1874" s="163">
        <v>24.55</v>
      </c>
      <c r="K1874" s="164"/>
      <c r="L1874" s="155" t="s">
        <v>6167</v>
      </c>
      <c r="M1874" s="155" t="s">
        <v>349</v>
      </c>
      <c r="N1874" s="165" t="str">
        <f>IF(OR(J1874="TBA",E1874=0),"",E1874*J1874)</f>
        <v/>
      </c>
      <c r="O1874" s="138"/>
      <c r="P1874" s="139">
        <f>IF($B1874="PA",$N1874,0)</f>
        <v>0</v>
      </c>
      <c r="Q1874" s="139">
        <f>IF($B1874="PC",$N1874,0)</f>
        <v>0</v>
      </c>
      <c r="R1874" s="139">
        <f>IF($B1874="LA",$N1874,0)</f>
        <v>0</v>
      </c>
      <c r="S1874" s="139" t="str">
        <f>IF($B1874="LC",$N1874,0)</f>
        <v/>
      </c>
      <c r="T1874" s="139">
        <f>IF(P1874&lt;&gt;"",(P1874*(1-($N$2641))*(1-($O1874+$N$2646))),0)</f>
        <v>0</v>
      </c>
      <c r="U1874" s="139">
        <f>IF(Q1874&lt;&gt;"",(Q1874*(1-($N$2642))*(1-($O1874+$N$2646))),0)</f>
        <v>0</v>
      </c>
      <c r="V1874" s="139">
        <f>IF(R1874&lt;&gt;"",(R1874*(1-($N$2643))*(1-($O1874+$N$2646))),0)</f>
        <v>0</v>
      </c>
      <c r="W1874" s="139">
        <f>IF(S1874&lt;&gt;"",(S1874*(1-($N$2644))*(1-($O1874+$N$2646))),0)</f>
        <v>0</v>
      </c>
      <c r="X1874" s="166">
        <f>+SUM(T1874:W1874)</f>
        <v>0</v>
      </c>
      <c r="Y1874" s="85"/>
      <c r="Z1874" s="84"/>
      <c r="AA1874" s="85"/>
    </row>
    <row r="1875" spans="1:27" ht="14.1" customHeight="1" x14ac:dyDescent="0.3">
      <c r="A1875" s="173" t="s">
        <v>5532</v>
      </c>
      <c r="B1875" s="155" t="s">
        <v>39</v>
      </c>
      <c r="C1875" s="155">
        <v>12</v>
      </c>
      <c r="D1875" s="155">
        <v>0</v>
      </c>
      <c r="E1875" s="156"/>
      <c r="F1875" s="155" t="s">
        <v>1571</v>
      </c>
      <c r="G1875" s="155" t="s">
        <v>1865</v>
      </c>
      <c r="H1875" s="155" t="s">
        <v>5533</v>
      </c>
      <c r="I1875" s="155">
        <v>83</v>
      </c>
      <c r="J1875" s="163">
        <v>21.55</v>
      </c>
      <c r="K1875" s="164"/>
      <c r="L1875" s="155" t="s">
        <v>5534</v>
      </c>
      <c r="M1875" s="155" t="s">
        <v>349</v>
      </c>
      <c r="N1875" s="165" t="str">
        <f>IF(OR(J1875="TBA",E1875=0),"",E1875*J1875)</f>
        <v/>
      </c>
      <c r="O1875" s="157"/>
      <c r="P1875" s="158">
        <f>IF($B1875="PA",$N1875,0)</f>
        <v>0</v>
      </c>
      <c r="Q1875" s="158">
        <f>IF($B1875="PC",$N1875,0)</f>
        <v>0</v>
      </c>
      <c r="R1875" s="158" t="str">
        <f>IF($B1875="LA",$N1875,0)</f>
        <v/>
      </c>
      <c r="S1875" s="158">
        <f>IF($B1875="LC",$N1875,0)</f>
        <v>0</v>
      </c>
      <c r="T1875" s="158">
        <f>IF(P1875&lt;&gt;"",(P1875*(1-($N$2641))*(1-($O1875+$N$2646))),0)</f>
        <v>0</v>
      </c>
      <c r="U1875" s="158">
        <f>IF(Q1875&lt;&gt;"",(Q1875*(1-($N$2642))*(1-($O1875+$N$2646))),0)</f>
        <v>0</v>
      </c>
      <c r="V1875" s="158">
        <f>IF(R1875&lt;&gt;"",(R1875*(1-($N$2643))*(1-($O1875+$N$2646))),0)</f>
        <v>0</v>
      </c>
      <c r="W1875" s="158">
        <f>IF(S1875&lt;&gt;"",(S1875*(1-($N$2644))*(1-($O1875+$N$2646))),0)</f>
        <v>0</v>
      </c>
      <c r="X1875" s="166">
        <f>+SUM(T1875:W1875)</f>
        <v>0</v>
      </c>
      <c r="Y1875" s="85"/>
      <c r="Z1875" s="84"/>
      <c r="AA1875" s="85"/>
    </row>
    <row r="1876" spans="1:27" ht="14.1" customHeight="1" x14ac:dyDescent="0.3">
      <c r="A1876" s="173" t="s">
        <v>5535</v>
      </c>
      <c r="B1876" s="155" t="s">
        <v>39</v>
      </c>
      <c r="C1876" s="155">
        <v>12</v>
      </c>
      <c r="D1876" s="155">
        <v>0</v>
      </c>
      <c r="E1876" s="156"/>
      <c r="F1876" s="155" t="s">
        <v>1571</v>
      </c>
      <c r="G1876" s="155" t="s">
        <v>5536</v>
      </c>
      <c r="H1876" s="155" t="s">
        <v>5533</v>
      </c>
      <c r="I1876" s="155">
        <v>83</v>
      </c>
      <c r="J1876" s="163">
        <v>21.55</v>
      </c>
      <c r="K1876" s="164"/>
      <c r="L1876" s="155" t="s">
        <v>5537</v>
      </c>
      <c r="M1876" s="155" t="s">
        <v>349</v>
      </c>
      <c r="N1876" s="165" t="str">
        <f>IF(OR(J1876="TBA",E1876=0),"",E1876*J1876)</f>
        <v/>
      </c>
      <c r="O1876" s="157"/>
      <c r="P1876" s="158">
        <f>IF($B1876="PA",$N1876,0)</f>
        <v>0</v>
      </c>
      <c r="Q1876" s="158">
        <f>IF($B1876="PC",$N1876,0)</f>
        <v>0</v>
      </c>
      <c r="R1876" s="158" t="str">
        <f>IF($B1876="LA",$N1876,0)</f>
        <v/>
      </c>
      <c r="S1876" s="158">
        <f>IF($B1876="LC",$N1876,0)</f>
        <v>0</v>
      </c>
      <c r="T1876" s="158">
        <f>IF(P1876&lt;&gt;"",(P1876*(1-($N$2641))*(1-($O1876+$N$2646))),0)</f>
        <v>0</v>
      </c>
      <c r="U1876" s="158">
        <f>IF(Q1876&lt;&gt;"",(Q1876*(1-($N$2642))*(1-($O1876+$N$2646))),0)</f>
        <v>0</v>
      </c>
      <c r="V1876" s="158">
        <f>IF(R1876&lt;&gt;"",(R1876*(1-($N$2643))*(1-($O1876+$N$2646))),0)</f>
        <v>0</v>
      </c>
      <c r="W1876" s="158">
        <f>IF(S1876&lt;&gt;"",(S1876*(1-($N$2644))*(1-($O1876+$N$2646))),0)</f>
        <v>0</v>
      </c>
      <c r="X1876" s="166">
        <f>+SUM(T1876:W1876)</f>
        <v>0</v>
      </c>
      <c r="Y1876" s="85"/>
      <c r="Z1876" s="84"/>
      <c r="AA1876" s="85"/>
    </row>
    <row r="1877" spans="1:27" ht="14.1" customHeight="1" x14ac:dyDescent="0.3">
      <c r="A1877" s="173" t="s">
        <v>5554</v>
      </c>
      <c r="B1877" s="155" t="s">
        <v>40</v>
      </c>
      <c r="C1877" s="155">
        <v>12</v>
      </c>
      <c r="D1877" s="155">
        <v>0</v>
      </c>
      <c r="E1877" s="156"/>
      <c r="F1877" s="155" t="s">
        <v>99</v>
      </c>
      <c r="G1877" s="155" t="s">
        <v>1690</v>
      </c>
      <c r="H1877" s="155" t="s">
        <v>6179</v>
      </c>
      <c r="I1877" s="155">
        <v>56</v>
      </c>
      <c r="J1877" s="163">
        <v>21.55</v>
      </c>
      <c r="K1877" s="164"/>
      <c r="L1877" s="155" t="s">
        <v>5555</v>
      </c>
      <c r="M1877" s="155" t="s">
        <v>349</v>
      </c>
      <c r="N1877" s="165" t="str">
        <f>IF(OR(J1877="TBA",E1877=0),"",E1877*J1877)</f>
        <v/>
      </c>
      <c r="O1877" s="157"/>
      <c r="P1877" s="158">
        <f>IF($B1877="PA",$N1877,0)</f>
        <v>0</v>
      </c>
      <c r="Q1877" s="158">
        <f>IF($B1877="PC",$N1877,0)</f>
        <v>0</v>
      </c>
      <c r="R1877" s="158">
        <f>IF($B1877="LA",$N1877,0)</f>
        <v>0</v>
      </c>
      <c r="S1877" s="158" t="str">
        <f>IF($B1877="LC",$N1877,0)</f>
        <v/>
      </c>
      <c r="T1877" s="158">
        <f>IF(P1877&lt;&gt;"",(P1877*(1-($N$2641))*(1-($O1877+$N$2646))),0)</f>
        <v>0</v>
      </c>
      <c r="U1877" s="158">
        <f>IF(Q1877&lt;&gt;"",(Q1877*(1-($N$2642))*(1-($O1877+$N$2646))),0)</f>
        <v>0</v>
      </c>
      <c r="V1877" s="158">
        <f>IF(R1877&lt;&gt;"",(R1877*(1-($N$2643))*(1-($O1877+$N$2646))),0)</f>
        <v>0</v>
      </c>
      <c r="W1877" s="158">
        <f>IF(S1877&lt;&gt;"",(S1877*(1-($N$2644))*(1-($O1877+$N$2646))),0)</f>
        <v>0</v>
      </c>
      <c r="X1877" s="166">
        <f>+SUM(T1877:W1877)</f>
        <v>0</v>
      </c>
      <c r="Y1877" s="85"/>
      <c r="Z1877" s="84"/>
      <c r="AA1877" s="85"/>
    </row>
    <row r="1878" spans="1:27" ht="14.1" customHeight="1" x14ac:dyDescent="0.3">
      <c r="A1878" s="173" t="s">
        <v>5556</v>
      </c>
      <c r="B1878" s="155" t="s">
        <v>40</v>
      </c>
      <c r="C1878" s="155">
        <v>12</v>
      </c>
      <c r="D1878" s="155">
        <v>0</v>
      </c>
      <c r="E1878" s="156"/>
      <c r="F1878" s="155" t="s">
        <v>99</v>
      </c>
      <c r="G1878" s="155" t="s">
        <v>1691</v>
      </c>
      <c r="H1878" s="155" t="s">
        <v>6179</v>
      </c>
      <c r="I1878" s="155">
        <v>56</v>
      </c>
      <c r="J1878" s="163">
        <v>21.55</v>
      </c>
      <c r="K1878" s="164"/>
      <c r="L1878" s="155" t="s">
        <v>6180</v>
      </c>
      <c r="M1878" s="155" t="s">
        <v>349</v>
      </c>
      <c r="N1878" s="165" t="str">
        <f>IF(OR(J1878="TBA",E1878=0),"",E1878*J1878)</f>
        <v/>
      </c>
      <c r="O1878" s="157"/>
      <c r="P1878" s="158">
        <f>IF($B1878="PA",$N1878,0)</f>
        <v>0</v>
      </c>
      <c r="Q1878" s="158">
        <f>IF($B1878="PC",$N1878,0)</f>
        <v>0</v>
      </c>
      <c r="R1878" s="158">
        <f>IF($B1878="LA",$N1878,0)</f>
        <v>0</v>
      </c>
      <c r="S1878" s="158" t="str">
        <f>IF($B1878="LC",$N1878,0)</f>
        <v/>
      </c>
      <c r="T1878" s="158">
        <f>IF(P1878&lt;&gt;"",(P1878*(1-($N$2641))*(1-($O1878+$N$2646))),0)</f>
        <v>0</v>
      </c>
      <c r="U1878" s="158">
        <f>IF(Q1878&lt;&gt;"",(Q1878*(1-($N$2642))*(1-($O1878+$N$2646))),0)</f>
        <v>0</v>
      </c>
      <c r="V1878" s="158">
        <f>IF(R1878&lt;&gt;"",(R1878*(1-($N$2643))*(1-($O1878+$N$2646))),0)</f>
        <v>0</v>
      </c>
      <c r="W1878" s="158">
        <f>IF(S1878&lt;&gt;"",(S1878*(1-($N$2644))*(1-($O1878+$N$2646))),0)</f>
        <v>0</v>
      </c>
      <c r="X1878" s="166">
        <f>+SUM(T1878:W1878)</f>
        <v>0</v>
      </c>
      <c r="Y1878" s="85"/>
      <c r="Z1878" s="84"/>
      <c r="AA1878" s="85"/>
    </row>
    <row r="1879" spans="1:27" ht="14.1" customHeight="1" x14ac:dyDescent="0.3">
      <c r="A1879" s="173" t="s">
        <v>5557</v>
      </c>
      <c r="B1879" s="155" t="s">
        <v>40</v>
      </c>
      <c r="C1879" s="155">
        <v>12</v>
      </c>
      <c r="D1879" s="155">
        <v>0</v>
      </c>
      <c r="E1879" s="156"/>
      <c r="F1879" s="155" t="s">
        <v>99</v>
      </c>
      <c r="G1879" s="155" t="s">
        <v>1692</v>
      </c>
      <c r="H1879" s="155" t="s">
        <v>6179</v>
      </c>
      <c r="I1879" s="155">
        <v>56</v>
      </c>
      <c r="J1879" s="163">
        <v>21.55</v>
      </c>
      <c r="K1879" s="164"/>
      <c r="L1879" s="155" t="s">
        <v>6181</v>
      </c>
      <c r="M1879" s="155" t="s">
        <v>349</v>
      </c>
      <c r="N1879" s="165" t="str">
        <f>IF(OR(J1879="TBA",E1879=0),"",E1879*J1879)</f>
        <v/>
      </c>
      <c r="O1879" s="157"/>
      <c r="P1879" s="158">
        <f>IF($B1879="PA",$N1879,0)</f>
        <v>0</v>
      </c>
      <c r="Q1879" s="158">
        <f>IF($B1879="PC",$N1879,0)</f>
        <v>0</v>
      </c>
      <c r="R1879" s="158">
        <f>IF($B1879="LA",$N1879,0)</f>
        <v>0</v>
      </c>
      <c r="S1879" s="158" t="str">
        <f>IF($B1879="LC",$N1879,0)</f>
        <v/>
      </c>
      <c r="T1879" s="158">
        <f>IF(P1879&lt;&gt;"",(P1879*(1-($N$2641))*(1-($O1879+$N$2646))),0)</f>
        <v>0</v>
      </c>
      <c r="U1879" s="158">
        <f>IF(Q1879&lt;&gt;"",(Q1879*(1-($N$2642))*(1-($O1879+$N$2646))),0)</f>
        <v>0</v>
      </c>
      <c r="V1879" s="158">
        <f>IF(R1879&lt;&gt;"",(R1879*(1-($N$2643))*(1-($O1879+$N$2646))),0)</f>
        <v>0</v>
      </c>
      <c r="W1879" s="158">
        <f>IF(S1879&lt;&gt;"",(S1879*(1-($N$2644))*(1-($O1879+$N$2646))),0)</f>
        <v>0</v>
      </c>
      <c r="X1879" s="166">
        <f>+SUM(T1879:W1879)</f>
        <v>0</v>
      </c>
      <c r="Y1879" s="85"/>
      <c r="Z1879" s="84"/>
      <c r="AA1879" s="85"/>
    </row>
    <row r="1880" spans="1:27" ht="14.1" customHeight="1" x14ac:dyDescent="0.3">
      <c r="A1880" s="173" t="s">
        <v>5558</v>
      </c>
      <c r="B1880" s="155" t="s">
        <v>40</v>
      </c>
      <c r="C1880" s="155">
        <v>12</v>
      </c>
      <c r="D1880" s="155">
        <v>0</v>
      </c>
      <c r="E1880" s="156"/>
      <c r="F1880" s="155" t="s">
        <v>99</v>
      </c>
      <c r="G1880" s="155" t="s">
        <v>1690</v>
      </c>
      <c r="H1880" s="155" t="s">
        <v>6182</v>
      </c>
      <c r="I1880" s="155">
        <v>56</v>
      </c>
      <c r="J1880" s="163">
        <v>21.55</v>
      </c>
      <c r="K1880" s="164"/>
      <c r="L1880" s="155" t="s">
        <v>6183</v>
      </c>
      <c r="M1880" s="155" t="s">
        <v>349</v>
      </c>
      <c r="N1880" s="165" t="str">
        <f>IF(OR(J1880="TBA",E1880=0),"",E1880*J1880)</f>
        <v/>
      </c>
      <c r="O1880" s="157"/>
      <c r="P1880" s="158">
        <f>IF($B1880="PA",$N1880,0)</f>
        <v>0</v>
      </c>
      <c r="Q1880" s="158">
        <f>IF($B1880="PC",$N1880,0)</f>
        <v>0</v>
      </c>
      <c r="R1880" s="158">
        <f>IF($B1880="LA",$N1880,0)</f>
        <v>0</v>
      </c>
      <c r="S1880" s="158" t="str">
        <f>IF($B1880="LC",$N1880,0)</f>
        <v/>
      </c>
      <c r="T1880" s="158">
        <f>IF(P1880&lt;&gt;"",(P1880*(1-($N$2641))*(1-($O1880+$N$2646))),0)</f>
        <v>0</v>
      </c>
      <c r="U1880" s="158">
        <f>IF(Q1880&lt;&gt;"",(Q1880*(1-($N$2642))*(1-($O1880+$N$2646))),0)</f>
        <v>0</v>
      </c>
      <c r="V1880" s="158">
        <f>IF(R1880&lt;&gt;"",(R1880*(1-($N$2643))*(1-($O1880+$N$2646))),0)</f>
        <v>0</v>
      </c>
      <c r="W1880" s="158">
        <f>IF(S1880&lt;&gt;"",(S1880*(1-($N$2644))*(1-($O1880+$N$2646))),0)</f>
        <v>0</v>
      </c>
      <c r="X1880" s="166">
        <f>+SUM(T1880:W1880)</f>
        <v>0</v>
      </c>
      <c r="Y1880" s="85"/>
      <c r="Z1880" s="84"/>
      <c r="AA1880" s="85"/>
    </row>
    <row r="1881" spans="1:27" ht="14.1" customHeight="1" x14ac:dyDescent="0.3">
      <c r="A1881" s="173" t="s">
        <v>5559</v>
      </c>
      <c r="B1881" s="155" t="s">
        <v>40</v>
      </c>
      <c r="C1881" s="155">
        <v>12</v>
      </c>
      <c r="D1881" s="155">
        <v>0</v>
      </c>
      <c r="E1881" s="156"/>
      <c r="F1881" s="155" t="s">
        <v>99</v>
      </c>
      <c r="G1881" s="155" t="s">
        <v>1691</v>
      </c>
      <c r="H1881" s="155" t="s">
        <v>6182</v>
      </c>
      <c r="I1881" s="155">
        <v>56</v>
      </c>
      <c r="J1881" s="163">
        <v>21.55</v>
      </c>
      <c r="K1881" s="164"/>
      <c r="L1881" s="155" t="s">
        <v>6184</v>
      </c>
      <c r="M1881" s="155" t="s">
        <v>349</v>
      </c>
      <c r="N1881" s="165" t="str">
        <f>IF(OR(J1881="TBA",E1881=0),"",E1881*J1881)</f>
        <v/>
      </c>
      <c r="O1881" s="157"/>
      <c r="P1881" s="158">
        <f>IF($B1881="PA",$N1881,0)</f>
        <v>0</v>
      </c>
      <c r="Q1881" s="158">
        <f>IF($B1881="PC",$N1881,0)</f>
        <v>0</v>
      </c>
      <c r="R1881" s="158">
        <f>IF($B1881="LA",$N1881,0)</f>
        <v>0</v>
      </c>
      <c r="S1881" s="158" t="str">
        <f>IF($B1881="LC",$N1881,0)</f>
        <v/>
      </c>
      <c r="T1881" s="158">
        <f>IF(P1881&lt;&gt;"",(P1881*(1-($N$2641))*(1-($O1881+$N$2646))),0)</f>
        <v>0</v>
      </c>
      <c r="U1881" s="158">
        <f>IF(Q1881&lt;&gt;"",(Q1881*(1-($N$2642))*(1-($O1881+$N$2646))),0)</f>
        <v>0</v>
      </c>
      <c r="V1881" s="158">
        <f>IF(R1881&lt;&gt;"",(R1881*(1-($N$2643))*(1-($O1881+$N$2646))),0)</f>
        <v>0</v>
      </c>
      <c r="W1881" s="158">
        <f>IF(S1881&lt;&gt;"",(S1881*(1-($N$2644))*(1-($O1881+$N$2646))),0)</f>
        <v>0</v>
      </c>
      <c r="X1881" s="166">
        <f>+SUM(T1881:W1881)</f>
        <v>0</v>
      </c>
      <c r="Y1881" s="85"/>
      <c r="Z1881" s="84"/>
      <c r="AA1881" s="85"/>
    </row>
    <row r="1882" spans="1:27" ht="14.1" customHeight="1" x14ac:dyDescent="0.3">
      <c r="A1882" s="173" t="s">
        <v>5560</v>
      </c>
      <c r="B1882" s="155" t="s">
        <v>40</v>
      </c>
      <c r="C1882" s="155">
        <v>12</v>
      </c>
      <c r="D1882" s="155">
        <v>0</v>
      </c>
      <c r="E1882" s="156"/>
      <c r="F1882" s="155" t="s">
        <v>99</v>
      </c>
      <c r="G1882" s="155" t="s">
        <v>1692</v>
      </c>
      <c r="H1882" s="155" t="s">
        <v>6182</v>
      </c>
      <c r="I1882" s="155">
        <v>56</v>
      </c>
      <c r="J1882" s="163">
        <v>21.55</v>
      </c>
      <c r="K1882" s="164"/>
      <c r="L1882" s="155" t="s">
        <v>6185</v>
      </c>
      <c r="M1882" s="155" t="s">
        <v>349</v>
      </c>
      <c r="N1882" s="165" t="str">
        <f>IF(OR(J1882="TBA",E1882=0),"",E1882*J1882)</f>
        <v/>
      </c>
      <c r="O1882" s="157"/>
      <c r="P1882" s="158">
        <f>IF($B1882="PA",$N1882,0)</f>
        <v>0</v>
      </c>
      <c r="Q1882" s="158">
        <f>IF($B1882="PC",$N1882,0)</f>
        <v>0</v>
      </c>
      <c r="R1882" s="158">
        <f>IF($B1882="LA",$N1882,0)</f>
        <v>0</v>
      </c>
      <c r="S1882" s="158" t="str">
        <f>IF($B1882="LC",$N1882,0)</f>
        <v/>
      </c>
      <c r="T1882" s="158">
        <f>IF(P1882&lt;&gt;"",(P1882*(1-($N$2641))*(1-($O1882+$N$2646))),0)</f>
        <v>0</v>
      </c>
      <c r="U1882" s="158">
        <f>IF(Q1882&lt;&gt;"",(Q1882*(1-($N$2642))*(1-($O1882+$N$2646))),0)</f>
        <v>0</v>
      </c>
      <c r="V1882" s="158">
        <f>IF(R1882&lt;&gt;"",(R1882*(1-($N$2643))*(1-($O1882+$N$2646))),0)</f>
        <v>0</v>
      </c>
      <c r="W1882" s="158">
        <f>IF(S1882&lt;&gt;"",(S1882*(1-($N$2644))*(1-($O1882+$N$2646))),0)</f>
        <v>0</v>
      </c>
      <c r="X1882" s="166">
        <f>+SUM(T1882:W1882)</f>
        <v>0</v>
      </c>
      <c r="Y1882" s="85"/>
      <c r="Z1882" s="84"/>
      <c r="AA1882" s="85"/>
    </row>
    <row r="1883" spans="1:27" ht="14.1" customHeight="1" x14ac:dyDescent="0.3">
      <c r="A1883" s="173" t="s">
        <v>5561</v>
      </c>
      <c r="B1883" s="155" t="s">
        <v>40</v>
      </c>
      <c r="C1883" s="155">
        <v>12</v>
      </c>
      <c r="D1883" s="155">
        <v>0</v>
      </c>
      <c r="E1883" s="156"/>
      <c r="F1883" s="155" t="s">
        <v>99</v>
      </c>
      <c r="G1883" s="155" t="s">
        <v>1690</v>
      </c>
      <c r="H1883" s="155" t="s">
        <v>6186</v>
      </c>
      <c r="I1883" s="155">
        <v>56</v>
      </c>
      <c r="J1883" s="163">
        <v>21.55</v>
      </c>
      <c r="K1883" s="164"/>
      <c r="L1883" s="155" t="s">
        <v>5562</v>
      </c>
      <c r="M1883" s="155" t="s">
        <v>349</v>
      </c>
      <c r="N1883" s="165" t="str">
        <f>IF(OR(J1883="TBA",E1883=0),"",E1883*J1883)</f>
        <v/>
      </c>
      <c r="O1883" s="157"/>
      <c r="P1883" s="158">
        <f>IF($B1883="PA",$N1883,0)</f>
        <v>0</v>
      </c>
      <c r="Q1883" s="158">
        <f>IF($B1883="PC",$N1883,0)</f>
        <v>0</v>
      </c>
      <c r="R1883" s="158">
        <f>IF($B1883="LA",$N1883,0)</f>
        <v>0</v>
      </c>
      <c r="S1883" s="158" t="str">
        <f>IF($B1883="LC",$N1883,0)</f>
        <v/>
      </c>
      <c r="T1883" s="158">
        <f>IF(P1883&lt;&gt;"",(P1883*(1-($N$2641))*(1-($O1883+$N$2646))),0)</f>
        <v>0</v>
      </c>
      <c r="U1883" s="158">
        <f>IF(Q1883&lt;&gt;"",(Q1883*(1-($N$2642))*(1-($O1883+$N$2646))),0)</f>
        <v>0</v>
      </c>
      <c r="V1883" s="158">
        <f>IF(R1883&lt;&gt;"",(R1883*(1-($N$2643))*(1-($O1883+$N$2646))),0)</f>
        <v>0</v>
      </c>
      <c r="W1883" s="158">
        <f>IF(S1883&lt;&gt;"",(S1883*(1-($N$2644))*(1-($O1883+$N$2646))),0)</f>
        <v>0</v>
      </c>
      <c r="X1883" s="166">
        <f>+SUM(T1883:W1883)</f>
        <v>0</v>
      </c>
      <c r="Y1883" s="85"/>
      <c r="Z1883" s="84"/>
      <c r="AA1883" s="85"/>
    </row>
    <row r="1884" spans="1:27" ht="14.1" customHeight="1" x14ac:dyDescent="0.3">
      <c r="A1884" s="173" t="s">
        <v>5563</v>
      </c>
      <c r="B1884" s="155" t="s">
        <v>40</v>
      </c>
      <c r="C1884" s="155">
        <v>12</v>
      </c>
      <c r="D1884" s="155">
        <v>0</v>
      </c>
      <c r="E1884" s="156"/>
      <c r="F1884" s="155" t="s">
        <v>99</v>
      </c>
      <c r="G1884" s="155" t="s">
        <v>1691</v>
      </c>
      <c r="H1884" s="155" t="s">
        <v>6186</v>
      </c>
      <c r="I1884" s="155">
        <v>56</v>
      </c>
      <c r="J1884" s="163">
        <v>21.55</v>
      </c>
      <c r="K1884" s="164"/>
      <c r="L1884" s="155" t="s">
        <v>5564</v>
      </c>
      <c r="M1884" s="155" t="s">
        <v>349</v>
      </c>
      <c r="N1884" s="165" t="str">
        <f>IF(OR(J1884="TBA",E1884=0),"",E1884*J1884)</f>
        <v/>
      </c>
      <c r="O1884" s="157"/>
      <c r="P1884" s="158">
        <f>IF($B1884="PA",$N1884,0)</f>
        <v>0</v>
      </c>
      <c r="Q1884" s="158">
        <f>IF($B1884="PC",$N1884,0)</f>
        <v>0</v>
      </c>
      <c r="R1884" s="158">
        <f>IF($B1884="LA",$N1884,0)</f>
        <v>0</v>
      </c>
      <c r="S1884" s="158" t="str">
        <f>IF($B1884="LC",$N1884,0)</f>
        <v/>
      </c>
      <c r="T1884" s="158">
        <f>IF(P1884&lt;&gt;"",(P1884*(1-($N$2641))*(1-($O1884+$N$2646))),0)</f>
        <v>0</v>
      </c>
      <c r="U1884" s="158">
        <f>IF(Q1884&lt;&gt;"",(Q1884*(1-($N$2642))*(1-($O1884+$N$2646))),0)</f>
        <v>0</v>
      </c>
      <c r="V1884" s="158">
        <f>IF(R1884&lt;&gt;"",(R1884*(1-($N$2643))*(1-($O1884+$N$2646))),0)</f>
        <v>0</v>
      </c>
      <c r="W1884" s="158">
        <f>IF(S1884&lt;&gt;"",(S1884*(1-($N$2644))*(1-($O1884+$N$2646))),0)</f>
        <v>0</v>
      </c>
      <c r="X1884" s="166">
        <f>+SUM(T1884:W1884)</f>
        <v>0</v>
      </c>
      <c r="Y1884" s="85"/>
      <c r="Z1884" s="84"/>
      <c r="AA1884" s="85"/>
    </row>
    <row r="1885" spans="1:27" ht="14.1" customHeight="1" x14ac:dyDescent="0.3">
      <c r="A1885" s="173" t="s">
        <v>5565</v>
      </c>
      <c r="B1885" s="155" t="s">
        <v>40</v>
      </c>
      <c r="C1885" s="155">
        <v>12</v>
      </c>
      <c r="D1885" s="155">
        <v>0</v>
      </c>
      <c r="E1885" s="156"/>
      <c r="F1885" s="155" t="s">
        <v>99</v>
      </c>
      <c r="G1885" s="155" t="s">
        <v>1692</v>
      </c>
      <c r="H1885" s="155" t="s">
        <v>6186</v>
      </c>
      <c r="I1885" s="155">
        <v>56</v>
      </c>
      <c r="J1885" s="163">
        <v>21.55</v>
      </c>
      <c r="K1885" s="164"/>
      <c r="L1885" s="155" t="s">
        <v>5566</v>
      </c>
      <c r="M1885" s="155" t="s">
        <v>349</v>
      </c>
      <c r="N1885" s="165" t="str">
        <f>IF(OR(J1885="TBA",E1885=0),"",E1885*J1885)</f>
        <v/>
      </c>
      <c r="O1885" s="157"/>
      <c r="P1885" s="158">
        <f>IF($B1885="PA",$N1885,0)</f>
        <v>0</v>
      </c>
      <c r="Q1885" s="158">
        <f>IF($B1885="PC",$N1885,0)</f>
        <v>0</v>
      </c>
      <c r="R1885" s="158">
        <f>IF($B1885="LA",$N1885,0)</f>
        <v>0</v>
      </c>
      <c r="S1885" s="158" t="str">
        <f>IF($B1885="LC",$N1885,0)</f>
        <v/>
      </c>
      <c r="T1885" s="158">
        <f>IF(P1885&lt;&gt;"",(P1885*(1-($N$2641))*(1-($O1885+$N$2646))),0)</f>
        <v>0</v>
      </c>
      <c r="U1885" s="158">
        <f>IF(Q1885&lt;&gt;"",(Q1885*(1-($N$2642))*(1-($O1885+$N$2646))),0)</f>
        <v>0</v>
      </c>
      <c r="V1885" s="158">
        <f>IF(R1885&lt;&gt;"",(R1885*(1-($N$2643))*(1-($O1885+$N$2646))),0)</f>
        <v>0</v>
      </c>
      <c r="W1885" s="158">
        <f>IF(S1885&lt;&gt;"",(S1885*(1-($N$2644))*(1-($O1885+$N$2646))),0)</f>
        <v>0</v>
      </c>
      <c r="X1885" s="166">
        <f>+SUM(T1885:W1885)</f>
        <v>0</v>
      </c>
      <c r="Y1885" s="85"/>
      <c r="Z1885" s="84"/>
      <c r="AA1885" s="85"/>
    </row>
    <row r="1886" spans="1:27" ht="14.1" customHeight="1" x14ac:dyDescent="0.3">
      <c r="A1886" s="173" t="s">
        <v>5567</v>
      </c>
      <c r="B1886" s="155" t="s">
        <v>40</v>
      </c>
      <c r="C1886" s="155">
        <v>12</v>
      </c>
      <c r="D1886" s="155">
        <v>0</v>
      </c>
      <c r="E1886" s="156"/>
      <c r="F1886" s="155" t="s">
        <v>99</v>
      </c>
      <c r="G1886" s="155" t="s">
        <v>1690</v>
      </c>
      <c r="H1886" s="155" t="s">
        <v>6187</v>
      </c>
      <c r="I1886" s="155">
        <v>56</v>
      </c>
      <c r="J1886" s="163">
        <v>21.55</v>
      </c>
      <c r="K1886" s="164"/>
      <c r="L1886" s="155" t="s">
        <v>6188</v>
      </c>
      <c r="M1886" s="155" t="s">
        <v>349</v>
      </c>
      <c r="N1886" s="165" t="str">
        <f>IF(OR(J1886="TBA",E1886=0),"",E1886*J1886)</f>
        <v/>
      </c>
      <c r="O1886" s="157"/>
      <c r="P1886" s="158">
        <f>IF($B1886="PA",$N1886,0)</f>
        <v>0</v>
      </c>
      <c r="Q1886" s="158">
        <f>IF($B1886="PC",$N1886,0)</f>
        <v>0</v>
      </c>
      <c r="R1886" s="158">
        <f>IF($B1886="LA",$N1886,0)</f>
        <v>0</v>
      </c>
      <c r="S1886" s="158" t="str">
        <f>IF($B1886="LC",$N1886,0)</f>
        <v/>
      </c>
      <c r="T1886" s="158">
        <f>IF(P1886&lt;&gt;"",(P1886*(1-($N$2641))*(1-($O1886+$N$2646))),0)</f>
        <v>0</v>
      </c>
      <c r="U1886" s="158">
        <f>IF(Q1886&lt;&gt;"",(Q1886*(1-($N$2642))*(1-($O1886+$N$2646))),0)</f>
        <v>0</v>
      </c>
      <c r="V1886" s="158">
        <f>IF(R1886&lt;&gt;"",(R1886*(1-($N$2643))*(1-($O1886+$N$2646))),0)</f>
        <v>0</v>
      </c>
      <c r="W1886" s="158">
        <f>IF(S1886&lt;&gt;"",(S1886*(1-($N$2644))*(1-($O1886+$N$2646))),0)</f>
        <v>0</v>
      </c>
      <c r="X1886" s="166">
        <f>+SUM(T1886:W1886)</f>
        <v>0</v>
      </c>
      <c r="Y1886" s="85"/>
      <c r="Z1886" s="84"/>
      <c r="AA1886" s="85"/>
    </row>
    <row r="1887" spans="1:27" ht="14.1" customHeight="1" x14ac:dyDescent="0.3">
      <c r="A1887" s="173" t="s">
        <v>5568</v>
      </c>
      <c r="B1887" s="155" t="s">
        <v>40</v>
      </c>
      <c r="C1887" s="155">
        <v>12</v>
      </c>
      <c r="D1887" s="155">
        <v>0</v>
      </c>
      <c r="E1887" s="156"/>
      <c r="F1887" s="155" t="s">
        <v>99</v>
      </c>
      <c r="G1887" s="155" t="s">
        <v>1691</v>
      </c>
      <c r="H1887" s="155" t="s">
        <v>6187</v>
      </c>
      <c r="I1887" s="155">
        <v>56</v>
      </c>
      <c r="J1887" s="163">
        <v>21.55</v>
      </c>
      <c r="K1887" s="164"/>
      <c r="L1887" s="155" t="s">
        <v>5569</v>
      </c>
      <c r="M1887" s="155" t="s">
        <v>349</v>
      </c>
      <c r="N1887" s="165" t="str">
        <f>IF(OR(J1887="TBA",E1887=0),"",E1887*J1887)</f>
        <v/>
      </c>
      <c r="O1887" s="157"/>
      <c r="P1887" s="158">
        <f>IF($B1887="PA",$N1887,0)</f>
        <v>0</v>
      </c>
      <c r="Q1887" s="158">
        <f>IF($B1887="PC",$N1887,0)</f>
        <v>0</v>
      </c>
      <c r="R1887" s="158">
        <f>IF($B1887="LA",$N1887,0)</f>
        <v>0</v>
      </c>
      <c r="S1887" s="158" t="str">
        <f>IF($B1887="LC",$N1887,0)</f>
        <v/>
      </c>
      <c r="T1887" s="158">
        <f>IF(P1887&lt;&gt;"",(P1887*(1-($N$2641))*(1-($O1887+$N$2646))),0)</f>
        <v>0</v>
      </c>
      <c r="U1887" s="158">
        <f>IF(Q1887&lt;&gt;"",(Q1887*(1-($N$2642))*(1-($O1887+$N$2646))),0)</f>
        <v>0</v>
      </c>
      <c r="V1887" s="158">
        <f>IF(R1887&lt;&gt;"",(R1887*(1-($N$2643))*(1-($O1887+$N$2646))),0)</f>
        <v>0</v>
      </c>
      <c r="W1887" s="158">
        <f>IF(S1887&lt;&gt;"",(S1887*(1-($N$2644))*(1-($O1887+$N$2646))),0)</f>
        <v>0</v>
      </c>
      <c r="X1887" s="166">
        <f>+SUM(T1887:W1887)</f>
        <v>0</v>
      </c>
      <c r="Y1887" s="85"/>
      <c r="Z1887" s="84"/>
      <c r="AA1887" s="85"/>
    </row>
    <row r="1888" spans="1:27" ht="14.1" customHeight="1" x14ac:dyDescent="0.3">
      <c r="A1888" s="173" t="s">
        <v>5570</v>
      </c>
      <c r="B1888" s="155" t="s">
        <v>40</v>
      </c>
      <c r="C1888" s="155">
        <v>12</v>
      </c>
      <c r="D1888" s="155">
        <v>0</v>
      </c>
      <c r="E1888" s="156"/>
      <c r="F1888" s="155" t="s">
        <v>99</v>
      </c>
      <c r="G1888" s="155" t="s">
        <v>1692</v>
      </c>
      <c r="H1888" s="155" t="s">
        <v>6187</v>
      </c>
      <c r="I1888" s="155">
        <v>56</v>
      </c>
      <c r="J1888" s="163">
        <v>21.55</v>
      </c>
      <c r="K1888" s="164"/>
      <c r="L1888" s="155" t="s">
        <v>5571</v>
      </c>
      <c r="M1888" s="155" t="s">
        <v>349</v>
      </c>
      <c r="N1888" s="165" t="str">
        <f>IF(OR(J1888="TBA",E1888=0),"",E1888*J1888)</f>
        <v/>
      </c>
      <c r="O1888" s="157"/>
      <c r="P1888" s="158">
        <f>IF($B1888="PA",$N1888,0)</f>
        <v>0</v>
      </c>
      <c r="Q1888" s="158">
        <f>IF($B1888="PC",$N1888,0)</f>
        <v>0</v>
      </c>
      <c r="R1888" s="158">
        <f>IF($B1888="LA",$N1888,0)</f>
        <v>0</v>
      </c>
      <c r="S1888" s="158" t="str">
        <f>IF($B1888="LC",$N1888,0)</f>
        <v/>
      </c>
      <c r="T1888" s="158">
        <f>IF(P1888&lt;&gt;"",(P1888*(1-($N$2641))*(1-($O1888+$N$2646))),0)</f>
        <v>0</v>
      </c>
      <c r="U1888" s="158">
        <f>IF(Q1888&lt;&gt;"",(Q1888*(1-($N$2642))*(1-($O1888+$N$2646))),0)</f>
        <v>0</v>
      </c>
      <c r="V1888" s="158">
        <f>IF(R1888&lt;&gt;"",(R1888*(1-($N$2643))*(1-($O1888+$N$2646))),0)</f>
        <v>0</v>
      </c>
      <c r="W1888" s="158">
        <f>IF(S1888&lt;&gt;"",(S1888*(1-($N$2644))*(1-($O1888+$N$2646))),0)</f>
        <v>0</v>
      </c>
      <c r="X1888" s="166">
        <f>+SUM(T1888:W1888)</f>
        <v>0</v>
      </c>
      <c r="Y1888" s="85"/>
      <c r="Z1888" s="84"/>
      <c r="AA1888" s="85"/>
    </row>
    <row r="1889" spans="1:27" ht="14.1" customHeight="1" x14ac:dyDescent="0.3">
      <c r="A1889" s="173" t="s">
        <v>5572</v>
      </c>
      <c r="B1889" s="155" t="s">
        <v>40</v>
      </c>
      <c r="C1889" s="155">
        <v>12</v>
      </c>
      <c r="D1889" s="155">
        <v>0</v>
      </c>
      <c r="E1889" s="156"/>
      <c r="F1889" s="155" t="s">
        <v>101</v>
      </c>
      <c r="G1889" s="155" t="s">
        <v>1690</v>
      </c>
      <c r="H1889" s="155" t="s">
        <v>5573</v>
      </c>
      <c r="I1889" s="155">
        <v>56</v>
      </c>
      <c r="J1889" s="163">
        <v>21.55</v>
      </c>
      <c r="K1889" s="164"/>
      <c r="L1889" s="155" t="s">
        <v>6189</v>
      </c>
      <c r="M1889" s="155" t="s">
        <v>349</v>
      </c>
      <c r="N1889" s="165" t="str">
        <f>IF(OR(J1889="TBA",E1889=0),"",E1889*J1889)</f>
        <v/>
      </c>
      <c r="O1889" s="157"/>
      <c r="P1889" s="158">
        <f>IF($B1889="PA",$N1889,0)</f>
        <v>0</v>
      </c>
      <c r="Q1889" s="158">
        <f>IF($B1889="PC",$N1889,0)</f>
        <v>0</v>
      </c>
      <c r="R1889" s="158">
        <f>IF($B1889="LA",$N1889,0)</f>
        <v>0</v>
      </c>
      <c r="S1889" s="158" t="str">
        <f>IF($B1889="LC",$N1889,0)</f>
        <v/>
      </c>
      <c r="T1889" s="158">
        <f>IF(P1889&lt;&gt;"",(P1889*(1-($N$2641))*(1-($O1889+$N$2646))),0)</f>
        <v>0</v>
      </c>
      <c r="U1889" s="158">
        <f>IF(Q1889&lt;&gt;"",(Q1889*(1-($N$2642))*(1-($O1889+$N$2646))),0)</f>
        <v>0</v>
      </c>
      <c r="V1889" s="158">
        <f>IF(R1889&lt;&gt;"",(R1889*(1-($N$2643))*(1-($O1889+$N$2646))),0)</f>
        <v>0</v>
      </c>
      <c r="W1889" s="158">
        <f>IF(S1889&lt;&gt;"",(S1889*(1-($N$2644))*(1-($O1889+$N$2646))),0)</f>
        <v>0</v>
      </c>
      <c r="X1889" s="166">
        <f>+SUM(T1889:W1889)</f>
        <v>0</v>
      </c>
      <c r="Y1889" s="85"/>
      <c r="Z1889" s="84"/>
      <c r="AA1889" s="85"/>
    </row>
    <row r="1890" spans="1:27" ht="14.1" customHeight="1" x14ac:dyDescent="0.3">
      <c r="A1890" s="173" t="s">
        <v>5574</v>
      </c>
      <c r="B1890" s="155" t="s">
        <v>40</v>
      </c>
      <c r="C1890" s="155">
        <v>12</v>
      </c>
      <c r="D1890" s="155">
        <v>0</v>
      </c>
      <c r="E1890" s="156"/>
      <c r="F1890" s="155" t="s">
        <v>101</v>
      </c>
      <c r="G1890" s="155" t="s">
        <v>1691</v>
      </c>
      <c r="H1890" s="155" t="s">
        <v>5573</v>
      </c>
      <c r="I1890" s="155">
        <v>56</v>
      </c>
      <c r="J1890" s="163">
        <v>21.55</v>
      </c>
      <c r="K1890" s="164"/>
      <c r="L1890" s="155" t="s">
        <v>6190</v>
      </c>
      <c r="M1890" s="155" t="s">
        <v>349</v>
      </c>
      <c r="N1890" s="165" t="str">
        <f>IF(OR(J1890="TBA",E1890=0),"",E1890*J1890)</f>
        <v/>
      </c>
      <c r="O1890" s="157"/>
      <c r="P1890" s="158">
        <f>IF($B1890="PA",$N1890,0)</f>
        <v>0</v>
      </c>
      <c r="Q1890" s="158">
        <f>IF($B1890="PC",$N1890,0)</f>
        <v>0</v>
      </c>
      <c r="R1890" s="158">
        <f>IF($B1890="LA",$N1890,0)</f>
        <v>0</v>
      </c>
      <c r="S1890" s="158" t="str">
        <f>IF($B1890="LC",$N1890,0)</f>
        <v/>
      </c>
      <c r="T1890" s="158">
        <f>IF(P1890&lt;&gt;"",(P1890*(1-($N$2641))*(1-($O1890+$N$2646))),0)</f>
        <v>0</v>
      </c>
      <c r="U1890" s="158">
        <f>IF(Q1890&lt;&gt;"",(Q1890*(1-($N$2642))*(1-($O1890+$N$2646))),0)</f>
        <v>0</v>
      </c>
      <c r="V1890" s="158">
        <f>IF(R1890&lt;&gt;"",(R1890*(1-($N$2643))*(1-($O1890+$N$2646))),0)</f>
        <v>0</v>
      </c>
      <c r="W1890" s="158">
        <f>IF(S1890&lt;&gt;"",(S1890*(1-($N$2644))*(1-($O1890+$N$2646))),0)</f>
        <v>0</v>
      </c>
      <c r="X1890" s="166">
        <f>+SUM(T1890:W1890)</f>
        <v>0</v>
      </c>
      <c r="Y1890" s="85"/>
      <c r="Z1890" s="84"/>
      <c r="AA1890" s="85"/>
    </row>
    <row r="1891" spans="1:27" ht="14.1" customHeight="1" x14ac:dyDescent="0.3">
      <c r="A1891" s="173" t="s">
        <v>5575</v>
      </c>
      <c r="B1891" s="155" t="s">
        <v>40</v>
      </c>
      <c r="C1891" s="155">
        <v>12</v>
      </c>
      <c r="D1891" s="155">
        <v>0</v>
      </c>
      <c r="E1891" s="156"/>
      <c r="F1891" s="155" t="s">
        <v>101</v>
      </c>
      <c r="G1891" s="155" t="s">
        <v>1701</v>
      </c>
      <c r="H1891" s="155" t="s">
        <v>5573</v>
      </c>
      <c r="I1891" s="155">
        <v>56</v>
      </c>
      <c r="J1891" s="163">
        <v>21.55</v>
      </c>
      <c r="K1891" s="164"/>
      <c r="L1891" s="155" t="s">
        <v>5576</v>
      </c>
      <c r="M1891" s="155" t="s">
        <v>349</v>
      </c>
      <c r="N1891" s="165" t="str">
        <f>IF(OR(J1891="TBA",E1891=0),"",E1891*J1891)</f>
        <v/>
      </c>
      <c r="O1891" s="157"/>
      <c r="P1891" s="158">
        <f>IF($B1891="PA",$N1891,0)</f>
        <v>0</v>
      </c>
      <c r="Q1891" s="158">
        <f>IF($B1891="PC",$N1891,0)</f>
        <v>0</v>
      </c>
      <c r="R1891" s="158">
        <f>IF($B1891="LA",$N1891,0)</f>
        <v>0</v>
      </c>
      <c r="S1891" s="158" t="str">
        <f>IF($B1891="LC",$N1891,0)</f>
        <v/>
      </c>
      <c r="T1891" s="158">
        <f>IF(P1891&lt;&gt;"",(P1891*(1-($N$2641))*(1-($O1891+$N$2646))),0)</f>
        <v>0</v>
      </c>
      <c r="U1891" s="158">
        <f>IF(Q1891&lt;&gt;"",(Q1891*(1-($N$2642))*(1-($O1891+$N$2646))),0)</f>
        <v>0</v>
      </c>
      <c r="V1891" s="158">
        <f>IF(R1891&lt;&gt;"",(R1891*(1-($N$2643))*(1-($O1891+$N$2646))),0)</f>
        <v>0</v>
      </c>
      <c r="W1891" s="158">
        <f>IF(S1891&lt;&gt;"",(S1891*(1-($N$2644))*(1-($O1891+$N$2646))),0)</f>
        <v>0</v>
      </c>
      <c r="X1891" s="166">
        <f>+SUM(T1891:W1891)</f>
        <v>0</v>
      </c>
      <c r="Y1891" s="85"/>
      <c r="Z1891" s="84"/>
      <c r="AA1891" s="85"/>
    </row>
    <row r="1892" spans="1:27" ht="14.1" customHeight="1" x14ac:dyDescent="0.3">
      <c r="A1892" s="173" t="s">
        <v>5577</v>
      </c>
      <c r="B1892" s="155" t="s">
        <v>40</v>
      </c>
      <c r="C1892" s="155">
        <v>12</v>
      </c>
      <c r="D1892" s="155">
        <v>0</v>
      </c>
      <c r="E1892" s="156"/>
      <c r="F1892" s="155" t="s">
        <v>101</v>
      </c>
      <c r="G1892" s="155" t="s">
        <v>1690</v>
      </c>
      <c r="H1892" s="155" t="s">
        <v>5578</v>
      </c>
      <c r="I1892" s="155">
        <v>56</v>
      </c>
      <c r="J1892" s="163">
        <v>20.45</v>
      </c>
      <c r="K1892" s="164"/>
      <c r="L1892" s="155" t="s">
        <v>5579</v>
      </c>
      <c r="M1892" s="155" t="s">
        <v>349</v>
      </c>
      <c r="N1892" s="165" t="str">
        <f>IF(OR(J1892="TBA",E1892=0),"",E1892*J1892)</f>
        <v/>
      </c>
      <c r="O1892" s="157"/>
      <c r="P1892" s="158">
        <f>IF($B1892="PA",$N1892,0)</f>
        <v>0</v>
      </c>
      <c r="Q1892" s="158">
        <f>IF($B1892="PC",$N1892,0)</f>
        <v>0</v>
      </c>
      <c r="R1892" s="158">
        <f>IF($B1892="LA",$N1892,0)</f>
        <v>0</v>
      </c>
      <c r="S1892" s="158" t="str">
        <f>IF($B1892="LC",$N1892,0)</f>
        <v/>
      </c>
      <c r="T1892" s="158">
        <f>IF(P1892&lt;&gt;"",(P1892*(1-($N$2641))*(1-($O1892+$N$2646))),0)</f>
        <v>0</v>
      </c>
      <c r="U1892" s="158">
        <f>IF(Q1892&lt;&gt;"",(Q1892*(1-($N$2642))*(1-($O1892+$N$2646))),0)</f>
        <v>0</v>
      </c>
      <c r="V1892" s="158">
        <f>IF(R1892&lt;&gt;"",(R1892*(1-($N$2643))*(1-($O1892+$N$2646))),0)</f>
        <v>0</v>
      </c>
      <c r="W1892" s="158">
        <f>IF(S1892&lt;&gt;"",(S1892*(1-($N$2644))*(1-($O1892+$N$2646))),0)</f>
        <v>0</v>
      </c>
      <c r="X1892" s="166">
        <f>+SUM(T1892:W1892)</f>
        <v>0</v>
      </c>
      <c r="Y1892" s="85"/>
      <c r="Z1892" s="84"/>
      <c r="AA1892" s="85"/>
    </row>
    <row r="1893" spans="1:27" ht="14.1" customHeight="1" x14ac:dyDescent="0.3">
      <c r="A1893" s="173" t="s">
        <v>5580</v>
      </c>
      <c r="B1893" s="155" t="s">
        <v>40</v>
      </c>
      <c r="C1893" s="155">
        <v>12</v>
      </c>
      <c r="D1893" s="155">
        <v>0</v>
      </c>
      <c r="E1893" s="156"/>
      <c r="F1893" s="155" t="s">
        <v>101</v>
      </c>
      <c r="G1893" s="155" t="s">
        <v>1691</v>
      </c>
      <c r="H1893" s="155" t="s">
        <v>5578</v>
      </c>
      <c r="I1893" s="155">
        <v>56</v>
      </c>
      <c r="J1893" s="163">
        <v>20.45</v>
      </c>
      <c r="K1893" s="164"/>
      <c r="L1893" s="155" t="s">
        <v>6191</v>
      </c>
      <c r="M1893" s="155" t="s">
        <v>349</v>
      </c>
      <c r="N1893" s="165" t="str">
        <f>IF(OR(J1893="TBA",E1893=0),"",E1893*J1893)</f>
        <v/>
      </c>
      <c r="O1893" s="157"/>
      <c r="P1893" s="158">
        <f>IF($B1893="PA",$N1893,0)</f>
        <v>0</v>
      </c>
      <c r="Q1893" s="158">
        <f>IF($B1893="PC",$N1893,0)</f>
        <v>0</v>
      </c>
      <c r="R1893" s="158">
        <f>IF($B1893="LA",$N1893,0)</f>
        <v>0</v>
      </c>
      <c r="S1893" s="158" t="str">
        <f>IF($B1893="LC",$N1893,0)</f>
        <v/>
      </c>
      <c r="T1893" s="158">
        <f>IF(P1893&lt;&gt;"",(P1893*(1-($N$2641))*(1-($O1893+$N$2646))),0)</f>
        <v>0</v>
      </c>
      <c r="U1893" s="158">
        <f>IF(Q1893&lt;&gt;"",(Q1893*(1-($N$2642))*(1-($O1893+$N$2646))),0)</f>
        <v>0</v>
      </c>
      <c r="V1893" s="158">
        <f>IF(R1893&lt;&gt;"",(R1893*(1-($N$2643))*(1-($O1893+$N$2646))),0)</f>
        <v>0</v>
      </c>
      <c r="W1893" s="158">
        <f>IF(S1893&lt;&gt;"",(S1893*(1-($N$2644))*(1-($O1893+$N$2646))),0)</f>
        <v>0</v>
      </c>
      <c r="X1893" s="166">
        <f>+SUM(T1893:W1893)</f>
        <v>0</v>
      </c>
      <c r="Y1893" s="85"/>
      <c r="Z1893" s="84"/>
      <c r="AA1893" s="85"/>
    </row>
    <row r="1894" spans="1:27" ht="14.1" customHeight="1" x14ac:dyDescent="0.3">
      <c r="A1894" s="173" t="s">
        <v>5581</v>
      </c>
      <c r="B1894" s="155" t="s">
        <v>40</v>
      </c>
      <c r="C1894" s="155">
        <v>12</v>
      </c>
      <c r="D1894" s="155">
        <v>0</v>
      </c>
      <c r="E1894" s="156"/>
      <c r="F1894" s="155" t="s">
        <v>101</v>
      </c>
      <c r="G1894" s="155" t="s">
        <v>1701</v>
      </c>
      <c r="H1894" s="155" t="s">
        <v>5578</v>
      </c>
      <c r="I1894" s="155">
        <v>56</v>
      </c>
      <c r="J1894" s="163">
        <v>20.45</v>
      </c>
      <c r="K1894" s="164"/>
      <c r="L1894" s="155" t="s">
        <v>6192</v>
      </c>
      <c r="M1894" s="155" t="s">
        <v>349</v>
      </c>
      <c r="N1894" s="165" t="str">
        <f>IF(OR(J1894="TBA",E1894=0),"",E1894*J1894)</f>
        <v/>
      </c>
      <c r="O1894" s="157"/>
      <c r="P1894" s="158">
        <f>IF($B1894="PA",$N1894,0)</f>
        <v>0</v>
      </c>
      <c r="Q1894" s="158">
        <f>IF($B1894="PC",$N1894,0)</f>
        <v>0</v>
      </c>
      <c r="R1894" s="158">
        <f>IF($B1894="LA",$N1894,0)</f>
        <v>0</v>
      </c>
      <c r="S1894" s="158" t="str">
        <f>IF($B1894="LC",$N1894,0)</f>
        <v/>
      </c>
      <c r="T1894" s="158">
        <f>IF(P1894&lt;&gt;"",(P1894*(1-($N$2641))*(1-($O1894+$N$2646))),0)</f>
        <v>0</v>
      </c>
      <c r="U1894" s="158">
        <f>IF(Q1894&lt;&gt;"",(Q1894*(1-($N$2642))*(1-($O1894+$N$2646))),0)</f>
        <v>0</v>
      </c>
      <c r="V1894" s="158">
        <f>IF(R1894&lt;&gt;"",(R1894*(1-($N$2643))*(1-($O1894+$N$2646))),0)</f>
        <v>0</v>
      </c>
      <c r="W1894" s="158">
        <f>IF(S1894&lt;&gt;"",(S1894*(1-($N$2644))*(1-($O1894+$N$2646))),0)</f>
        <v>0</v>
      </c>
      <c r="X1894" s="166">
        <f>+SUM(T1894:W1894)</f>
        <v>0</v>
      </c>
      <c r="Y1894" s="85"/>
      <c r="Z1894" s="84"/>
      <c r="AA1894" s="85"/>
    </row>
    <row r="1895" spans="1:27" ht="14.1" customHeight="1" x14ac:dyDescent="0.3">
      <c r="A1895" s="173" t="s">
        <v>5582</v>
      </c>
      <c r="B1895" s="155" t="s">
        <v>40</v>
      </c>
      <c r="C1895" s="155">
        <v>6</v>
      </c>
      <c r="D1895" s="155">
        <v>0</v>
      </c>
      <c r="E1895" s="156"/>
      <c r="F1895" s="155" t="s">
        <v>100</v>
      </c>
      <c r="G1895" s="155" t="s">
        <v>1863</v>
      </c>
      <c r="H1895" s="155" t="s">
        <v>5583</v>
      </c>
      <c r="I1895" s="155">
        <v>56</v>
      </c>
      <c r="J1895" s="163">
        <v>37.15</v>
      </c>
      <c r="K1895" s="164"/>
      <c r="L1895" s="155" t="s">
        <v>5584</v>
      </c>
      <c r="M1895" s="155" t="s">
        <v>349</v>
      </c>
      <c r="N1895" s="165" t="str">
        <f>IF(OR(J1895="TBA",E1895=0),"",E1895*J1895)</f>
        <v/>
      </c>
      <c r="O1895" s="157"/>
      <c r="P1895" s="158">
        <f>IF($B1895="PA",$N1895,0)</f>
        <v>0</v>
      </c>
      <c r="Q1895" s="158">
        <f>IF($B1895="PC",$N1895,0)</f>
        <v>0</v>
      </c>
      <c r="R1895" s="158">
        <f>IF($B1895="LA",$N1895,0)</f>
        <v>0</v>
      </c>
      <c r="S1895" s="158" t="str">
        <f>IF($B1895="LC",$N1895,0)</f>
        <v/>
      </c>
      <c r="T1895" s="158">
        <f>IF(P1895&lt;&gt;"",(P1895*(1-($N$2641))*(1-($O1895+$N$2646))),0)</f>
        <v>0</v>
      </c>
      <c r="U1895" s="158">
        <f>IF(Q1895&lt;&gt;"",(Q1895*(1-($N$2642))*(1-($O1895+$N$2646))),0)</f>
        <v>0</v>
      </c>
      <c r="V1895" s="158">
        <f>IF(R1895&lt;&gt;"",(R1895*(1-($N$2643))*(1-($O1895+$N$2646))),0)</f>
        <v>0</v>
      </c>
      <c r="W1895" s="158">
        <f>IF(S1895&lt;&gt;"",(S1895*(1-($N$2644))*(1-($O1895+$N$2646))),0)</f>
        <v>0</v>
      </c>
      <c r="X1895" s="166">
        <f>+SUM(T1895:W1895)</f>
        <v>0</v>
      </c>
      <c r="Y1895" s="85"/>
      <c r="Z1895" s="84"/>
      <c r="AA1895" s="85"/>
    </row>
    <row r="1896" spans="1:27" ht="14.1" customHeight="1" x14ac:dyDescent="0.3">
      <c r="A1896" s="173" t="s">
        <v>5585</v>
      </c>
      <c r="B1896" s="155" t="s">
        <v>40</v>
      </c>
      <c r="C1896" s="155">
        <v>6</v>
      </c>
      <c r="D1896" s="155">
        <v>0</v>
      </c>
      <c r="E1896" s="156"/>
      <c r="F1896" s="155" t="s">
        <v>100</v>
      </c>
      <c r="G1896" s="155" t="s">
        <v>1865</v>
      </c>
      <c r="H1896" s="155" t="s">
        <v>5583</v>
      </c>
      <c r="I1896" s="155">
        <v>56</v>
      </c>
      <c r="J1896" s="163">
        <v>37.15</v>
      </c>
      <c r="K1896" s="164"/>
      <c r="L1896" s="155" t="s">
        <v>5586</v>
      </c>
      <c r="M1896" s="155" t="s">
        <v>349</v>
      </c>
      <c r="N1896" s="165" t="str">
        <f>IF(OR(J1896="TBA",E1896=0),"",E1896*J1896)</f>
        <v/>
      </c>
      <c r="O1896" s="157"/>
      <c r="P1896" s="158">
        <f>IF($B1896="PA",$N1896,0)</f>
        <v>0</v>
      </c>
      <c r="Q1896" s="158">
        <f>IF($B1896="PC",$N1896,0)</f>
        <v>0</v>
      </c>
      <c r="R1896" s="158">
        <f>IF($B1896="LA",$N1896,0)</f>
        <v>0</v>
      </c>
      <c r="S1896" s="158" t="str">
        <f>IF($B1896="LC",$N1896,0)</f>
        <v/>
      </c>
      <c r="T1896" s="158">
        <f>IF(P1896&lt;&gt;"",(P1896*(1-($N$2641))*(1-($O1896+$N$2646))),0)</f>
        <v>0</v>
      </c>
      <c r="U1896" s="158">
        <f>IF(Q1896&lt;&gt;"",(Q1896*(1-($N$2642))*(1-($O1896+$N$2646))),0)</f>
        <v>0</v>
      </c>
      <c r="V1896" s="158">
        <f>IF(R1896&lt;&gt;"",(R1896*(1-($N$2643))*(1-($O1896+$N$2646))),0)</f>
        <v>0</v>
      </c>
      <c r="W1896" s="158">
        <f>IF(S1896&lt;&gt;"",(S1896*(1-($N$2644))*(1-($O1896+$N$2646))),0)</f>
        <v>0</v>
      </c>
      <c r="X1896" s="166">
        <f>+SUM(T1896:W1896)</f>
        <v>0</v>
      </c>
      <c r="Y1896" s="85"/>
      <c r="Z1896" s="84"/>
      <c r="AA1896" s="85"/>
    </row>
    <row r="1897" spans="1:27" ht="14.1" customHeight="1" x14ac:dyDescent="0.3">
      <c r="A1897" s="173" t="s">
        <v>5587</v>
      </c>
      <c r="B1897" s="155" t="s">
        <v>40</v>
      </c>
      <c r="C1897" s="155">
        <v>6</v>
      </c>
      <c r="D1897" s="155">
        <v>0</v>
      </c>
      <c r="E1897" s="156"/>
      <c r="F1897" s="155" t="s">
        <v>100</v>
      </c>
      <c r="G1897" s="155" t="s">
        <v>4552</v>
      </c>
      <c r="H1897" s="155" t="s">
        <v>5583</v>
      </c>
      <c r="I1897" s="155">
        <v>56</v>
      </c>
      <c r="J1897" s="163">
        <v>37.15</v>
      </c>
      <c r="K1897" s="164"/>
      <c r="L1897" s="155" t="s">
        <v>6193</v>
      </c>
      <c r="M1897" s="155" t="s">
        <v>349</v>
      </c>
      <c r="N1897" s="165" t="str">
        <f>IF(OR(J1897="TBA",E1897=0),"",E1897*J1897)</f>
        <v/>
      </c>
      <c r="O1897" s="157"/>
      <c r="P1897" s="158">
        <f>IF($B1897="PA",$N1897,0)</f>
        <v>0</v>
      </c>
      <c r="Q1897" s="158">
        <f>IF($B1897="PC",$N1897,0)</f>
        <v>0</v>
      </c>
      <c r="R1897" s="158">
        <f>IF($B1897="LA",$N1897,0)</f>
        <v>0</v>
      </c>
      <c r="S1897" s="158" t="str">
        <f>IF($B1897="LC",$N1897,0)</f>
        <v/>
      </c>
      <c r="T1897" s="158">
        <f>IF(P1897&lt;&gt;"",(P1897*(1-($N$2641))*(1-($O1897+$N$2646))),0)</f>
        <v>0</v>
      </c>
      <c r="U1897" s="158">
        <f>IF(Q1897&lt;&gt;"",(Q1897*(1-($N$2642))*(1-($O1897+$N$2646))),0)</f>
        <v>0</v>
      </c>
      <c r="V1897" s="158">
        <f>IF(R1897&lt;&gt;"",(R1897*(1-($N$2643))*(1-($O1897+$N$2646))),0)</f>
        <v>0</v>
      </c>
      <c r="W1897" s="158">
        <f>IF(S1897&lt;&gt;"",(S1897*(1-($N$2644))*(1-($O1897+$N$2646))),0)</f>
        <v>0</v>
      </c>
      <c r="X1897" s="166">
        <f>+SUM(T1897:W1897)</f>
        <v>0</v>
      </c>
      <c r="Y1897" s="85"/>
      <c r="Z1897" s="84"/>
      <c r="AA1897" s="85"/>
    </row>
    <row r="1898" spans="1:27" ht="14.1" customHeight="1" x14ac:dyDescent="0.3">
      <c r="A1898" s="173" t="s">
        <v>5588</v>
      </c>
      <c r="B1898" s="155" t="s">
        <v>40</v>
      </c>
      <c r="C1898" s="155">
        <v>8</v>
      </c>
      <c r="D1898" s="155">
        <v>0</v>
      </c>
      <c r="E1898" s="156"/>
      <c r="F1898" s="155" t="s">
        <v>100</v>
      </c>
      <c r="G1898" s="155" t="s">
        <v>1703</v>
      </c>
      <c r="H1898" s="155" t="s">
        <v>5589</v>
      </c>
      <c r="I1898" s="155">
        <v>56</v>
      </c>
      <c r="J1898" s="163">
        <v>37.15</v>
      </c>
      <c r="K1898" s="164"/>
      <c r="L1898" s="155" t="s">
        <v>6194</v>
      </c>
      <c r="M1898" s="155" t="s">
        <v>349</v>
      </c>
      <c r="N1898" s="165" t="str">
        <f>IF(OR(J1898="TBA",E1898=0),"",E1898*J1898)</f>
        <v/>
      </c>
      <c r="O1898" s="157"/>
      <c r="P1898" s="158">
        <f>IF($B1898="PA",$N1898,0)</f>
        <v>0</v>
      </c>
      <c r="Q1898" s="158">
        <f>IF($B1898="PC",$N1898,0)</f>
        <v>0</v>
      </c>
      <c r="R1898" s="158">
        <f>IF($B1898="LA",$N1898,0)</f>
        <v>0</v>
      </c>
      <c r="S1898" s="158" t="str">
        <f>IF($B1898="LC",$N1898,0)</f>
        <v/>
      </c>
      <c r="T1898" s="158">
        <f>IF(P1898&lt;&gt;"",(P1898*(1-($N$2641))*(1-($O1898+$N$2646))),0)</f>
        <v>0</v>
      </c>
      <c r="U1898" s="158">
        <f>IF(Q1898&lt;&gt;"",(Q1898*(1-($N$2642))*(1-($O1898+$N$2646))),0)</f>
        <v>0</v>
      </c>
      <c r="V1898" s="158">
        <f>IF(R1898&lt;&gt;"",(R1898*(1-($N$2643))*(1-($O1898+$N$2646))),0)</f>
        <v>0</v>
      </c>
      <c r="W1898" s="158">
        <f>IF(S1898&lt;&gt;"",(S1898*(1-($N$2644))*(1-($O1898+$N$2646))),0)</f>
        <v>0</v>
      </c>
      <c r="X1898" s="166">
        <f>+SUM(T1898:W1898)</f>
        <v>0</v>
      </c>
      <c r="Y1898" s="85"/>
      <c r="Z1898" s="84"/>
      <c r="AA1898" s="85"/>
    </row>
    <row r="1899" spans="1:27" ht="14.1" customHeight="1" x14ac:dyDescent="0.3">
      <c r="A1899" s="173" t="s">
        <v>5590</v>
      </c>
      <c r="B1899" s="155" t="s">
        <v>40</v>
      </c>
      <c r="C1899" s="155">
        <v>8</v>
      </c>
      <c r="D1899" s="155">
        <v>0</v>
      </c>
      <c r="E1899" s="156"/>
      <c r="F1899" s="155" t="s">
        <v>100</v>
      </c>
      <c r="G1899" s="155" t="s">
        <v>1705</v>
      </c>
      <c r="H1899" s="155" t="s">
        <v>5589</v>
      </c>
      <c r="I1899" s="155">
        <v>56</v>
      </c>
      <c r="J1899" s="163">
        <v>37.15</v>
      </c>
      <c r="K1899" s="164"/>
      <c r="L1899" s="155" t="s">
        <v>5591</v>
      </c>
      <c r="M1899" s="155" t="s">
        <v>349</v>
      </c>
      <c r="N1899" s="165" t="str">
        <f>IF(OR(J1899="TBA",E1899=0),"",E1899*J1899)</f>
        <v/>
      </c>
      <c r="O1899" s="157"/>
      <c r="P1899" s="158">
        <f>IF($B1899="PA",$N1899,0)</f>
        <v>0</v>
      </c>
      <c r="Q1899" s="158">
        <f>IF($B1899="PC",$N1899,0)</f>
        <v>0</v>
      </c>
      <c r="R1899" s="158">
        <f>IF($B1899="LA",$N1899,0)</f>
        <v>0</v>
      </c>
      <c r="S1899" s="158" t="str">
        <f>IF($B1899="LC",$N1899,0)</f>
        <v/>
      </c>
      <c r="T1899" s="158">
        <f>IF(P1899&lt;&gt;"",(P1899*(1-($N$2641))*(1-($O1899+$N$2646))),0)</f>
        <v>0</v>
      </c>
      <c r="U1899" s="158">
        <f>IF(Q1899&lt;&gt;"",(Q1899*(1-($N$2642))*(1-($O1899+$N$2646))),0)</f>
        <v>0</v>
      </c>
      <c r="V1899" s="158">
        <f>IF(R1899&lt;&gt;"",(R1899*(1-($N$2643))*(1-($O1899+$N$2646))),0)</f>
        <v>0</v>
      </c>
      <c r="W1899" s="158">
        <f>IF(S1899&lt;&gt;"",(S1899*(1-($N$2644))*(1-($O1899+$N$2646))),0)</f>
        <v>0</v>
      </c>
      <c r="X1899" s="166">
        <f>+SUM(T1899:W1899)</f>
        <v>0</v>
      </c>
      <c r="Y1899" s="85"/>
      <c r="Z1899" s="84"/>
      <c r="AA1899" s="85"/>
    </row>
    <row r="1900" spans="1:27" ht="14.1" customHeight="1" x14ac:dyDescent="0.3">
      <c r="A1900" s="173" t="s">
        <v>5592</v>
      </c>
      <c r="B1900" s="155" t="s">
        <v>40</v>
      </c>
      <c r="C1900" s="155">
        <v>8</v>
      </c>
      <c r="D1900" s="155">
        <v>0</v>
      </c>
      <c r="E1900" s="156"/>
      <c r="F1900" s="155" t="s">
        <v>100</v>
      </c>
      <c r="G1900" s="155" t="s">
        <v>1706</v>
      </c>
      <c r="H1900" s="155" t="s">
        <v>5589</v>
      </c>
      <c r="I1900" s="155">
        <v>56</v>
      </c>
      <c r="J1900" s="163">
        <v>39.01</v>
      </c>
      <c r="K1900" s="164"/>
      <c r="L1900" s="155" t="s">
        <v>6195</v>
      </c>
      <c r="M1900" s="155" t="s">
        <v>349</v>
      </c>
      <c r="N1900" s="165" t="str">
        <f>IF(OR(J1900="TBA",E1900=0),"",E1900*J1900)</f>
        <v/>
      </c>
      <c r="O1900" s="157"/>
      <c r="P1900" s="158">
        <f>IF($B1900="PA",$N1900,0)</f>
        <v>0</v>
      </c>
      <c r="Q1900" s="158">
        <f>IF($B1900="PC",$N1900,0)</f>
        <v>0</v>
      </c>
      <c r="R1900" s="158">
        <f>IF($B1900="LA",$N1900,0)</f>
        <v>0</v>
      </c>
      <c r="S1900" s="158" t="str">
        <f>IF($B1900="LC",$N1900,0)</f>
        <v/>
      </c>
      <c r="T1900" s="158">
        <f>IF(P1900&lt;&gt;"",(P1900*(1-($N$2641))*(1-($O1900+$N$2646))),0)</f>
        <v>0</v>
      </c>
      <c r="U1900" s="158">
        <f>IF(Q1900&lt;&gt;"",(Q1900*(1-($N$2642))*(1-($O1900+$N$2646))),0)</f>
        <v>0</v>
      </c>
      <c r="V1900" s="158">
        <f>IF(R1900&lt;&gt;"",(R1900*(1-($N$2643))*(1-($O1900+$N$2646))),0)</f>
        <v>0</v>
      </c>
      <c r="W1900" s="158">
        <f>IF(S1900&lt;&gt;"",(S1900*(1-($N$2644))*(1-($O1900+$N$2646))),0)</f>
        <v>0</v>
      </c>
      <c r="X1900" s="166">
        <f>+SUM(T1900:W1900)</f>
        <v>0</v>
      </c>
      <c r="Y1900" s="85"/>
      <c r="Z1900" s="84"/>
      <c r="AA1900" s="85"/>
    </row>
    <row r="1901" spans="1:27" ht="14.1" customHeight="1" x14ac:dyDescent="0.3">
      <c r="A1901" s="173" t="s">
        <v>5593</v>
      </c>
      <c r="B1901" s="155" t="s">
        <v>40</v>
      </c>
      <c r="C1901" s="155">
        <v>8</v>
      </c>
      <c r="D1901" s="155">
        <v>0</v>
      </c>
      <c r="E1901" s="156"/>
      <c r="F1901" s="155" t="s">
        <v>100</v>
      </c>
      <c r="G1901" s="155" t="s">
        <v>1692</v>
      </c>
      <c r="H1901" s="155" t="s">
        <v>5589</v>
      </c>
      <c r="I1901" s="155">
        <v>56</v>
      </c>
      <c r="J1901" s="163">
        <v>37.15</v>
      </c>
      <c r="K1901" s="164"/>
      <c r="L1901" s="155" t="s">
        <v>6196</v>
      </c>
      <c r="M1901" s="155" t="s">
        <v>349</v>
      </c>
      <c r="N1901" s="165" t="str">
        <f>IF(OR(J1901="TBA",E1901=0),"",E1901*J1901)</f>
        <v/>
      </c>
      <c r="O1901" s="157"/>
      <c r="P1901" s="158">
        <f>IF($B1901="PA",$N1901,0)</f>
        <v>0</v>
      </c>
      <c r="Q1901" s="158">
        <f>IF($B1901="PC",$N1901,0)</f>
        <v>0</v>
      </c>
      <c r="R1901" s="158">
        <f>IF($B1901="LA",$N1901,0)</f>
        <v>0</v>
      </c>
      <c r="S1901" s="158" t="str">
        <f>IF($B1901="LC",$N1901,0)</f>
        <v/>
      </c>
      <c r="T1901" s="158">
        <f>IF(P1901&lt;&gt;"",(P1901*(1-($N$2641))*(1-($O1901+$N$2646))),0)</f>
        <v>0</v>
      </c>
      <c r="U1901" s="158">
        <f>IF(Q1901&lt;&gt;"",(Q1901*(1-($N$2642))*(1-($O1901+$N$2646))),0)</f>
        <v>0</v>
      </c>
      <c r="V1901" s="158">
        <f>IF(R1901&lt;&gt;"",(R1901*(1-($N$2643))*(1-($O1901+$N$2646))),0)</f>
        <v>0</v>
      </c>
      <c r="W1901" s="158">
        <f>IF(S1901&lt;&gt;"",(S1901*(1-($N$2644))*(1-($O1901+$N$2646))),0)</f>
        <v>0</v>
      </c>
      <c r="X1901" s="166">
        <f>+SUM(T1901:W1901)</f>
        <v>0</v>
      </c>
      <c r="Y1901" s="85"/>
      <c r="Z1901" s="84"/>
      <c r="AA1901" s="85"/>
    </row>
    <row r="1902" spans="1:27" ht="14.1" customHeight="1" x14ac:dyDescent="0.3">
      <c r="A1902" s="173" t="s">
        <v>5680</v>
      </c>
      <c r="B1902" s="155" t="s">
        <v>40</v>
      </c>
      <c r="C1902" s="155">
        <v>6</v>
      </c>
      <c r="D1902" s="155">
        <v>0</v>
      </c>
      <c r="E1902" s="156"/>
      <c r="F1902" s="155" t="s">
        <v>101</v>
      </c>
      <c r="G1902" s="155" t="s">
        <v>1690</v>
      </c>
      <c r="H1902" s="155" t="s">
        <v>5200</v>
      </c>
      <c r="I1902" s="155">
        <v>121</v>
      </c>
      <c r="J1902" s="163">
        <v>20.6</v>
      </c>
      <c r="K1902" s="164"/>
      <c r="L1902" s="155" t="s">
        <v>6212</v>
      </c>
      <c r="M1902" s="155" t="s">
        <v>349</v>
      </c>
      <c r="N1902" s="165" t="str">
        <f>IF(OR(J1902="TBA",E1902=0),"",E1902*J1902)</f>
        <v/>
      </c>
      <c r="O1902" s="157"/>
      <c r="P1902" s="158">
        <f>IF($B1902="PA",$N1902,0)</f>
        <v>0</v>
      </c>
      <c r="Q1902" s="158">
        <f>IF($B1902="PC",$N1902,0)</f>
        <v>0</v>
      </c>
      <c r="R1902" s="158">
        <f>IF($B1902="LA",$N1902,0)</f>
        <v>0</v>
      </c>
      <c r="S1902" s="158" t="str">
        <f>IF($B1902="LC",$N1902,0)</f>
        <v/>
      </c>
      <c r="T1902" s="158">
        <f>IF(P1902&lt;&gt;"",(P1902*(1-($N$2641))*(1-($O1902+$N$2646))),0)</f>
        <v>0</v>
      </c>
      <c r="U1902" s="158">
        <f>IF(Q1902&lt;&gt;"",(Q1902*(1-($N$2642))*(1-($O1902+$N$2646))),0)</f>
        <v>0</v>
      </c>
      <c r="V1902" s="158">
        <f>IF(R1902&lt;&gt;"",(R1902*(1-($N$2643))*(1-($O1902+$N$2646))),0)</f>
        <v>0</v>
      </c>
      <c r="W1902" s="158">
        <f>IF(S1902&lt;&gt;"",(S1902*(1-($N$2644))*(1-($O1902+$N$2646))),0)</f>
        <v>0</v>
      </c>
      <c r="X1902" s="166">
        <f>+SUM(T1902:W1902)</f>
        <v>0</v>
      </c>
      <c r="Y1902" s="85"/>
      <c r="Z1902" s="84"/>
      <c r="AA1902" s="85"/>
    </row>
    <row r="1903" spans="1:27" ht="14.1" customHeight="1" x14ac:dyDescent="0.3">
      <c r="A1903" s="173" t="s">
        <v>5681</v>
      </c>
      <c r="B1903" s="155" t="s">
        <v>40</v>
      </c>
      <c r="C1903" s="155">
        <v>6</v>
      </c>
      <c r="D1903" s="155">
        <v>0</v>
      </c>
      <c r="E1903" s="156"/>
      <c r="F1903" s="155" t="s">
        <v>101</v>
      </c>
      <c r="G1903" s="155" t="s">
        <v>1691</v>
      </c>
      <c r="H1903" s="155" t="s">
        <v>5200</v>
      </c>
      <c r="I1903" s="155">
        <v>121</v>
      </c>
      <c r="J1903" s="163">
        <v>20.6</v>
      </c>
      <c r="K1903" s="164"/>
      <c r="L1903" s="155" t="s">
        <v>5682</v>
      </c>
      <c r="M1903" s="155" t="s">
        <v>349</v>
      </c>
      <c r="N1903" s="165" t="str">
        <f>IF(OR(J1903="TBA",E1903=0),"",E1903*J1903)</f>
        <v/>
      </c>
      <c r="O1903" s="157"/>
      <c r="P1903" s="158">
        <f>IF($B1903="PA",$N1903,0)</f>
        <v>0</v>
      </c>
      <c r="Q1903" s="158">
        <f>IF($B1903="PC",$N1903,0)</f>
        <v>0</v>
      </c>
      <c r="R1903" s="158">
        <f>IF($B1903="LA",$N1903,0)</f>
        <v>0</v>
      </c>
      <c r="S1903" s="158" t="str">
        <f>IF($B1903="LC",$N1903,0)</f>
        <v/>
      </c>
      <c r="T1903" s="158">
        <f>IF(P1903&lt;&gt;"",(P1903*(1-($N$2641))*(1-($O1903+$N$2646))),0)</f>
        <v>0</v>
      </c>
      <c r="U1903" s="158">
        <f>IF(Q1903&lt;&gt;"",(Q1903*(1-($N$2642))*(1-($O1903+$N$2646))),0)</f>
        <v>0</v>
      </c>
      <c r="V1903" s="158">
        <f>IF(R1903&lt;&gt;"",(R1903*(1-($N$2643))*(1-($O1903+$N$2646))),0)</f>
        <v>0</v>
      </c>
      <c r="W1903" s="158">
        <f>IF(S1903&lt;&gt;"",(S1903*(1-($N$2644))*(1-($O1903+$N$2646))),0)</f>
        <v>0</v>
      </c>
      <c r="X1903" s="166">
        <f>+SUM(T1903:W1903)</f>
        <v>0</v>
      </c>
      <c r="Y1903" s="85"/>
      <c r="Z1903" s="84"/>
      <c r="AA1903" s="85"/>
    </row>
    <row r="1904" spans="1:27" ht="14.1" customHeight="1" x14ac:dyDescent="0.3">
      <c r="A1904" s="173" t="s">
        <v>5683</v>
      </c>
      <c r="B1904" s="155" t="s">
        <v>40</v>
      </c>
      <c r="C1904" s="155">
        <v>6</v>
      </c>
      <c r="D1904" s="155">
        <v>0</v>
      </c>
      <c r="E1904" s="156"/>
      <c r="F1904" s="155" t="s">
        <v>101</v>
      </c>
      <c r="G1904" s="155" t="s">
        <v>1701</v>
      </c>
      <c r="H1904" s="155" t="s">
        <v>5200</v>
      </c>
      <c r="I1904" s="155">
        <v>121</v>
      </c>
      <c r="J1904" s="163">
        <v>20.6</v>
      </c>
      <c r="K1904" s="164"/>
      <c r="L1904" s="155" t="s">
        <v>5684</v>
      </c>
      <c r="M1904" s="155" t="s">
        <v>349</v>
      </c>
      <c r="N1904" s="165" t="str">
        <f>IF(OR(J1904="TBA",E1904=0),"",E1904*J1904)</f>
        <v/>
      </c>
      <c r="O1904" s="157"/>
      <c r="P1904" s="158">
        <f>IF($B1904="PA",$N1904,0)</f>
        <v>0</v>
      </c>
      <c r="Q1904" s="158">
        <f>IF($B1904="PC",$N1904,0)</f>
        <v>0</v>
      </c>
      <c r="R1904" s="158">
        <f>IF($B1904="LA",$N1904,0)</f>
        <v>0</v>
      </c>
      <c r="S1904" s="158" t="str">
        <f>IF($B1904="LC",$N1904,0)</f>
        <v/>
      </c>
      <c r="T1904" s="158">
        <f>IF(P1904&lt;&gt;"",(P1904*(1-($N$2641))*(1-($O1904+$N$2646))),0)</f>
        <v>0</v>
      </c>
      <c r="U1904" s="158">
        <f>IF(Q1904&lt;&gt;"",(Q1904*(1-($N$2642))*(1-($O1904+$N$2646))),0)</f>
        <v>0</v>
      </c>
      <c r="V1904" s="158">
        <f>IF(R1904&lt;&gt;"",(R1904*(1-($N$2643))*(1-($O1904+$N$2646))),0)</f>
        <v>0</v>
      </c>
      <c r="W1904" s="158">
        <f>IF(S1904&lt;&gt;"",(S1904*(1-($N$2644))*(1-($O1904+$N$2646))),0)</f>
        <v>0</v>
      </c>
      <c r="X1904" s="166">
        <f>+SUM(T1904:W1904)</f>
        <v>0</v>
      </c>
      <c r="Y1904" s="85"/>
      <c r="Z1904" s="84"/>
      <c r="AA1904" s="85"/>
    </row>
    <row r="1905" spans="1:27" ht="14.1" customHeight="1" x14ac:dyDescent="0.3">
      <c r="A1905" s="173" t="s">
        <v>5685</v>
      </c>
      <c r="B1905" s="155" t="s">
        <v>40</v>
      </c>
      <c r="C1905" s="155">
        <v>6</v>
      </c>
      <c r="D1905" s="155">
        <v>0</v>
      </c>
      <c r="E1905" s="156"/>
      <c r="F1905" s="155" t="s">
        <v>101</v>
      </c>
      <c r="G1905" s="155" t="s">
        <v>1709</v>
      </c>
      <c r="H1905" s="155" t="s">
        <v>5200</v>
      </c>
      <c r="I1905" s="155">
        <v>121</v>
      </c>
      <c r="J1905" s="163">
        <v>20.6</v>
      </c>
      <c r="K1905" s="164"/>
      <c r="L1905" s="155" t="s">
        <v>5686</v>
      </c>
      <c r="M1905" s="155" t="s">
        <v>349</v>
      </c>
      <c r="N1905" s="165" t="str">
        <f>IF(OR(J1905="TBA",E1905=0),"",E1905*J1905)</f>
        <v/>
      </c>
      <c r="O1905" s="157"/>
      <c r="P1905" s="158">
        <f>IF($B1905="PA",$N1905,0)</f>
        <v>0</v>
      </c>
      <c r="Q1905" s="158">
        <f>IF($B1905="PC",$N1905,0)</f>
        <v>0</v>
      </c>
      <c r="R1905" s="158">
        <f>IF($B1905="LA",$N1905,0)</f>
        <v>0</v>
      </c>
      <c r="S1905" s="158" t="str">
        <f>IF($B1905="LC",$N1905,0)</f>
        <v/>
      </c>
      <c r="T1905" s="158">
        <f>IF(P1905&lt;&gt;"",(P1905*(1-($N$2641))*(1-($O1905+$N$2646))),0)</f>
        <v>0</v>
      </c>
      <c r="U1905" s="158">
        <f>IF(Q1905&lt;&gt;"",(Q1905*(1-($N$2642))*(1-($O1905+$N$2646))),0)</f>
        <v>0</v>
      </c>
      <c r="V1905" s="158">
        <f>IF(R1905&lt;&gt;"",(R1905*(1-($N$2643))*(1-($O1905+$N$2646))),0)</f>
        <v>0</v>
      </c>
      <c r="W1905" s="158">
        <f>IF(S1905&lt;&gt;"",(S1905*(1-($N$2644))*(1-($O1905+$N$2646))),0)</f>
        <v>0</v>
      </c>
      <c r="X1905" s="166">
        <f>+SUM(T1905:W1905)</f>
        <v>0</v>
      </c>
      <c r="Y1905" s="85"/>
      <c r="Z1905" s="84"/>
      <c r="AA1905" s="85"/>
    </row>
    <row r="1906" spans="1:27" ht="14.1" customHeight="1" x14ac:dyDescent="0.3">
      <c r="A1906" s="173" t="s">
        <v>5773</v>
      </c>
      <c r="B1906" s="155" t="s">
        <v>40</v>
      </c>
      <c r="C1906" s="155">
        <v>24</v>
      </c>
      <c r="D1906" s="155">
        <v>12</v>
      </c>
      <c r="E1906" s="156"/>
      <c r="F1906" s="155" t="s">
        <v>4805</v>
      </c>
      <c r="G1906" s="155" t="s">
        <v>1685</v>
      </c>
      <c r="H1906" s="155" t="s">
        <v>5774</v>
      </c>
      <c r="I1906" s="155">
        <v>10</v>
      </c>
      <c r="J1906" s="163">
        <v>15.75</v>
      </c>
      <c r="K1906" s="164"/>
      <c r="L1906" s="155" t="s">
        <v>6140</v>
      </c>
      <c r="M1906" s="155" t="s">
        <v>349</v>
      </c>
      <c r="N1906" s="165" t="str">
        <f>IF(OR(J1906="TBA",E1906=0),"",E1906*J1906)</f>
        <v/>
      </c>
      <c r="O1906" s="157"/>
      <c r="P1906" s="158">
        <f>IF($B1906="PA",$N1906,0)</f>
        <v>0</v>
      </c>
      <c r="Q1906" s="158">
        <f>IF($B1906="PC",$N1906,0)</f>
        <v>0</v>
      </c>
      <c r="R1906" s="158">
        <f>IF($B1906="LA",$N1906,0)</f>
        <v>0</v>
      </c>
      <c r="S1906" s="158" t="str">
        <f>IF($B1906="LC",$N1906,0)</f>
        <v/>
      </c>
      <c r="T1906" s="158">
        <f>IF(P1906&lt;&gt;"",(P1906*(1-($N$2641))*(1-($O1906+$N$2646))),0)</f>
        <v>0</v>
      </c>
      <c r="U1906" s="158">
        <f>IF(Q1906&lt;&gt;"",(Q1906*(1-($N$2642))*(1-($O1906+$N$2646))),0)</f>
        <v>0</v>
      </c>
      <c r="V1906" s="158">
        <f>IF(R1906&lt;&gt;"",(R1906*(1-($N$2643))*(1-($O1906+$N$2646))),0)</f>
        <v>0</v>
      </c>
      <c r="W1906" s="158">
        <f>IF(S1906&lt;&gt;"",(S1906*(1-($N$2644))*(1-($O1906+$N$2646))),0)</f>
        <v>0</v>
      </c>
      <c r="X1906" s="166">
        <f>+SUM(T1906:W1906)</f>
        <v>0</v>
      </c>
      <c r="Y1906" s="85"/>
      <c r="Z1906" s="84"/>
      <c r="AA1906" s="85"/>
    </row>
    <row r="1907" spans="1:27" ht="14.1" customHeight="1" x14ac:dyDescent="0.3">
      <c r="A1907" s="173" t="s">
        <v>5775</v>
      </c>
      <c r="B1907" s="155" t="s">
        <v>40</v>
      </c>
      <c r="C1907" s="155">
        <v>24</v>
      </c>
      <c r="D1907" s="155">
        <v>12</v>
      </c>
      <c r="E1907" s="156"/>
      <c r="F1907" s="155" t="s">
        <v>4805</v>
      </c>
      <c r="G1907" s="155" t="s">
        <v>1686</v>
      </c>
      <c r="H1907" s="155" t="s">
        <v>5774</v>
      </c>
      <c r="I1907" s="155">
        <v>10</v>
      </c>
      <c r="J1907" s="163">
        <v>15.75</v>
      </c>
      <c r="K1907" s="164"/>
      <c r="L1907" s="155" t="s">
        <v>6141</v>
      </c>
      <c r="M1907" s="155" t="s">
        <v>349</v>
      </c>
      <c r="N1907" s="165" t="str">
        <f>IF(OR(J1907="TBA",E1907=0),"",E1907*J1907)</f>
        <v/>
      </c>
      <c r="O1907" s="157"/>
      <c r="P1907" s="158">
        <f>IF($B1907="PA",$N1907,0)</f>
        <v>0</v>
      </c>
      <c r="Q1907" s="158">
        <f>IF($B1907="PC",$N1907,0)</f>
        <v>0</v>
      </c>
      <c r="R1907" s="158">
        <f>IF($B1907="LA",$N1907,0)</f>
        <v>0</v>
      </c>
      <c r="S1907" s="158" t="str">
        <f>IF($B1907="LC",$N1907,0)</f>
        <v/>
      </c>
      <c r="T1907" s="158">
        <f>IF(P1907&lt;&gt;"",(P1907*(1-($N$2641))*(1-($O1907+$N$2646))),0)</f>
        <v>0</v>
      </c>
      <c r="U1907" s="158">
        <f>IF(Q1907&lt;&gt;"",(Q1907*(1-($N$2642))*(1-($O1907+$N$2646))),0)</f>
        <v>0</v>
      </c>
      <c r="V1907" s="158">
        <f>IF(R1907&lt;&gt;"",(R1907*(1-($N$2643))*(1-($O1907+$N$2646))),0)</f>
        <v>0</v>
      </c>
      <c r="W1907" s="158">
        <f>IF(S1907&lt;&gt;"",(S1907*(1-($N$2644))*(1-($O1907+$N$2646))),0)</f>
        <v>0</v>
      </c>
      <c r="X1907" s="166">
        <f>+SUM(T1907:W1907)</f>
        <v>0</v>
      </c>
      <c r="Y1907" s="85"/>
      <c r="Z1907" s="84"/>
      <c r="AA1907" s="85"/>
    </row>
    <row r="1908" spans="1:27" ht="14.1" customHeight="1" x14ac:dyDescent="0.3">
      <c r="A1908" s="173" t="s">
        <v>5776</v>
      </c>
      <c r="B1908" s="155" t="s">
        <v>40</v>
      </c>
      <c r="C1908" s="155">
        <v>24</v>
      </c>
      <c r="D1908" s="155">
        <v>12</v>
      </c>
      <c r="E1908" s="156"/>
      <c r="F1908" s="155" t="s">
        <v>4805</v>
      </c>
      <c r="G1908" s="155" t="s">
        <v>1687</v>
      </c>
      <c r="H1908" s="155" t="s">
        <v>5774</v>
      </c>
      <c r="I1908" s="155">
        <v>10</v>
      </c>
      <c r="J1908" s="163">
        <v>15.75</v>
      </c>
      <c r="K1908" s="164"/>
      <c r="L1908" s="155" t="s">
        <v>5777</v>
      </c>
      <c r="M1908" s="155" t="s">
        <v>349</v>
      </c>
      <c r="N1908" s="165" t="str">
        <f>IF(OR(J1908="TBA",E1908=0),"",E1908*J1908)</f>
        <v/>
      </c>
      <c r="O1908" s="157"/>
      <c r="P1908" s="158">
        <f>IF($B1908="PA",$N1908,0)</f>
        <v>0</v>
      </c>
      <c r="Q1908" s="158">
        <f>IF($B1908="PC",$N1908,0)</f>
        <v>0</v>
      </c>
      <c r="R1908" s="158">
        <f>IF($B1908="LA",$N1908,0)</f>
        <v>0</v>
      </c>
      <c r="S1908" s="158" t="str">
        <f>IF($B1908="LC",$N1908,0)</f>
        <v/>
      </c>
      <c r="T1908" s="158">
        <f>IF(P1908&lt;&gt;"",(P1908*(1-($N$2641))*(1-($O1908+$N$2646))),0)</f>
        <v>0</v>
      </c>
      <c r="U1908" s="158">
        <f>IF(Q1908&lt;&gt;"",(Q1908*(1-($N$2642))*(1-($O1908+$N$2646))),0)</f>
        <v>0</v>
      </c>
      <c r="V1908" s="158">
        <f>IF(R1908&lt;&gt;"",(R1908*(1-($N$2643))*(1-($O1908+$N$2646))),0)</f>
        <v>0</v>
      </c>
      <c r="W1908" s="158">
        <f>IF(S1908&lt;&gt;"",(S1908*(1-($N$2644))*(1-($O1908+$N$2646))),0)</f>
        <v>0</v>
      </c>
      <c r="X1908" s="166">
        <f>+SUM(T1908:W1908)</f>
        <v>0</v>
      </c>
      <c r="Y1908" s="85"/>
      <c r="Z1908" s="84"/>
      <c r="AA1908" s="85"/>
    </row>
    <row r="1909" spans="1:27" ht="14.1" customHeight="1" x14ac:dyDescent="0.3">
      <c r="A1909" s="173" t="s">
        <v>5778</v>
      </c>
      <c r="B1909" s="155" t="s">
        <v>40</v>
      </c>
      <c r="C1909" s="155">
        <v>24</v>
      </c>
      <c r="D1909" s="155">
        <v>12</v>
      </c>
      <c r="E1909" s="156"/>
      <c r="F1909" s="155" t="s">
        <v>4805</v>
      </c>
      <c r="G1909" s="155" t="s">
        <v>1685</v>
      </c>
      <c r="H1909" s="155" t="s">
        <v>5779</v>
      </c>
      <c r="I1909" s="155">
        <v>10</v>
      </c>
      <c r="J1909" s="163">
        <v>20</v>
      </c>
      <c r="K1909" s="164"/>
      <c r="L1909" s="155" t="s">
        <v>6142</v>
      </c>
      <c r="M1909" s="155" t="s">
        <v>349</v>
      </c>
      <c r="N1909" s="165" t="str">
        <f>IF(OR(J1909="TBA",E1909=0),"",E1909*J1909)</f>
        <v/>
      </c>
      <c r="O1909" s="157"/>
      <c r="P1909" s="158">
        <f>IF($B1909="PA",$N1909,0)</f>
        <v>0</v>
      </c>
      <c r="Q1909" s="158">
        <f>IF($B1909="PC",$N1909,0)</f>
        <v>0</v>
      </c>
      <c r="R1909" s="158">
        <f>IF($B1909="LA",$N1909,0)</f>
        <v>0</v>
      </c>
      <c r="S1909" s="158" t="str">
        <f>IF($B1909="LC",$N1909,0)</f>
        <v/>
      </c>
      <c r="T1909" s="158">
        <f>IF(P1909&lt;&gt;"",(P1909*(1-($N$2641))*(1-($O1909+$N$2646))),0)</f>
        <v>0</v>
      </c>
      <c r="U1909" s="158">
        <f>IF(Q1909&lt;&gt;"",(Q1909*(1-($N$2642))*(1-($O1909+$N$2646))),0)</f>
        <v>0</v>
      </c>
      <c r="V1909" s="158">
        <f>IF(R1909&lt;&gt;"",(R1909*(1-($N$2643))*(1-($O1909+$N$2646))),0)</f>
        <v>0</v>
      </c>
      <c r="W1909" s="158">
        <f>IF(S1909&lt;&gt;"",(S1909*(1-($N$2644))*(1-($O1909+$N$2646))),0)</f>
        <v>0</v>
      </c>
      <c r="X1909" s="166">
        <f>+SUM(T1909:W1909)</f>
        <v>0</v>
      </c>
      <c r="Y1909" s="85"/>
      <c r="Z1909" s="84"/>
      <c r="AA1909" s="85"/>
    </row>
    <row r="1910" spans="1:27" ht="14.1" customHeight="1" x14ac:dyDescent="0.3">
      <c r="A1910" s="173" t="s">
        <v>5780</v>
      </c>
      <c r="B1910" s="155" t="s">
        <v>40</v>
      </c>
      <c r="C1910" s="155">
        <v>24</v>
      </c>
      <c r="D1910" s="155">
        <v>12</v>
      </c>
      <c r="E1910" s="156"/>
      <c r="F1910" s="155" t="s">
        <v>4805</v>
      </c>
      <c r="G1910" s="155" t="s">
        <v>1686</v>
      </c>
      <c r="H1910" s="155" t="s">
        <v>5779</v>
      </c>
      <c r="I1910" s="155">
        <v>10</v>
      </c>
      <c r="J1910" s="163">
        <v>20</v>
      </c>
      <c r="K1910" s="164"/>
      <c r="L1910" s="155" t="s">
        <v>6143</v>
      </c>
      <c r="M1910" s="155" t="s">
        <v>349</v>
      </c>
      <c r="N1910" s="165" t="str">
        <f>IF(OR(J1910="TBA",E1910=0),"",E1910*J1910)</f>
        <v/>
      </c>
      <c r="O1910" s="157"/>
      <c r="P1910" s="158">
        <f>IF($B1910="PA",$N1910,0)</f>
        <v>0</v>
      </c>
      <c r="Q1910" s="158">
        <f>IF($B1910="PC",$N1910,0)</f>
        <v>0</v>
      </c>
      <c r="R1910" s="158">
        <f>IF($B1910="LA",$N1910,0)</f>
        <v>0</v>
      </c>
      <c r="S1910" s="158" t="str">
        <f>IF($B1910="LC",$N1910,0)</f>
        <v/>
      </c>
      <c r="T1910" s="158">
        <f>IF(P1910&lt;&gt;"",(P1910*(1-($N$2641))*(1-($O1910+$N$2646))),0)</f>
        <v>0</v>
      </c>
      <c r="U1910" s="158">
        <f>IF(Q1910&lt;&gt;"",(Q1910*(1-($N$2642))*(1-($O1910+$N$2646))),0)</f>
        <v>0</v>
      </c>
      <c r="V1910" s="158">
        <f>IF(R1910&lt;&gt;"",(R1910*(1-($N$2643))*(1-($O1910+$N$2646))),0)</f>
        <v>0</v>
      </c>
      <c r="W1910" s="158">
        <f>IF(S1910&lt;&gt;"",(S1910*(1-($N$2644))*(1-($O1910+$N$2646))),0)</f>
        <v>0</v>
      </c>
      <c r="X1910" s="166">
        <f>+SUM(T1910:W1910)</f>
        <v>0</v>
      </c>
      <c r="Y1910" s="85"/>
      <c r="Z1910" s="84"/>
      <c r="AA1910" s="85"/>
    </row>
    <row r="1911" spans="1:27" ht="14.1" customHeight="1" x14ac:dyDescent="0.3">
      <c r="A1911" s="173" t="s">
        <v>5781</v>
      </c>
      <c r="B1911" s="155" t="s">
        <v>40</v>
      </c>
      <c r="C1911" s="155">
        <v>24</v>
      </c>
      <c r="D1911" s="155">
        <v>12</v>
      </c>
      <c r="E1911" s="156"/>
      <c r="F1911" s="155" t="s">
        <v>4805</v>
      </c>
      <c r="G1911" s="155" t="s">
        <v>1687</v>
      </c>
      <c r="H1911" s="155" t="s">
        <v>5779</v>
      </c>
      <c r="I1911" s="155">
        <v>10</v>
      </c>
      <c r="J1911" s="163">
        <v>20</v>
      </c>
      <c r="K1911" s="164"/>
      <c r="L1911" s="155" t="s">
        <v>6144</v>
      </c>
      <c r="M1911" s="155" t="s">
        <v>349</v>
      </c>
      <c r="N1911" s="165" t="str">
        <f>IF(OR(J1911="TBA",E1911=0),"",E1911*J1911)</f>
        <v/>
      </c>
      <c r="O1911" s="157"/>
      <c r="P1911" s="158">
        <f>IF($B1911="PA",$N1911,0)</f>
        <v>0</v>
      </c>
      <c r="Q1911" s="158">
        <f>IF($B1911="PC",$N1911,0)</f>
        <v>0</v>
      </c>
      <c r="R1911" s="158">
        <f>IF($B1911="LA",$N1911,0)</f>
        <v>0</v>
      </c>
      <c r="S1911" s="158" t="str">
        <f>IF($B1911="LC",$N1911,0)</f>
        <v/>
      </c>
      <c r="T1911" s="158">
        <f>IF(P1911&lt;&gt;"",(P1911*(1-($N$2641))*(1-($O1911+$N$2646))),0)</f>
        <v>0</v>
      </c>
      <c r="U1911" s="158">
        <f>IF(Q1911&lt;&gt;"",(Q1911*(1-($N$2642))*(1-($O1911+$N$2646))),0)</f>
        <v>0</v>
      </c>
      <c r="V1911" s="158">
        <f>IF(R1911&lt;&gt;"",(R1911*(1-($N$2643))*(1-($O1911+$N$2646))),0)</f>
        <v>0</v>
      </c>
      <c r="W1911" s="158">
        <f>IF(S1911&lt;&gt;"",(S1911*(1-($N$2644))*(1-($O1911+$N$2646))),0)</f>
        <v>0</v>
      </c>
      <c r="X1911" s="166">
        <f>+SUM(T1911:W1911)</f>
        <v>0</v>
      </c>
      <c r="Y1911" s="85"/>
      <c r="Z1911" s="84"/>
      <c r="AA1911" s="85"/>
    </row>
    <row r="1912" spans="1:27" ht="14.1" customHeight="1" x14ac:dyDescent="0.3">
      <c r="A1912" s="173" t="s">
        <v>5782</v>
      </c>
      <c r="B1912" s="155" t="s">
        <v>40</v>
      </c>
      <c r="C1912" s="155">
        <v>24</v>
      </c>
      <c r="D1912" s="155">
        <v>6</v>
      </c>
      <c r="E1912" s="156"/>
      <c r="F1912" s="155" t="s">
        <v>4805</v>
      </c>
      <c r="G1912" s="155" t="s">
        <v>1688</v>
      </c>
      <c r="H1912" s="155" t="s">
        <v>5783</v>
      </c>
      <c r="I1912" s="155">
        <v>10</v>
      </c>
      <c r="J1912" s="163">
        <v>15.75</v>
      </c>
      <c r="K1912" s="164"/>
      <c r="L1912" s="155" t="s">
        <v>5784</v>
      </c>
      <c r="M1912" s="155" t="s">
        <v>349</v>
      </c>
      <c r="N1912" s="165" t="str">
        <f>IF(OR(J1912="TBA",E1912=0),"",E1912*J1912)</f>
        <v/>
      </c>
      <c r="O1912" s="157"/>
      <c r="P1912" s="158">
        <f>IF($B1912="PA",$N1912,0)</f>
        <v>0</v>
      </c>
      <c r="Q1912" s="158">
        <f>IF($B1912="PC",$N1912,0)</f>
        <v>0</v>
      </c>
      <c r="R1912" s="158">
        <f>IF($B1912="LA",$N1912,0)</f>
        <v>0</v>
      </c>
      <c r="S1912" s="158" t="str">
        <f>IF($B1912="LC",$N1912,0)</f>
        <v/>
      </c>
      <c r="T1912" s="158">
        <f>IF(P1912&lt;&gt;"",(P1912*(1-($N$2641))*(1-($O1912+$N$2646))),0)</f>
        <v>0</v>
      </c>
      <c r="U1912" s="158">
        <f>IF(Q1912&lt;&gt;"",(Q1912*(1-($N$2642))*(1-($O1912+$N$2646))),0)</f>
        <v>0</v>
      </c>
      <c r="V1912" s="158">
        <f>IF(R1912&lt;&gt;"",(R1912*(1-($N$2643))*(1-($O1912+$N$2646))),0)</f>
        <v>0</v>
      </c>
      <c r="W1912" s="158">
        <f>IF(S1912&lt;&gt;"",(S1912*(1-($N$2644))*(1-($O1912+$N$2646))),0)</f>
        <v>0</v>
      </c>
      <c r="X1912" s="166">
        <f>+SUM(T1912:W1912)</f>
        <v>0</v>
      </c>
      <c r="Y1912" s="85"/>
      <c r="Z1912" s="84"/>
      <c r="AA1912" s="85"/>
    </row>
    <row r="1913" spans="1:27" ht="14.1" customHeight="1" x14ac:dyDescent="0.3">
      <c r="A1913" s="173" t="s">
        <v>5785</v>
      </c>
      <c r="B1913" s="155" t="s">
        <v>40</v>
      </c>
      <c r="C1913" s="155">
        <v>24</v>
      </c>
      <c r="D1913" s="155">
        <v>6</v>
      </c>
      <c r="E1913" s="156"/>
      <c r="F1913" s="155" t="s">
        <v>4805</v>
      </c>
      <c r="G1913" s="155" t="s">
        <v>1686</v>
      </c>
      <c r="H1913" s="155" t="s">
        <v>5783</v>
      </c>
      <c r="I1913" s="155">
        <v>10</v>
      </c>
      <c r="J1913" s="163">
        <v>15.75</v>
      </c>
      <c r="K1913" s="164"/>
      <c r="L1913" s="155" t="s">
        <v>5786</v>
      </c>
      <c r="M1913" s="155" t="s">
        <v>349</v>
      </c>
      <c r="N1913" s="165" t="str">
        <f>IF(OR(J1913="TBA",E1913=0),"",E1913*J1913)</f>
        <v/>
      </c>
      <c r="O1913" s="157"/>
      <c r="P1913" s="158">
        <f>IF($B1913="PA",$N1913,0)</f>
        <v>0</v>
      </c>
      <c r="Q1913" s="158">
        <f>IF($B1913="PC",$N1913,0)</f>
        <v>0</v>
      </c>
      <c r="R1913" s="158">
        <f>IF($B1913="LA",$N1913,0)</f>
        <v>0</v>
      </c>
      <c r="S1913" s="158" t="str">
        <f>IF($B1913="LC",$N1913,0)</f>
        <v/>
      </c>
      <c r="T1913" s="158">
        <f>IF(P1913&lt;&gt;"",(P1913*(1-($N$2641))*(1-($O1913+$N$2646))),0)</f>
        <v>0</v>
      </c>
      <c r="U1913" s="158">
        <f>IF(Q1913&lt;&gt;"",(Q1913*(1-($N$2642))*(1-($O1913+$N$2646))),0)</f>
        <v>0</v>
      </c>
      <c r="V1913" s="158">
        <f>IF(R1913&lt;&gt;"",(R1913*(1-($N$2643))*(1-($O1913+$N$2646))),0)</f>
        <v>0</v>
      </c>
      <c r="W1913" s="158">
        <f>IF(S1913&lt;&gt;"",(S1913*(1-($N$2644))*(1-($O1913+$N$2646))),0)</f>
        <v>0</v>
      </c>
      <c r="X1913" s="166">
        <f>+SUM(T1913:W1913)</f>
        <v>0</v>
      </c>
      <c r="Y1913" s="85"/>
      <c r="Z1913" s="84"/>
      <c r="AA1913" s="85"/>
    </row>
    <row r="1914" spans="1:27" ht="14.1" customHeight="1" x14ac:dyDescent="0.3">
      <c r="A1914" s="173" t="s">
        <v>5787</v>
      </c>
      <c r="B1914" s="155" t="s">
        <v>40</v>
      </c>
      <c r="C1914" s="155">
        <v>24</v>
      </c>
      <c r="D1914" s="155">
        <v>6</v>
      </c>
      <c r="E1914" s="156"/>
      <c r="F1914" s="155" t="s">
        <v>4805</v>
      </c>
      <c r="G1914" s="155" t="s">
        <v>1687</v>
      </c>
      <c r="H1914" s="155" t="s">
        <v>5783</v>
      </c>
      <c r="I1914" s="155">
        <v>10</v>
      </c>
      <c r="J1914" s="163">
        <v>15.75</v>
      </c>
      <c r="K1914" s="164"/>
      <c r="L1914" s="155" t="s">
        <v>5788</v>
      </c>
      <c r="M1914" s="155" t="s">
        <v>349</v>
      </c>
      <c r="N1914" s="165" t="str">
        <f>IF(OR(J1914="TBA",E1914=0),"",E1914*J1914)</f>
        <v/>
      </c>
      <c r="O1914" s="157"/>
      <c r="P1914" s="158">
        <f>IF($B1914="PA",$N1914,0)</f>
        <v>0</v>
      </c>
      <c r="Q1914" s="158">
        <f>IF($B1914="PC",$N1914,0)</f>
        <v>0</v>
      </c>
      <c r="R1914" s="158">
        <f>IF($B1914="LA",$N1914,0)</f>
        <v>0</v>
      </c>
      <c r="S1914" s="158" t="str">
        <f>IF($B1914="LC",$N1914,0)</f>
        <v/>
      </c>
      <c r="T1914" s="158">
        <f>IF(P1914&lt;&gt;"",(P1914*(1-($N$2641))*(1-($O1914+$N$2646))),0)</f>
        <v>0</v>
      </c>
      <c r="U1914" s="158">
        <f>IF(Q1914&lt;&gt;"",(Q1914*(1-($N$2642))*(1-($O1914+$N$2646))),0)</f>
        <v>0</v>
      </c>
      <c r="V1914" s="158">
        <f>IF(R1914&lt;&gt;"",(R1914*(1-($N$2643))*(1-($O1914+$N$2646))),0)</f>
        <v>0</v>
      </c>
      <c r="W1914" s="158">
        <f>IF(S1914&lt;&gt;"",(S1914*(1-($N$2644))*(1-($O1914+$N$2646))),0)</f>
        <v>0</v>
      </c>
      <c r="X1914" s="166">
        <f>+SUM(T1914:W1914)</f>
        <v>0</v>
      </c>
      <c r="Y1914" s="85"/>
      <c r="Z1914" s="84"/>
      <c r="AA1914" s="85"/>
    </row>
    <row r="1915" spans="1:27" ht="14.1" customHeight="1" x14ac:dyDescent="0.3">
      <c r="A1915" s="173" t="s">
        <v>5789</v>
      </c>
      <c r="B1915" s="155" t="s">
        <v>40</v>
      </c>
      <c r="C1915" s="155">
        <v>24</v>
      </c>
      <c r="D1915" s="155">
        <v>12</v>
      </c>
      <c r="E1915" s="156"/>
      <c r="F1915" s="155" t="s">
        <v>4805</v>
      </c>
      <c r="G1915" s="155" t="s">
        <v>1688</v>
      </c>
      <c r="H1915" s="155" t="s">
        <v>5790</v>
      </c>
      <c r="I1915" s="155">
        <v>10</v>
      </c>
      <c r="J1915" s="163">
        <v>20</v>
      </c>
      <c r="K1915" s="164"/>
      <c r="L1915" s="155" t="s">
        <v>5791</v>
      </c>
      <c r="M1915" s="155" t="s">
        <v>349</v>
      </c>
      <c r="N1915" s="165" t="str">
        <f>IF(OR(J1915="TBA",E1915=0),"",E1915*J1915)</f>
        <v/>
      </c>
      <c r="O1915" s="157"/>
      <c r="P1915" s="158">
        <f>IF($B1915="PA",$N1915,0)</f>
        <v>0</v>
      </c>
      <c r="Q1915" s="158">
        <f>IF($B1915="PC",$N1915,0)</f>
        <v>0</v>
      </c>
      <c r="R1915" s="158">
        <f>IF($B1915="LA",$N1915,0)</f>
        <v>0</v>
      </c>
      <c r="S1915" s="158" t="str">
        <f>IF($B1915="LC",$N1915,0)</f>
        <v/>
      </c>
      <c r="T1915" s="158">
        <f>IF(P1915&lt;&gt;"",(P1915*(1-($N$2641))*(1-($O1915+$N$2646))),0)</f>
        <v>0</v>
      </c>
      <c r="U1915" s="158">
        <f>IF(Q1915&lt;&gt;"",(Q1915*(1-($N$2642))*(1-($O1915+$N$2646))),0)</f>
        <v>0</v>
      </c>
      <c r="V1915" s="158">
        <f>IF(R1915&lt;&gt;"",(R1915*(1-($N$2643))*(1-($O1915+$N$2646))),0)</f>
        <v>0</v>
      </c>
      <c r="W1915" s="158">
        <f>IF(S1915&lt;&gt;"",(S1915*(1-($N$2644))*(1-($O1915+$N$2646))),0)</f>
        <v>0</v>
      </c>
      <c r="X1915" s="166">
        <f>+SUM(T1915:W1915)</f>
        <v>0</v>
      </c>
      <c r="Y1915" s="85"/>
      <c r="Z1915" s="84"/>
      <c r="AA1915" s="85"/>
    </row>
    <row r="1916" spans="1:27" ht="14.1" customHeight="1" x14ac:dyDescent="0.3">
      <c r="A1916" s="173" t="s">
        <v>5792</v>
      </c>
      <c r="B1916" s="155" t="s">
        <v>40</v>
      </c>
      <c r="C1916" s="155">
        <v>24</v>
      </c>
      <c r="D1916" s="155">
        <v>12</v>
      </c>
      <c r="E1916" s="156"/>
      <c r="F1916" s="155" t="s">
        <v>4805</v>
      </c>
      <c r="G1916" s="155" t="s">
        <v>1686</v>
      </c>
      <c r="H1916" s="155" t="s">
        <v>5790</v>
      </c>
      <c r="I1916" s="155">
        <v>10</v>
      </c>
      <c r="J1916" s="163">
        <v>20</v>
      </c>
      <c r="K1916" s="164"/>
      <c r="L1916" s="155" t="s">
        <v>5793</v>
      </c>
      <c r="M1916" s="155" t="s">
        <v>349</v>
      </c>
      <c r="N1916" s="165" t="str">
        <f>IF(OR(J1916="TBA",E1916=0),"",E1916*J1916)</f>
        <v/>
      </c>
      <c r="O1916" s="157"/>
      <c r="P1916" s="158">
        <f>IF($B1916="PA",$N1916,0)</f>
        <v>0</v>
      </c>
      <c r="Q1916" s="158">
        <f>IF($B1916="PC",$N1916,0)</f>
        <v>0</v>
      </c>
      <c r="R1916" s="158">
        <f>IF($B1916="LA",$N1916,0)</f>
        <v>0</v>
      </c>
      <c r="S1916" s="158" t="str">
        <f>IF($B1916="LC",$N1916,0)</f>
        <v/>
      </c>
      <c r="T1916" s="158">
        <f>IF(P1916&lt;&gt;"",(P1916*(1-($N$2641))*(1-($O1916+$N$2646))),0)</f>
        <v>0</v>
      </c>
      <c r="U1916" s="158">
        <f>IF(Q1916&lt;&gt;"",(Q1916*(1-($N$2642))*(1-($O1916+$N$2646))),0)</f>
        <v>0</v>
      </c>
      <c r="V1916" s="158">
        <f>IF(R1916&lt;&gt;"",(R1916*(1-($N$2643))*(1-($O1916+$N$2646))),0)</f>
        <v>0</v>
      </c>
      <c r="W1916" s="158">
        <f>IF(S1916&lt;&gt;"",(S1916*(1-($N$2644))*(1-($O1916+$N$2646))),0)</f>
        <v>0</v>
      </c>
      <c r="X1916" s="166">
        <f>+SUM(T1916:W1916)</f>
        <v>0</v>
      </c>
      <c r="Y1916" s="85"/>
      <c r="Z1916" s="84"/>
      <c r="AA1916" s="85"/>
    </row>
    <row r="1917" spans="1:27" ht="14.1" customHeight="1" x14ac:dyDescent="0.3">
      <c r="A1917" s="173" t="s">
        <v>5794</v>
      </c>
      <c r="B1917" s="155" t="s">
        <v>40</v>
      </c>
      <c r="C1917" s="155">
        <v>24</v>
      </c>
      <c r="D1917" s="155">
        <v>12</v>
      </c>
      <c r="E1917" s="156"/>
      <c r="F1917" s="155" t="s">
        <v>4805</v>
      </c>
      <c r="G1917" s="155" t="s">
        <v>1687</v>
      </c>
      <c r="H1917" s="155" t="s">
        <v>5790</v>
      </c>
      <c r="I1917" s="155">
        <v>10</v>
      </c>
      <c r="J1917" s="163">
        <v>20</v>
      </c>
      <c r="K1917" s="164"/>
      <c r="L1917" s="155" t="s">
        <v>6145</v>
      </c>
      <c r="M1917" s="155" t="s">
        <v>349</v>
      </c>
      <c r="N1917" s="165" t="str">
        <f>IF(OR(J1917="TBA",E1917=0),"",E1917*J1917)</f>
        <v/>
      </c>
      <c r="O1917" s="157"/>
      <c r="P1917" s="158">
        <f>IF($B1917="PA",$N1917,0)</f>
        <v>0</v>
      </c>
      <c r="Q1917" s="158">
        <f>IF($B1917="PC",$N1917,0)</f>
        <v>0</v>
      </c>
      <c r="R1917" s="158">
        <f>IF($B1917="LA",$N1917,0)</f>
        <v>0</v>
      </c>
      <c r="S1917" s="158" t="str">
        <f>IF($B1917="LC",$N1917,0)</f>
        <v/>
      </c>
      <c r="T1917" s="158">
        <f>IF(P1917&lt;&gt;"",(P1917*(1-($N$2641))*(1-($O1917+$N$2646))),0)</f>
        <v>0</v>
      </c>
      <c r="U1917" s="158">
        <f>IF(Q1917&lt;&gt;"",(Q1917*(1-($N$2642))*(1-($O1917+$N$2646))),0)</f>
        <v>0</v>
      </c>
      <c r="V1917" s="158">
        <f>IF(R1917&lt;&gt;"",(R1917*(1-($N$2643))*(1-($O1917+$N$2646))),0)</f>
        <v>0</v>
      </c>
      <c r="W1917" s="158">
        <f>IF(S1917&lt;&gt;"",(S1917*(1-($N$2644))*(1-($O1917+$N$2646))),0)</f>
        <v>0</v>
      </c>
      <c r="X1917" s="166">
        <f>+SUM(T1917:W1917)</f>
        <v>0</v>
      </c>
      <c r="Y1917" s="85"/>
      <c r="Z1917" s="84"/>
      <c r="AA1917" s="85"/>
    </row>
    <row r="1918" spans="1:27" ht="14.1" customHeight="1" x14ac:dyDescent="0.3">
      <c r="A1918" s="173" t="s">
        <v>5795</v>
      </c>
      <c r="B1918" s="155" t="s">
        <v>40</v>
      </c>
      <c r="C1918" s="155">
        <v>24</v>
      </c>
      <c r="D1918" s="155">
        <v>6</v>
      </c>
      <c r="E1918" s="156"/>
      <c r="F1918" s="155" t="s">
        <v>4805</v>
      </c>
      <c r="G1918" s="155" t="s">
        <v>1685</v>
      </c>
      <c r="H1918" s="155" t="s">
        <v>5796</v>
      </c>
      <c r="I1918" s="155">
        <v>10</v>
      </c>
      <c r="J1918" s="163">
        <v>15.75</v>
      </c>
      <c r="K1918" s="164"/>
      <c r="L1918" s="155" t="s">
        <v>5797</v>
      </c>
      <c r="M1918" s="155" t="s">
        <v>349</v>
      </c>
      <c r="N1918" s="165" t="str">
        <f>IF(OR(J1918="TBA",E1918=0),"",E1918*J1918)</f>
        <v/>
      </c>
      <c r="O1918" s="157"/>
      <c r="P1918" s="158">
        <f>IF($B1918="PA",$N1918,0)</f>
        <v>0</v>
      </c>
      <c r="Q1918" s="158">
        <f>IF($B1918="PC",$N1918,0)</f>
        <v>0</v>
      </c>
      <c r="R1918" s="158">
        <f>IF($B1918="LA",$N1918,0)</f>
        <v>0</v>
      </c>
      <c r="S1918" s="158" t="str">
        <f>IF($B1918="LC",$N1918,0)</f>
        <v/>
      </c>
      <c r="T1918" s="158">
        <f>IF(P1918&lt;&gt;"",(P1918*(1-($N$2641))*(1-($O1918+$N$2646))),0)</f>
        <v>0</v>
      </c>
      <c r="U1918" s="158">
        <f>IF(Q1918&lt;&gt;"",(Q1918*(1-($N$2642))*(1-($O1918+$N$2646))),0)</f>
        <v>0</v>
      </c>
      <c r="V1918" s="158">
        <f>IF(R1918&lt;&gt;"",(R1918*(1-($N$2643))*(1-($O1918+$N$2646))),0)</f>
        <v>0</v>
      </c>
      <c r="W1918" s="158">
        <f>IF(S1918&lt;&gt;"",(S1918*(1-($N$2644))*(1-($O1918+$N$2646))),0)</f>
        <v>0</v>
      </c>
      <c r="X1918" s="166">
        <f>+SUM(T1918:W1918)</f>
        <v>0</v>
      </c>
      <c r="Y1918" s="85"/>
      <c r="Z1918" s="84"/>
      <c r="AA1918" s="85"/>
    </row>
    <row r="1919" spans="1:27" ht="14.1" customHeight="1" x14ac:dyDescent="0.3">
      <c r="A1919" s="173" t="s">
        <v>5798</v>
      </c>
      <c r="B1919" s="155" t="s">
        <v>40</v>
      </c>
      <c r="C1919" s="155">
        <v>24</v>
      </c>
      <c r="D1919" s="155">
        <v>6</v>
      </c>
      <c r="E1919" s="156"/>
      <c r="F1919" s="155" t="s">
        <v>4805</v>
      </c>
      <c r="G1919" s="155" t="s">
        <v>1686</v>
      </c>
      <c r="H1919" s="155" t="s">
        <v>5796</v>
      </c>
      <c r="I1919" s="155">
        <v>10</v>
      </c>
      <c r="J1919" s="163">
        <v>15.75</v>
      </c>
      <c r="K1919" s="164"/>
      <c r="L1919" s="155" t="s">
        <v>5799</v>
      </c>
      <c r="M1919" s="155" t="s">
        <v>349</v>
      </c>
      <c r="N1919" s="165" t="str">
        <f>IF(OR(J1919="TBA",E1919=0),"",E1919*J1919)</f>
        <v/>
      </c>
      <c r="O1919" s="157"/>
      <c r="P1919" s="158">
        <f>IF($B1919="PA",$N1919,0)</f>
        <v>0</v>
      </c>
      <c r="Q1919" s="158">
        <f>IF($B1919="PC",$N1919,0)</f>
        <v>0</v>
      </c>
      <c r="R1919" s="158">
        <f>IF($B1919="LA",$N1919,0)</f>
        <v>0</v>
      </c>
      <c r="S1919" s="158" t="str">
        <f>IF($B1919="LC",$N1919,0)</f>
        <v/>
      </c>
      <c r="T1919" s="158">
        <f>IF(P1919&lt;&gt;"",(P1919*(1-($N$2641))*(1-($O1919+$N$2646))),0)</f>
        <v>0</v>
      </c>
      <c r="U1919" s="158">
        <f>IF(Q1919&lt;&gt;"",(Q1919*(1-($N$2642))*(1-($O1919+$N$2646))),0)</f>
        <v>0</v>
      </c>
      <c r="V1919" s="158">
        <f>IF(R1919&lt;&gt;"",(R1919*(1-($N$2643))*(1-($O1919+$N$2646))),0)</f>
        <v>0</v>
      </c>
      <c r="W1919" s="158">
        <f>IF(S1919&lt;&gt;"",(S1919*(1-($N$2644))*(1-($O1919+$N$2646))),0)</f>
        <v>0</v>
      </c>
      <c r="X1919" s="166">
        <f>+SUM(T1919:W1919)</f>
        <v>0</v>
      </c>
      <c r="Y1919" s="85"/>
      <c r="Z1919" s="84"/>
      <c r="AA1919" s="85"/>
    </row>
    <row r="1920" spans="1:27" ht="14.1" customHeight="1" x14ac:dyDescent="0.3">
      <c r="A1920" s="173" t="s">
        <v>5800</v>
      </c>
      <c r="B1920" s="155" t="s">
        <v>40</v>
      </c>
      <c r="C1920" s="155">
        <v>24</v>
      </c>
      <c r="D1920" s="155">
        <v>6</v>
      </c>
      <c r="E1920" s="156"/>
      <c r="F1920" s="155" t="s">
        <v>4805</v>
      </c>
      <c r="G1920" s="155" t="s">
        <v>1687</v>
      </c>
      <c r="H1920" s="155" t="s">
        <v>5796</v>
      </c>
      <c r="I1920" s="155">
        <v>10</v>
      </c>
      <c r="J1920" s="163">
        <v>15.75</v>
      </c>
      <c r="K1920" s="164"/>
      <c r="L1920" s="155" t="s">
        <v>6146</v>
      </c>
      <c r="M1920" s="155" t="s">
        <v>349</v>
      </c>
      <c r="N1920" s="165" t="str">
        <f>IF(OR(J1920="TBA",E1920=0),"",E1920*J1920)</f>
        <v/>
      </c>
      <c r="O1920" s="157"/>
      <c r="P1920" s="158">
        <f>IF($B1920="PA",$N1920,0)</f>
        <v>0</v>
      </c>
      <c r="Q1920" s="158">
        <f>IF($B1920="PC",$N1920,0)</f>
        <v>0</v>
      </c>
      <c r="R1920" s="158">
        <f>IF($B1920="LA",$N1920,0)</f>
        <v>0</v>
      </c>
      <c r="S1920" s="158" t="str">
        <f>IF($B1920="LC",$N1920,0)</f>
        <v/>
      </c>
      <c r="T1920" s="158">
        <f>IF(P1920&lt;&gt;"",(P1920*(1-($N$2641))*(1-($O1920+$N$2646))),0)</f>
        <v>0</v>
      </c>
      <c r="U1920" s="158">
        <f>IF(Q1920&lt;&gt;"",(Q1920*(1-($N$2642))*(1-($O1920+$N$2646))),0)</f>
        <v>0</v>
      </c>
      <c r="V1920" s="158">
        <f>IF(R1920&lt;&gt;"",(R1920*(1-($N$2643))*(1-($O1920+$N$2646))),0)</f>
        <v>0</v>
      </c>
      <c r="W1920" s="158">
        <f>IF(S1920&lt;&gt;"",(S1920*(1-($N$2644))*(1-($O1920+$N$2646))),0)</f>
        <v>0</v>
      </c>
      <c r="X1920" s="166">
        <f>+SUM(T1920:W1920)</f>
        <v>0</v>
      </c>
      <c r="Y1920" s="85"/>
      <c r="Z1920" s="84"/>
      <c r="AA1920" s="85"/>
    </row>
    <row r="1921" spans="1:27" ht="14.1" customHeight="1" x14ac:dyDescent="0.3">
      <c r="A1921" s="173" t="s">
        <v>5801</v>
      </c>
      <c r="B1921" s="155" t="s">
        <v>40</v>
      </c>
      <c r="C1921" s="155">
        <v>24</v>
      </c>
      <c r="D1921" s="155">
        <v>12</v>
      </c>
      <c r="E1921" s="156"/>
      <c r="F1921" s="155" t="s">
        <v>4805</v>
      </c>
      <c r="G1921" s="155" t="s">
        <v>1685</v>
      </c>
      <c r="H1921" s="155" t="s">
        <v>5802</v>
      </c>
      <c r="I1921" s="155">
        <v>10</v>
      </c>
      <c r="J1921" s="163">
        <v>20</v>
      </c>
      <c r="K1921" s="164"/>
      <c r="L1921" s="155" t="s">
        <v>6147</v>
      </c>
      <c r="M1921" s="155" t="s">
        <v>349</v>
      </c>
      <c r="N1921" s="165" t="str">
        <f>IF(OR(J1921="TBA",E1921=0),"",E1921*J1921)</f>
        <v/>
      </c>
      <c r="O1921" s="157"/>
      <c r="P1921" s="158">
        <f>IF($B1921="PA",$N1921,0)</f>
        <v>0</v>
      </c>
      <c r="Q1921" s="158">
        <f>IF($B1921="PC",$N1921,0)</f>
        <v>0</v>
      </c>
      <c r="R1921" s="158">
        <f>IF($B1921="LA",$N1921,0)</f>
        <v>0</v>
      </c>
      <c r="S1921" s="158" t="str">
        <f>IF($B1921="LC",$N1921,0)</f>
        <v/>
      </c>
      <c r="T1921" s="158">
        <f>IF(P1921&lt;&gt;"",(P1921*(1-($N$2641))*(1-($O1921+$N$2646))),0)</f>
        <v>0</v>
      </c>
      <c r="U1921" s="158">
        <f>IF(Q1921&lt;&gt;"",(Q1921*(1-($N$2642))*(1-($O1921+$N$2646))),0)</f>
        <v>0</v>
      </c>
      <c r="V1921" s="158">
        <f>IF(R1921&lt;&gt;"",(R1921*(1-($N$2643))*(1-($O1921+$N$2646))),0)</f>
        <v>0</v>
      </c>
      <c r="W1921" s="158">
        <f>IF(S1921&lt;&gt;"",(S1921*(1-($N$2644))*(1-($O1921+$N$2646))),0)</f>
        <v>0</v>
      </c>
      <c r="X1921" s="166">
        <f>+SUM(T1921:W1921)</f>
        <v>0</v>
      </c>
      <c r="Y1921" s="85"/>
      <c r="Z1921" s="84"/>
      <c r="AA1921" s="85"/>
    </row>
    <row r="1922" spans="1:27" ht="14.1" customHeight="1" x14ac:dyDescent="0.3">
      <c r="A1922" s="173" t="s">
        <v>5803</v>
      </c>
      <c r="B1922" s="155" t="s">
        <v>40</v>
      </c>
      <c r="C1922" s="155">
        <v>24</v>
      </c>
      <c r="D1922" s="155">
        <v>12</v>
      </c>
      <c r="E1922" s="156"/>
      <c r="F1922" s="155" t="s">
        <v>4805</v>
      </c>
      <c r="G1922" s="155" t="s">
        <v>1686</v>
      </c>
      <c r="H1922" s="155" t="s">
        <v>5802</v>
      </c>
      <c r="I1922" s="155">
        <v>10</v>
      </c>
      <c r="J1922" s="163">
        <v>20</v>
      </c>
      <c r="K1922" s="164"/>
      <c r="L1922" s="155" t="s">
        <v>6148</v>
      </c>
      <c r="M1922" s="155" t="s">
        <v>349</v>
      </c>
      <c r="N1922" s="165" t="str">
        <f>IF(OR(J1922="TBA",E1922=0),"",E1922*J1922)</f>
        <v/>
      </c>
      <c r="O1922" s="157"/>
      <c r="P1922" s="158">
        <f>IF($B1922="PA",$N1922,0)</f>
        <v>0</v>
      </c>
      <c r="Q1922" s="158">
        <f>IF($B1922="PC",$N1922,0)</f>
        <v>0</v>
      </c>
      <c r="R1922" s="158">
        <f>IF($B1922="LA",$N1922,0)</f>
        <v>0</v>
      </c>
      <c r="S1922" s="158" t="str">
        <f>IF($B1922="LC",$N1922,0)</f>
        <v/>
      </c>
      <c r="T1922" s="158">
        <f>IF(P1922&lt;&gt;"",(P1922*(1-($N$2641))*(1-($O1922+$N$2646))),0)</f>
        <v>0</v>
      </c>
      <c r="U1922" s="158">
        <f>IF(Q1922&lt;&gt;"",(Q1922*(1-($N$2642))*(1-($O1922+$N$2646))),0)</f>
        <v>0</v>
      </c>
      <c r="V1922" s="158">
        <f>IF(R1922&lt;&gt;"",(R1922*(1-($N$2643))*(1-($O1922+$N$2646))),0)</f>
        <v>0</v>
      </c>
      <c r="W1922" s="158">
        <f>IF(S1922&lt;&gt;"",(S1922*(1-($N$2644))*(1-($O1922+$N$2646))),0)</f>
        <v>0</v>
      </c>
      <c r="X1922" s="166">
        <f>+SUM(T1922:W1922)</f>
        <v>0</v>
      </c>
      <c r="Y1922" s="85"/>
      <c r="Z1922" s="84"/>
      <c r="AA1922" s="85"/>
    </row>
    <row r="1923" spans="1:27" ht="14.1" customHeight="1" x14ac:dyDescent="0.3">
      <c r="A1923" s="173" t="s">
        <v>5804</v>
      </c>
      <c r="B1923" s="155" t="s">
        <v>40</v>
      </c>
      <c r="C1923" s="155">
        <v>24</v>
      </c>
      <c r="D1923" s="155">
        <v>12</v>
      </c>
      <c r="E1923" s="156"/>
      <c r="F1923" s="155" t="s">
        <v>4805</v>
      </c>
      <c r="G1923" s="155" t="s">
        <v>1687</v>
      </c>
      <c r="H1923" s="155" t="s">
        <v>5802</v>
      </c>
      <c r="I1923" s="155">
        <v>10</v>
      </c>
      <c r="J1923" s="163">
        <v>20</v>
      </c>
      <c r="K1923" s="164"/>
      <c r="L1923" s="155" t="s">
        <v>5805</v>
      </c>
      <c r="M1923" s="155" t="s">
        <v>349</v>
      </c>
      <c r="N1923" s="165" t="str">
        <f>IF(OR(J1923="TBA",E1923=0),"",E1923*J1923)</f>
        <v/>
      </c>
      <c r="O1923" s="157"/>
      <c r="P1923" s="158">
        <f>IF($B1923="PA",$N1923,0)</f>
        <v>0</v>
      </c>
      <c r="Q1923" s="158">
        <f>IF($B1923="PC",$N1923,0)</f>
        <v>0</v>
      </c>
      <c r="R1923" s="158">
        <f>IF($B1923="LA",$N1923,0)</f>
        <v>0</v>
      </c>
      <c r="S1923" s="158" t="str">
        <f>IF($B1923="LC",$N1923,0)</f>
        <v/>
      </c>
      <c r="T1923" s="158">
        <f>IF(P1923&lt;&gt;"",(P1923*(1-($N$2641))*(1-($O1923+$N$2646))),0)</f>
        <v>0</v>
      </c>
      <c r="U1923" s="158">
        <f>IF(Q1923&lt;&gt;"",(Q1923*(1-($N$2642))*(1-($O1923+$N$2646))),0)</f>
        <v>0</v>
      </c>
      <c r="V1923" s="158">
        <f>IF(R1923&lt;&gt;"",(R1923*(1-($N$2643))*(1-($O1923+$N$2646))),0)</f>
        <v>0</v>
      </c>
      <c r="W1923" s="158">
        <f>IF(S1923&lt;&gt;"",(S1923*(1-($N$2644))*(1-($O1923+$N$2646))),0)</f>
        <v>0</v>
      </c>
      <c r="X1923" s="166">
        <f>+SUM(T1923:W1923)</f>
        <v>0</v>
      </c>
      <c r="Y1923" s="85"/>
      <c r="Z1923" s="84"/>
      <c r="AA1923" s="85"/>
    </row>
    <row r="1924" spans="1:27" ht="14.1" customHeight="1" x14ac:dyDescent="0.3">
      <c r="A1924" s="173" t="s">
        <v>5827</v>
      </c>
      <c r="B1924" s="155" t="s">
        <v>40</v>
      </c>
      <c r="C1924" s="155">
        <v>8</v>
      </c>
      <c r="D1924" s="155">
        <v>0</v>
      </c>
      <c r="E1924" s="156"/>
      <c r="F1924" s="155" t="s">
        <v>99</v>
      </c>
      <c r="G1924" s="155" t="s">
        <v>1690</v>
      </c>
      <c r="H1924" s="155" t="s">
        <v>5828</v>
      </c>
      <c r="I1924" s="155">
        <v>50</v>
      </c>
      <c r="J1924" s="163">
        <v>25.8</v>
      </c>
      <c r="K1924" s="164"/>
      <c r="L1924" s="155" t="s">
        <v>6170</v>
      </c>
      <c r="M1924" s="155" t="s">
        <v>349</v>
      </c>
      <c r="N1924" s="165" t="str">
        <f>IF(OR(J1924="TBA",E1924=0),"",E1924*J1924)</f>
        <v/>
      </c>
      <c r="O1924" s="138"/>
      <c r="P1924" s="139">
        <f>IF($B1924="PA",$N1924,0)</f>
        <v>0</v>
      </c>
      <c r="Q1924" s="139">
        <f>IF($B1924="PC",$N1924,0)</f>
        <v>0</v>
      </c>
      <c r="R1924" s="139">
        <f>IF($B1924="LA",$N1924,0)</f>
        <v>0</v>
      </c>
      <c r="S1924" s="139" t="str">
        <f>IF($B1924="LC",$N1924,0)</f>
        <v/>
      </c>
      <c r="T1924" s="139">
        <f>IF(P1924&lt;&gt;"",(P1924*(1-($N$2641))*(1-($O1924+$N$2646))),0)</f>
        <v>0</v>
      </c>
      <c r="U1924" s="139">
        <f>IF(Q1924&lt;&gt;"",(Q1924*(1-($N$2642))*(1-($O1924+$N$2646))),0)</f>
        <v>0</v>
      </c>
      <c r="V1924" s="139">
        <f>IF(R1924&lt;&gt;"",(R1924*(1-($N$2643))*(1-($O1924+$N$2646))),0)</f>
        <v>0</v>
      </c>
      <c r="W1924" s="139">
        <f>IF(S1924&lt;&gt;"",(S1924*(1-($N$2644))*(1-($O1924+$N$2646))),0)</f>
        <v>0</v>
      </c>
      <c r="X1924" s="166">
        <f>+SUM(T1924:W1924)</f>
        <v>0</v>
      </c>
      <c r="Y1924" s="85"/>
      <c r="Z1924" s="84"/>
      <c r="AA1924" s="85"/>
    </row>
    <row r="1925" spans="1:27" ht="14.1" customHeight="1" x14ac:dyDescent="0.3">
      <c r="A1925" s="173" t="s">
        <v>5829</v>
      </c>
      <c r="B1925" s="155" t="s">
        <v>40</v>
      </c>
      <c r="C1925" s="155">
        <v>8</v>
      </c>
      <c r="D1925" s="155">
        <v>0</v>
      </c>
      <c r="E1925" s="156"/>
      <c r="F1925" s="155" t="s">
        <v>99</v>
      </c>
      <c r="G1925" s="155" t="s">
        <v>1691</v>
      </c>
      <c r="H1925" s="155" t="s">
        <v>5828</v>
      </c>
      <c r="I1925" s="155">
        <v>50</v>
      </c>
      <c r="J1925" s="163">
        <v>25.8</v>
      </c>
      <c r="K1925" s="164"/>
      <c r="L1925" s="155" t="s">
        <v>5830</v>
      </c>
      <c r="M1925" s="155" t="s">
        <v>349</v>
      </c>
      <c r="N1925" s="165" t="str">
        <f>IF(OR(J1925="TBA",E1925=0),"",E1925*J1925)</f>
        <v/>
      </c>
      <c r="O1925" s="138"/>
      <c r="P1925" s="139">
        <f>IF($B1925="PA",$N1925,0)</f>
        <v>0</v>
      </c>
      <c r="Q1925" s="139">
        <f>IF($B1925="PC",$N1925,0)</f>
        <v>0</v>
      </c>
      <c r="R1925" s="139">
        <f>IF($B1925="LA",$N1925,0)</f>
        <v>0</v>
      </c>
      <c r="S1925" s="139" t="str">
        <f>IF($B1925="LC",$N1925,0)</f>
        <v/>
      </c>
      <c r="T1925" s="139">
        <f>IF(P1925&lt;&gt;"",(P1925*(1-($N$2641))*(1-($O1925+$N$2646))),0)</f>
        <v>0</v>
      </c>
      <c r="U1925" s="139">
        <f>IF(Q1925&lt;&gt;"",(Q1925*(1-($N$2642))*(1-($O1925+$N$2646))),0)</f>
        <v>0</v>
      </c>
      <c r="V1925" s="139">
        <f>IF(R1925&lt;&gt;"",(R1925*(1-($N$2643))*(1-($O1925+$N$2646))),0)</f>
        <v>0</v>
      </c>
      <c r="W1925" s="139">
        <f>IF(S1925&lt;&gt;"",(S1925*(1-($N$2644))*(1-($O1925+$N$2646))),0)</f>
        <v>0</v>
      </c>
      <c r="X1925" s="166">
        <f>+SUM(T1925:W1925)</f>
        <v>0</v>
      </c>
      <c r="Y1925" s="85"/>
      <c r="Z1925" s="84"/>
      <c r="AA1925" s="85"/>
    </row>
    <row r="1926" spans="1:27" ht="14.1" customHeight="1" x14ac:dyDescent="0.3">
      <c r="A1926" s="173" t="s">
        <v>5831</v>
      </c>
      <c r="B1926" s="155" t="s">
        <v>40</v>
      </c>
      <c r="C1926" s="155">
        <v>8</v>
      </c>
      <c r="D1926" s="155">
        <v>0</v>
      </c>
      <c r="E1926" s="156"/>
      <c r="F1926" s="155" t="s">
        <v>99</v>
      </c>
      <c r="G1926" s="155" t="s">
        <v>1692</v>
      </c>
      <c r="H1926" s="155" t="s">
        <v>5828</v>
      </c>
      <c r="I1926" s="155">
        <v>50</v>
      </c>
      <c r="J1926" s="163">
        <v>25.8</v>
      </c>
      <c r="K1926" s="164"/>
      <c r="L1926" s="155" t="s">
        <v>6171</v>
      </c>
      <c r="M1926" s="155" t="s">
        <v>349</v>
      </c>
      <c r="N1926" s="165" t="str">
        <f>IF(OR(J1926="TBA",E1926=0),"",E1926*J1926)</f>
        <v/>
      </c>
      <c r="O1926" s="138"/>
      <c r="P1926" s="139">
        <f>IF($B1926="PA",$N1926,0)</f>
        <v>0</v>
      </c>
      <c r="Q1926" s="139">
        <f>IF($B1926="PC",$N1926,0)</f>
        <v>0</v>
      </c>
      <c r="R1926" s="139">
        <f>IF($B1926="LA",$N1926,0)</f>
        <v>0</v>
      </c>
      <c r="S1926" s="139" t="str">
        <f>IF($B1926="LC",$N1926,0)</f>
        <v/>
      </c>
      <c r="T1926" s="139">
        <f>IF(P1926&lt;&gt;"",(P1926*(1-($N$2641))*(1-($O1926+$N$2646))),0)</f>
        <v>0</v>
      </c>
      <c r="U1926" s="139">
        <f>IF(Q1926&lt;&gt;"",(Q1926*(1-($N$2642))*(1-($O1926+$N$2646))),0)</f>
        <v>0</v>
      </c>
      <c r="V1926" s="139">
        <f>IF(R1926&lt;&gt;"",(R1926*(1-($N$2643))*(1-($O1926+$N$2646))),0)</f>
        <v>0</v>
      </c>
      <c r="W1926" s="139">
        <f>IF(S1926&lt;&gt;"",(S1926*(1-($N$2644))*(1-($O1926+$N$2646))),0)</f>
        <v>0</v>
      </c>
      <c r="X1926" s="166">
        <f>+SUM(T1926:W1926)</f>
        <v>0</v>
      </c>
      <c r="Y1926" s="85"/>
      <c r="Z1926" s="84"/>
      <c r="AA1926" s="85"/>
    </row>
    <row r="1927" spans="1:27" ht="14.1" customHeight="1" x14ac:dyDescent="0.3">
      <c r="A1927" s="173" t="s">
        <v>5832</v>
      </c>
      <c r="B1927" s="155" t="s">
        <v>40</v>
      </c>
      <c r="C1927" s="155">
        <v>24</v>
      </c>
      <c r="D1927" s="155">
        <v>12</v>
      </c>
      <c r="E1927" s="156"/>
      <c r="F1927" s="155" t="s">
        <v>100</v>
      </c>
      <c r="G1927" s="155" t="s">
        <v>1703</v>
      </c>
      <c r="H1927" s="155" t="s">
        <v>5833</v>
      </c>
      <c r="I1927" s="155">
        <v>51</v>
      </c>
      <c r="J1927" s="163">
        <v>24.8</v>
      </c>
      <c r="K1927" s="164"/>
      <c r="L1927" s="155" t="s">
        <v>6172</v>
      </c>
      <c r="M1927" s="155" t="s">
        <v>349</v>
      </c>
      <c r="N1927" s="165" t="str">
        <f>IF(OR(J1927="TBA",E1927=0),"",E1927*J1927)</f>
        <v/>
      </c>
      <c r="O1927" s="157"/>
      <c r="P1927" s="158">
        <f>IF($B1927="PA",$N1927,0)</f>
        <v>0</v>
      </c>
      <c r="Q1927" s="158">
        <f>IF($B1927="PC",$N1927,0)</f>
        <v>0</v>
      </c>
      <c r="R1927" s="158">
        <f>IF($B1927="LA",$N1927,0)</f>
        <v>0</v>
      </c>
      <c r="S1927" s="158" t="str">
        <f>IF($B1927="LC",$N1927,0)</f>
        <v/>
      </c>
      <c r="T1927" s="158">
        <f>IF(P1927&lt;&gt;"",(P1927*(1-($N$2641))*(1-($O1927+$N$2646))),0)</f>
        <v>0</v>
      </c>
      <c r="U1927" s="158">
        <f>IF(Q1927&lt;&gt;"",(Q1927*(1-($N$2642))*(1-($O1927+$N$2646))),0)</f>
        <v>0</v>
      </c>
      <c r="V1927" s="158">
        <f>IF(R1927&lt;&gt;"",(R1927*(1-($N$2643))*(1-($O1927+$N$2646))),0)</f>
        <v>0</v>
      </c>
      <c r="W1927" s="158">
        <f>IF(S1927&lt;&gt;"",(S1927*(1-($N$2644))*(1-($O1927+$N$2646))),0)</f>
        <v>0</v>
      </c>
      <c r="X1927" s="166">
        <f>+SUM(T1927:W1927)</f>
        <v>0</v>
      </c>
      <c r="Y1927" s="85"/>
      <c r="Z1927" s="84"/>
      <c r="AA1927" s="85"/>
    </row>
    <row r="1928" spans="1:27" ht="14.1" customHeight="1" x14ac:dyDescent="0.3">
      <c r="A1928" s="173" t="s">
        <v>5834</v>
      </c>
      <c r="B1928" s="155" t="s">
        <v>40</v>
      </c>
      <c r="C1928" s="155">
        <v>24</v>
      </c>
      <c r="D1928" s="155">
        <v>12</v>
      </c>
      <c r="E1928" s="156"/>
      <c r="F1928" s="155" t="s">
        <v>100</v>
      </c>
      <c r="G1928" s="155" t="s">
        <v>1705</v>
      </c>
      <c r="H1928" s="155" t="s">
        <v>5833</v>
      </c>
      <c r="I1928" s="155">
        <v>51</v>
      </c>
      <c r="J1928" s="163">
        <v>24.8</v>
      </c>
      <c r="K1928" s="164"/>
      <c r="L1928" s="155" t="s">
        <v>6173</v>
      </c>
      <c r="M1928" s="155" t="s">
        <v>349</v>
      </c>
      <c r="N1928" s="165" t="str">
        <f>IF(OR(J1928="TBA",E1928=0),"",E1928*J1928)</f>
        <v/>
      </c>
      <c r="O1928" s="157"/>
      <c r="P1928" s="158">
        <f>IF($B1928="PA",$N1928,0)</f>
        <v>0</v>
      </c>
      <c r="Q1928" s="158">
        <f>IF($B1928="PC",$N1928,0)</f>
        <v>0</v>
      </c>
      <c r="R1928" s="158">
        <f>IF($B1928="LA",$N1928,0)</f>
        <v>0</v>
      </c>
      <c r="S1928" s="158" t="str">
        <f>IF($B1928="LC",$N1928,0)</f>
        <v/>
      </c>
      <c r="T1928" s="158">
        <f>IF(P1928&lt;&gt;"",(P1928*(1-($N$2641))*(1-($O1928+$N$2646))),0)</f>
        <v>0</v>
      </c>
      <c r="U1928" s="158">
        <f>IF(Q1928&lt;&gt;"",(Q1928*(1-($N$2642))*(1-($O1928+$N$2646))),0)</f>
        <v>0</v>
      </c>
      <c r="V1928" s="158">
        <f>IF(R1928&lt;&gt;"",(R1928*(1-($N$2643))*(1-($O1928+$N$2646))),0)</f>
        <v>0</v>
      </c>
      <c r="W1928" s="158">
        <f>IF(S1928&lt;&gt;"",(S1928*(1-($N$2644))*(1-($O1928+$N$2646))),0)</f>
        <v>0</v>
      </c>
      <c r="X1928" s="166">
        <f>+SUM(T1928:W1928)</f>
        <v>0</v>
      </c>
      <c r="Y1928" s="85"/>
      <c r="Z1928" s="84"/>
      <c r="AA1928" s="85"/>
    </row>
    <row r="1929" spans="1:27" ht="14.1" customHeight="1" x14ac:dyDescent="0.3">
      <c r="A1929" s="173" t="s">
        <v>5835</v>
      </c>
      <c r="B1929" s="155" t="s">
        <v>40</v>
      </c>
      <c r="C1929" s="155">
        <v>24</v>
      </c>
      <c r="D1929" s="155">
        <v>12</v>
      </c>
      <c r="E1929" s="156"/>
      <c r="F1929" s="155" t="s">
        <v>100</v>
      </c>
      <c r="G1929" s="155" t="s">
        <v>1711</v>
      </c>
      <c r="H1929" s="155" t="s">
        <v>5833</v>
      </c>
      <c r="I1929" s="155">
        <v>51</v>
      </c>
      <c r="J1929" s="163">
        <v>24.8</v>
      </c>
      <c r="K1929" s="164"/>
      <c r="L1929" s="155" t="s">
        <v>5836</v>
      </c>
      <c r="M1929" s="155" t="s">
        <v>349</v>
      </c>
      <c r="N1929" s="165" t="str">
        <f>IF(OR(J1929="TBA",E1929=0),"",E1929*J1929)</f>
        <v/>
      </c>
      <c r="O1929" s="157"/>
      <c r="P1929" s="158">
        <f>IF($B1929="PA",$N1929,0)</f>
        <v>0</v>
      </c>
      <c r="Q1929" s="158">
        <f>IF($B1929="PC",$N1929,0)</f>
        <v>0</v>
      </c>
      <c r="R1929" s="158">
        <f>IF($B1929="LA",$N1929,0)</f>
        <v>0</v>
      </c>
      <c r="S1929" s="158" t="str">
        <f>IF($B1929="LC",$N1929,0)</f>
        <v/>
      </c>
      <c r="T1929" s="158">
        <f>IF(P1929&lt;&gt;"",(P1929*(1-($N$2641))*(1-($O1929+$N$2646))),0)</f>
        <v>0</v>
      </c>
      <c r="U1929" s="158">
        <f>IF(Q1929&lt;&gt;"",(Q1929*(1-($N$2642))*(1-($O1929+$N$2646))),0)</f>
        <v>0</v>
      </c>
      <c r="V1929" s="158">
        <f>IF(R1929&lt;&gt;"",(R1929*(1-($N$2643))*(1-($O1929+$N$2646))),0)</f>
        <v>0</v>
      </c>
      <c r="W1929" s="158">
        <f>IF(S1929&lt;&gt;"",(S1929*(1-($N$2644))*(1-($O1929+$N$2646))),0)</f>
        <v>0</v>
      </c>
      <c r="X1929" s="166">
        <f>+SUM(T1929:W1929)</f>
        <v>0</v>
      </c>
      <c r="Y1929" s="85"/>
      <c r="Z1929" s="84"/>
      <c r="AA1929" s="85"/>
    </row>
    <row r="1930" spans="1:27" ht="14.1" customHeight="1" x14ac:dyDescent="0.3">
      <c r="A1930" s="173" t="s">
        <v>5837</v>
      </c>
      <c r="B1930" s="155" t="s">
        <v>40</v>
      </c>
      <c r="C1930" s="155">
        <v>24</v>
      </c>
      <c r="D1930" s="155">
        <v>12</v>
      </c>
      <c r="E1930" s="156"/>
      <c r="F1930" s="155" t="s">
        <v>100</v>
      </c>
      <c r="G1930" s="155" t="s">
        <v>1692</v>
      </c>
      <c r="H1930" s="155" t="s">
        <v>5833</v>
      </c>
      <c r="I1930" s="155">
        <v>51</v>
      </c>
      <c r="J1930" s="163">
        <v>24.8</v>
      </c>
      <c r="K1930" s="164"/>
      <c r="L1930" s="155" t="s">
        <v>6174</v>
      </c>
      <c r="M1930" s="155" t="s">
        <v>349</v>
      </c>
      <c r="N1930" s="165" t="str">
        <f>IF(OR(J1930="TBA",E1930=0),"",E1930*J1930)</f>
        <v/>
      </c>
      <c r="O1930" s="157"/>
      <c r="P1930" s="158">
        <f>IF($B1930="PA",$N1930,0)</f>
        <v>0</v>
      </c>
      <c r="Q1930" s="158">
        <f>IF($B1930="PC",$N1930,0)</f>
        <v>0</v>
      </c>
      <c r="R1930" s="158">
        <f>IF($B1930="LA",$N1930,0)</f>
        <v>0</v>
      </c>
      <c r="S1930" s="158" t="str">
        <f>IF($B1930="LC",$N1930,0)</f>
        <v/>
      </c>
      <c r="T1930" s="158">
        <f>IF(P1930&lt;&gt;"",(P1930*(1-($N$2641))*(1-($O1930+$N$2646))),0)</f>
        <v>0</v>
      </c>
      <c r="U1930" s="158">
        <f>IF(Q1930&lt;&gt;"",(Q1930*(1-($N$2642))*(1-($O1930+$N$2646))),0)</f>
        <v>0</v>
      </c>
      <c r="V1930" s="158">
        <f>IF(R1930&lt;&gt;"",(R1930*(1-($N$2643))*(1-($O1930+$N$2646))),0)</f>
        <v>0</v>
      </c>
      <c r="W1930" s="158">
        <f>IF(S1930&lt;&gt;"",(S1930*(1-($N$2644))*(1-($O1930+$N$2646))),0)</f>
        <v>0</v>
      </c>
      <c r="X1930" s="166">
        <f>+SUM(T1930:W1930)</f>
        <v>0</v>
      </c>
      <c r="Y1930" s="85"/>
      <c r="Z1930" s="84"/>
      <c r="AA1930" s="85"/>
    </row>
    <row r="1931" spans="1:27" ht="14.1" customHeight="1" x14ac:dyDescent="0.3">
      <c r="A1931" s="173" t="s">
        <v>5838</v>
      </c>
      <c r="B1931" s="155" t="s">
        <v>40</v>
      </c>
      <c r="C1931" s="155">
        <v>24</v>
      </c>
      <c r="D1931" s="155">
        <v>12</v>
      </c>
      <c r="E1931" s="156"/>
      <c r="F1931" s="155" t="s">
        <v>100</v>
      </c>
      <c r="G1931" s="155" t="s">
        <v>1780</v>
      </c>
      <c r="H1931" s="155" t="s">
        <v>5833</v>
      </c>
      <c r="I1931" s="155">
        <v>51</v>
      </c>
      <c r="J1931" s="163">
        <v>24.8</v>
      </c>
      <c r="K1931" s="164"/>
      <c r="L1931" s="155" t="s">
        <v>6175</v>
      </c>
      <c r="M1931" s="155" t="s">
        <v>349</v>
      </c>
      <c r="N1931" s="165" t="str">
        <f>IF(OR(J1931="TBA",E1931=0),"",E1931*J1931)</f>
        <v/>
      </c>
      <c r="O1931" s="157"/>
      <c r="P1931" s="158">
        <f>IF($B1931="PA",$N1931,0)</f>
        <v>0</v>
      </c>
      <c r="Q1931" s="158">
        <f>IF($B1931="PC",$N1931,0)</f>
        <v>0</v>
      </c>
      <c r="R1931" s="158">
        <f>IF($B1931="LA",$N1931,0)</f>
        <v>0</v>
      </c>
      <c r="S1931" s="158" t="str">
        <f>IF($B1931="LC",$N1931,0)</f>
        <v/>
      </c>
      <c r="T1931" s="158">
        <f>IF(P1931&lt;&gt;"",(P1931*(1-($N$2641))*(1-($O1931+$N$2646))),0)</f>
        <v>0</v>
      </c>
      <c r="U1931" s="158">
        <f>IF(Q1931&lt;&gt;"",(Q1931*(1-($N$2642))*(1-($O1931+$N$2646))),0)</f>
        <v>0</v>
      </c>
      <c r="V1931" s="158">
        <f>IF(R1931&lt;&gt;"",(R1931*(1-($N$2643))*(1-($O1931+$N$2646))),0)</f>
        <v>0</v>
      </c>
      <c r="W1931" s="158">
        <f>IF(S1931&lt;&gt;"",(S1931*(1-($N$2644))*(1-($O1931+$N$2646))),0)</f>
        <v>0</v>
      </c>
      <c r="X1931" s="166">
        <f>+SUM(T1931:W1931)</f>
        <v>0</v>
      </c>
      <c r="Y1931" s="85"/>
      <c r="Z1931" s="84"/>
      <c r="AA1931" s="85"/>
    </row>
    <row r="1932" spans="1:27" ht="14.1" customHeight="1" x14ac:dyDescent="0.3">
      <c r="A1932" s="173" t="s">
        <v>5706</v>
      </c>
      <c r="B1932" s="155" t="s">
        <v>40</v>
      </c>
      <c r="C1932" s="155">
        <v>24</v>
      </c>
      <c r="D1932" s="155">
        <v>12</v>
      </c>
      <c r="E1932" s="156"/>
      <c r="F1932" s="155" t="s">
        <v>114</v>
      </c>
      <c r="G1932" s="155" t="s">
        <v>1690</v>
      </c>
      <c r="H1932" s="155" t="s">
        <v>5707</v>
      </c>
      <c r="I1932" s="155">
        <v>53</v>
      </c>
      <c r="J1932" s="163">
        <v>25.8</v>
      </c>
      <c r="K1932" s="164"/>
      <c r="L1932" s="155" t="s">
        <v>5708</v>
      </c>
      <c r="M1932" s="155" t="s">
        <v>349</v>
      </c>
      <c r="N1932" s="165" t="str">
        <f>IF(OR(J1932="TBA",E1932=0),"",E1932*J1932)</f>
        <v/>
      </c>
      <c r="O1932" s="157"/>
      <c r="P1932" s="158">
        <f>IF($B1932="PA",$N1932,0)</f>
        <v>0</v>
      </c>
      <c r="Q1932" s="158">
        <f>IF($B1932="PC",$N1932,0)</f>
        <v>0</v>
      </c>
      <c r="R1932" s="158">
        <f>IF($B1932="LA",$N1932,0)</f>
        <v>0</v>
      </c>
      <c r="S1932" s="158" t="str">
        <f>IF($B1932="LC",$N1932,0)</f>
        <v/>
      </c>
      <c r="T1932" s="158">
        <f>IF(P1932&lt;&gt;"",(P1932*(1-($N$2641))*(1-($O1932+$N$2646))),0)</f>
        <v>0</v>
      </c>
      <c r="U1932" s="158">
        <f>IF(Q1932&lt;&gt;"",(Q1932*(1-($N$2642))*(1-($O1932+$N$2646))),0)</f>
        <v>0</v>
      </c>
      <c r="V1932" s="158">
        <f>IF(R1932&lt;&gt;"",(R1932*(1-($N$2643))*(1-($O1932+$N$2646))),0)</f>
        <v>0</v>
      </c>
      <c r="W1932" s="158">
        <f>IF(S1932&lt;&gt;"",(S1932*(1-($N$2644))*(1-($O1932+$N$2646))),0)</f>
        <v>0</v>
      </c>
      <c r="X1932" s="166">
        <f>+SUM(T1932:W1932)</f>
        <v>0</v>
      </c>
      <c r="Y1932" s="85"/>
      <c r="Z1932" s="84"/>
      <c r="AA1932" s="85"/>
    </row>
    <row r="1933" spans="1:27" ht="14.1" customHeight="1" x14ac:dyDescent="0.3">
      <c r="A1933" s="173" t="s">
        <v>5709</v>
      </c>
      <c r="B1933" s="155" t="s">
        <v>40</v>
      </c>
      <c r="C1933" s="155">
        <v>24</v>
      </c>
      <c r="D1933" s="155">
        <v>12</v>
      </c>
      <c r="E1933" s="156"/>
      <c r="F1933" s="155" t="s">
        <v>114</v>
      </c>
      <c r="G1933" s="155" t="s">
        <v>1691</v>
      </c>
      <c r="H1933" s="155" t="s">
        <v>5707</v>
      </c>
      <c r="I1933" s="155">
        <v>53</v>
      </c>
      <c r="J1933" s="163">
        <v>25.8</v>
      </c>
      <c r="K1933" s="164"/>
      <c r="L1933" s="155" t="s">
        <v>5710</v>
      </c>
      <c r="M1933" s="155" t="s">
        <v>349</v>
      </c>
      <c r="N1933" s="165" t="str">
        <f>IF(OR(J1933="TBA",E1933=0),"",E1933*J1933)</f>
        <v/>
      </c>
      <c r="O1933" s="157"/>
      <c r="P1933" s="158">
        <f>IF($B1933="PA",$N1933,0)</f>
        <v>0</v>
      </c>
      <c r="Q1933" s="158">
        <f>IF($B1933="PC",$N1933,0)</f>
        <v>0</v>
      </c>
      <c r="R1933" s="158">
        <f>IF($B1933="LA",$N1933,0)</f>
        <v>0</v>
      </c>
      <c r="S1933" s="158" t="str">
        <f>IF($B1933="LC",$N1933,0)</f>
        <v/>
      </c>
      <c r="T1933" s="158">
        <f>IF(P1933&lt;&gt;"",(P1933*(1-($N$2641))*(1-($O1933+$N$2646))),0)</f>
        <v>0</v>
      </c>
      <c r="U1933" s="158">
        <f>IF(Q1933&lt;&gt;"",(Q1933*(1-($N$2642))*(1-($O1933+$N$2646))),0)</f>
        <v>0</v>
      </c>
      <c r="V1933" s="158">
        <f>IF(R1933&lt;&gt;"",(R1933*(1-($N$2643))*(1-($O1933+$N$2646))),0)</f>
        <v>0</v>
      </c>
      <c r="W1933" s="158">
        <f>IF(S1933&lt;&gt;"",(S1933*(1-($N$2644))*(1-($O1933+$N$2646))),0)</f>
        <v>0</v>
      </c>
      <c r="X1933" s="166">
        <f>+SUM(T1933:W1933)</f>
        <v>0</v>
      </c>
      <c r="Y1933" s="85"/>
      <c r="Z1933" s="84"/>
      <c r="AA1933" s="85"/>
    </row>
    <row r="1934" spans="1:27" ht="14.1" customHeight="1" x14ac:dyDescent="0.3">
      <c r="A1934" s="173" t="s">
        <v>5711</v>
      </c>
      <c r="B1934" s="155" t="s">
        <v>40</v>
      </c>
      <c r="C1934" s="155">
        <v>24</v>
      </c>
      <c r="D1934" s="155">
        <v>12</v>
      </c>
      <c r="E1934" s="156"/>
      <c r="F1934" s="155" t="s">
        <v>114</v>
      </c>
      <c r="G1934" s="155" t="s">
        <v>1692</v>
      </c>
      <c r="H1934" s="155" t="s">
        <v>5707</v>
      </c>
      <c r="I1934" s="155">
        <v>53</v>
      </c>
      <c r="J1934" s="163">
        <v>25.8</v>
      </c>
      <c r="K1934" s="164"/>
      <c r="L1934" s="155" t="s">
        <v>5853</v>
      </c>
      <c r="M1934" s="155" t="s">
        <v>349</v>
      </c>
      <c r="N1934" s="165" t="str">
        <f>IF(OR(J1934="TBA",E1934=0),"",E1934*J1934)</f>
        <v/>
      </c>
      <c r="O1934" s="157"/>
      <c r="P1934" s="158">
        <f>IF($B1934="PA",$N1934,0)</f>
        <v>0</v>
      </c>
      <c r="Q1934" s="158">
        <f>IF($B1934="PC",$N1934,0)</f>
        <v>0</v>
      </c>
      <c r="R1934" s="158">
        <f>IF($B1934="LA",$N1934,0)</f>
        <v>0</v>
      </c>
      <c r="S1934" s="158" t="str">
        <f>IF($B1934="LC",$N1934,0)</f>
        <v/>
      </c>
      <c r="T1934" s="158">
        <f>IF(P1934&lt;&gt;"",(P1934*(1-($N$2641))*(1-($O1934+$N$2646))),0)</f>
        <v>0</v>
      </c>
      <c r="U1934" s="158">
        <f>IF(Q1934&lt;&gt;"",(Q1934*(1-($N$2642))*(1-($O1934+$N$2646))),0)</f>
        <v>0</v>
      </c>
      <c r="V1934" s="158">
        <f>IF(R1934&lt;&gt;"",(R1934*(1-($N$2643))*(1-($O1934+$N$2646))),0)</f>
        <v>0</v>
      </c>
      <c r="W1934" s="158">
        <f>IF(S1934&lt;&gt;"",(S1934*(1-($N$2644))*(1-($O1934+$N$2646))),0)</f>
        <v>0</v>
      </c>
      <c r="X1934" s="166">
        <f>+SUM(T1934:W1934)</f>
        <v>0</v>
      </c>
      <c r="Y1934" s="85"/>
      <c r="Z1934" s="84"/>
      <c r="AA1934" s="85"/>
    </row>
    <row r="1935" spans="1:27" ht="14.1" customHeight="1" x14ac:dyDescent="0.3">
      <c r="A1935" s="173" t="s">
        <v>5854</v>
      </c>
      <c r="B1935" s="155" t="s">
        <v>40</v>
      </c>
      <c r="C1935" s="155">
        <v>24</v>
      </c>
      <c r="D1935" s="155">
        <v>12</v>
      </c>
      <c r="E1935" s="156"/>
      <c r="F1935" s="155" t="s">
        <v>1571</v>
      </c>
      <c r="G1935" s="155" t="s">
        <v>1865</v>
      </c>
      <c r="H1935" s="155" t="s">
        <v>5712</v>
      </c>
      <c r="I1935" s="155">
        <v>53</v>
      </c>
      <c r="J1935" s="163">
        <v>19.45</v>
      </c>
      <c r="K1935" s="164"/>
      <c r="L1935" s="155" t="s">
        <v>5855</v>
      </c>
      <c r="M1935" s="155" t="s">
        <v>349</v>
      </c>
      <c r="N1935" s="165" t="str">
        <f>IF(OR(J1935="TBA",E1935=0),"",E1935*J1935)</f>
        <v/>
      </c>
      <c r="O1935" s="157"/>
      <c r="P1935" s="158">
        <f>IF($B1935="PA",$N1935,0)</f>
        <v>0</v>
      </c>
      <c r="Q1935" s="158">
        <f>IF($B1935="PC",$N1935,0)</f>
        <v>0</v>
      </c>
      <c r="R1935" s="158">
        <f>IF($B1935="LA",$N1935,0)</f>
        <v>0</v>
      </c>
      <c r="S1935" s="158" t="str">
        <f>IF($B1935="LC",$N1935,0)</f>
        <v/>
      </c>
      <c r="T1935" s="158">
        <f>IF(P1935&lt;&gt;"",(P1935*(1-($N$2641))*(1-($O1935+$N$2646))),0)</f>
        <v>0</v>
      </c>
      <c r="U1935" s="158">
        <f>IF(Q1935&lt;&gt;"",(Q1935*(1-($N$2642))*(1-($O1935+$N$2646))),0)</f>
        <v>0</v>
      </c>
      <c r="V1935" s="158">
        <f>IF(R1935&lt;&gt;"",(R1935*(1-($N$2643))*(1-($O1935+$N$2646))),0)</f>
        <v>0</v>
      </c>
      <c r="W1935" s="158">
        <f>IF(S1935&lt;&gt;"",(S1935*(1-($N$2644))*(1-($O1935+$N$2646))),0)</f>
        <v>0</v>
      </c>
      <c r="X1935" s="166">
        <f>+SUM(T1935:W1935)</f>
        <v>0</v>
      </c>
      <c r="Y1935" s="85"/>
      <c r="Z1935" s="84"/>
      <c r="AA1935" s="85"/>
    </row>
    <row r="1936" spans="1:27" ht="14.1" customHeight="1" x14ac:dyDescent="0.3">
      <c r="A1936" s="173" t="s">
        <v>5856</v>
      </c>
      <c r="B1936" s="155" t="s">
        <v>40</v>
      </c>
      <c r="C1936" s="155">
        <v>24</v>
      </c>
      <c r="D1936" s="155">
        <v>12</v>
      </c>
      <c r="E1936" s="156"/>
      <c r="F1936" s="155" t="s">
        <v>1571</v>
      </c>
      <c r="G1936" s="155" t="s">
        <v>4552</v>
      </c>
      <c r="H1936" s="155" t="s">
        <v>5712</v>
      </c>
      <c r="I1936" s="155">
        <v>53</v>
      </c>
      <c r="J1936" s="163">
        <v>19.45</v>
      </c>
      <c r="K1936" s="164"/>
      <c r="L1936" s="155" t="s">
        <v>5713</v>
      </c>
      <c r="M1936" s="155" t="s">
        <v>349</v>
      </c>
      <c r="N1936" s="165" t="str">
        <f>IF(OR(J1936="TBA",E1936=0),"",E1936*J1936)</f>
        <v/>
      </c>
      <c r="O1936" s="157"/>
      <c r="P1936" s="158">
        <f>IF($B1936="PA",$N1936,0)</f>
        <v>0</v>
      </c>
      <c r="Q1936" s="158">
        <f>IF($B1936="PC",$N1936,0)</f>
        <v>0</v>
      </c>
      <c r="R1936" s="158">
        <f>IF($B1936="LA",$N1936,0)</f>
        <v>0</v>
      </c>
      <c r="S1936" s="158" t="str">
        <f>IF($B1936="LC",$N1936,0)</f>
        <v/>
      </c>
      <c r="T1936" s="158">
        <f>IF(P1936&lt;&gt;"",(P1936*(1-($N$2641))*(1-($O1936+$N$2646))),0)</f>
        <v>0</v>
      </c>
      <c r="U1936" s="158">
        <f>IF(Q1936&lt;&gt;"",(Q1936*(1-($N$2642))*(1-($O1936+$N$2646))),0)</f>
        <v>0</v>
      </c>
      <c r="V1936" s="158">
        <f>IF(R1936&lt;&gt;"",(R1936*(1-($N$2643))*(1-($O1936+$N$2646))),0)</f>
        <v>0</v>
      </c>
      <c r="W1936" s="158">
        <f>IF(S1936&lt;&gt;"",(S1936*(1-($N$2644))*(1-($O1936+$N$2646))),0)</f>
        <v>0</v>
      </c>
      <c r="X1936" s="166">
        <f>+SUM(T1936:W1936)</f>
        <v>0</v>
      </c>
      <c r="Y1936" s="85"/>
      <c r="Z1936" s="84"/>
      <c r="AA1936" s="85"/>
    </row>
    <row r="1937" spans="1:27" ht="14.1" customHeight="1" x14ac:dyDescent="0.3">
      <c r="A1937" s="173" t="s">
        <v>5857</v>
      </c>
      <c r="B1937" s="155" t="s">
        <v>40</v>
      </c>
      <c r="C1937" s="155">
        <v>24</v>
      </c>
      <c r="D1937" s="155">
        <v>12</v>
      </c>
      <c r="E1937" s="156"/>
      <c r="F1937" s="155" t="s">
        <v>1571</v>
      </c>
      <c r="G1937" s="155" t="s">
        <v>5858</v>
      </c>
      <c r="H1937" s="155" t="s">
        <v>5712</v>
      </c>
      <c r="I1937" s="155">
        <v>53</v>
      </c>
      <c r="J1937" s="163">
        <v>19.45</v>
      </c>
      <c r="K1937" s="164"/>
      <c r="L1937" s="155" t="s">
        <v>5859</v>
      </c>
      <c r="M1937" s="155" t="s">
        <v>349</v>
      </c>
      <c r="N1937" s="165" t="str">
        <f>IF(OR(J1937="TBA",E1937=0),"",E1937*J1937)</f>
        <v/>
      </c>
      <c r="O1937" s="157"/>
      <c r="P1937" s="158">
        <f>IF($B1937="PA",$N1937,0)</f>
        <v>0</v>
      </c>
      <c r="Q1937" s="158">
        <f>IF($B1937="PC",$N1937,0)</f>
        <v>0</v>
      </c>
      <c r="R1937" s="158">
        <f>IF($B1937="LA",$N1937,0)</f>
        <v>0</v>
      </c>
      <c r="S1937" s="158" t="str">
        <f>IF($B1937="LC",$N1937,0)</f>
        <v/>
      </c>
      <c r="T1937" s="158">
        <f>IF(P1937&lt;&gt;"",(P1937*(1-($N$2641))*(1-($O1937+$N$2646))),0)</f>
        <v>0</v>
      </c>
      <c r="U1937" s="158">
        <f>IF(Q1937&lt;&gt;"",(Q1937*(1-($N$2642))*(1-($O1937+$N$2646))),0)</f>
        <v>0</v>
      </c>
      <c r="V1937" s="158">
        <f>IF(R1937&lt;&gt;"",(R1937*(1-($N$2643))*(1-($O1937+$N$2646))),0)</f>
        <v>0</v>
      </c>
      <c r="W1937" s="158">
        <f>IF(S1937&lt;&gt;"",(S1937*(1-($N$2644))*(1-($O1937+$N$2646))),0)</f>
        <v>0</v>
      </c>
      <c r="X1937" s="166">
        <f>+SUM(T1937:W1937)</f>
        <v>0</v>
      </c>
      <c r="Y1937" s="85"/>
      <c r="Z1937" s="84"/>
      <c r="AA1937" s="85"/>
    </row>
    <row r="1938" spans="1:27" ht="14.1" customHeight="1" x14ac:dyDescent="0.3">
      <c r="A1938" s="173" t="s">
        <v>5751</v>
      </c>
      <c r="B1938" s="155" t="s">
        <v>40</v>
      </c>
      <c r="C1938" s="155">
        <v>4</v>
      </c>
      <c r="D1938" s="155">
        <v>0</v>
      </c>
      <c r="E1938" s="156"/>
      <c r="F1938" s="155" t="s">
        <v>99</v>
      </c>
      <c r="G1938" s="155" t="s">
        <v>1690</v>
      </c>
      <c r="H1938" s="155" t="s">
        <v>6022</v>
      </c>
      <c r="I1938" s="155">
        <v>83</v>
      </c>
      <c r="J1938" s="163">
        <v>30.150000000000002</v>
      </c>
      <c r="K1938" s="164"/>
      <c r="L1938" s="155" t="s">
        <v>6023</v>
      </c>
      <c r="M1938" s="155" t="s">
        <v>349</v>
      </c>
      <c r="N1938" s="165" t="str">
        <f>IF(OR(J1938="TBA",E1938=0),"",E1938*J1938)</f>
        <v/>
      </c>
      <c r="O1938" s="157"/>
      <c r="P1938" s="158">
        <f>IF($B1938="PA",$N1938,0)</f>
        <v>0</v>
      </c>
      <c r="Q1938" s="158">
        <f>IF($B1938="PC",$N1938,0)</f>
        <v>0</v>
      </c>
      <c r="R1938" s="158">
        <f>IF($B1938="LA",$N1938,0)</f>
        <v>0</v>
      </c>
      <c r="S1938" s="158" t="str">
        <f>IF($B1938="LC",$N1938,0)</f>
        <v/>
      </c>
      <c r="T1938" s="158">
        <f>IF(P1938&lt;&gt;"",(P1938*(1-($N$2641))*(1-($O1938+$N$2646))),0)</f>
        <v>0</v>
      </c>
      <c r="U1938" s="158">
        <f>IF(Q1938&lt;&gt;"",(Q1938*(1-($N$2642))*(1-($O1938+$N$2646))),0)</f>
        <v>0</v>
      </c>
      <c r="V1938" s="158">
        <f>IF(R1938&lt;&gt;"",(R1938*(1-($N$2643))*(1-($O1938+$N$2646))),0)</f>
        <v>0</v>
      </c>
      <c r="W1938" s="158">
        <f>IF(S1938&lt;&gt;"",(S1938*(1-($N$2644))*(1-($O1938+$N$2646))),0)</f>
        <v>0</v>
      </c>
      <c r="X1938" s="166">
        <f>+SUM(T1938:W1938)</f>
        <v>0</v>
      </c>
      <c r="Y1938" s="85"/>
      <c r="Z1938" s="84"/>
      <c r="AA1938" s="85"/>
    </row>
    <row r="1939" spans="1:27" ht="14.1" customHeight="1" x14ac:dyDescent="0.3">
      <c r="A1939" s="173" t="s">
        <v>5752</v>
      </c>
      <c r="B1939" s="155" t="s">
        <v>40</v>
      </c>
      <c r="C1939" s="155">
        <v>4</v>
      </c>
      <c r="D1939" s="155">
        <v>0</v>
      </c>
      <c r="E1939" s="156"/>
      <c r="F1939" s="155" t="s">
        <v>99</v>
      </c>
      <c r="G1939" s="155" t="s">
        <v>1691</v>
      </c>
      <c r="H1939" s="155" t="s">
        <v>6022</v>
      </c>
      <c r="I1939" s="155">
        <v>83</v>
      </c>
      <c r="J1939" s="163">
        <v>30.150000000000002</v>
      </c>
      <c r="K1939" s="164"/>
      <c r="L1939" s="155" t="s">
        <v>5753</v>
      </c>
      <c r="M1939" s="155" t="s">
        <v>349</v>
      </c>
      <c r="N1939" s="165" t="str">
        <f>IF(OR(J1939="TBA",E1939=0),"",E1939*J1939)</f>
        <v/>
      </c>
      <c r="O1939" s="157"/>
      <c r="P1939" s="158">
        <f>IF($B1939="PA",$N1939,0)</f>
        <v>0</v>
      </c>
      <c r="Q1939" s="158">
        <f>IF($B1939="PC",$N1939,0)</f>
        <v>0</v>
      </c>
      <c r="R1939" s="158">
        <f>IF($B1939="LA",$N1939,0)</f>
        <v>0</v>
      </c>
      <c r="S1939" s="158" t="str">
        <f>IF($B1939="LC",$N1939,0)</f>
        <v/>
      </c>
      <c r="T1939" s="158">
        <f>IF(P1939&lt;&gt;"",(P1939*(1-($N$2641))*(1-($O1939+$N$2646))),0)</f>
        <v>0</v>
      </c>
      <c r="U1939" s="158">
        <f>IF(Q1939&lt;&gt;"",(Q1939*(1-($N$2642))*(1-($O1939+$N$2646))),0)</f>
        <v>0</v>
      </c>
      <c r="V1939" s="158">
        <f>IF(R1939&lt;&gt;"",(R1939*(1-($N$2643))*(1-($O1939+$N$2646))),0)</f>
        <v>0</v>
      </c>
      <c r="W1939" s="158">
        <f>IF(S1939&lt;&gt;"",(S1939*(1-($N$2644))*(1-($O1939+$N$2646))),0)</f>
        <v>0</v>
      </c>
      <c r="X1939" s="166">
        <f>+SUM(T1939:W1939)</f>
        <v>0</v>
      </c>
      <c r="Y1939" s="85"/>
      <c r="Z1939" s="84"/>
      <c r="AA1939" s="85"/>
    </row>
    <row r="1940" spans="1:27" ht="14.1" customHeight="1" x14ac:dyDescent="0.3">
      <c r="A1940" s="173" t="s">
        <v>5754</v>
      </c>
      <c r="B1940" s="155" t="s">
        <v>40</v>
      </c>
      <c r="C1940" s="155">
        <v>4</v>
      </c>
      <c r="D1940" s="155">
        <v>0</v>
      </c>
      <c r="E1940" s="156"/>
      <c r="F1940" s="155" t="s">
        <v>99</v>
      </c>
      <c r="G1940" s="155" t="s">
        <v>1692</v>
      </c>
      <c r="H1940" s="155" t="s">
        <v>6022</v>
      </c>
      <c r="I1940" s="155">
        <v>83</v>
      </c>
      <c r="J1940" s="163">
        <v>30.150000000000002</v>
      </c>
      <c r="K1940" s="164"/>
      <c r="L1940" s="155" t="s">
        <v>5755</v>
      </c>
      <c r="M1940" s="155" t="s">
        <v>349</v>
      </c>
      <c r="N1940" s="165" t="str">
        <f>IF(OR(J1940="TBA",E1940=0),"",E1940*J1940)</f>
        <v/>
      </c>
      <c r="O1940" s="157"/>
      <c r="P1940" s="158">
        <f>IF($B1940="PA",$N1940,0)</f>
        <v>0</v>
      </c>
      <c r="Q1940" s="158">
        <f>IF($B1940="PC",$N1940,0)</f>
        <v>0</v>
      </c>
      <c r="R1940" s="158">
        <f>IF($B1940="LA",$N1940,0)</f>
        <v>0</v>
      </c>
      <c r="S1940" s="158" t="str">
        <f>IF($B1940="LC",$N1940,0)</f>
        <v/>
      </c>
      <c r="T1940" s="158">
        <f>IF(P1940&lt;&gt;"",(P1940*(1-($N$2641))*(1-($O1940+$N$2646))),0)</f>
        <v>0</v>
      </c>
      <c r="U1940" s="158">
        <f>IF(Q1940&lt;&gt;"",(Q1940*(1-($N$2642))*(1-($O1940+$N$2646))),0)</f>
        <v>0</v>
      </c>
      <c r="V1940" s="158">
        <f>IF(R1940&lt;&gt;"",(R1940*(1-($N$2643))*(1-($O1940+$N$2646))),0)</f>
        <v>0</v>
      </c>
      <c r="W1940" s="158">
        <f>IF(S1940&lt;&gt;"",(S1940*(1-($N$2644))*(1-($O1940+$N$2646))),0)</f>
        <v>0</v>
      </c>
      <c r="X1940" s="166">
        <f>+SUM(T1940:W1940)</f>
        <v>0</v>
      </c>
      <c r="Y1940" s="85"/>
      <c r="Z1940" s="84"/>
      <c r="AA1940" s="85"/>
    </row>
    <row r="1941" spans="1:27" ht="14.1" customHeight="1" x14ac:dyDescent="0.3">
      <c r="A1941" s="173" t="s">
        <v>5768</v>
      </c>
      <c r="B1941" s="155" t="s">
        <v>40</v>
      </c>
      <c r="C1941" s="155">
        <v>10</v>
      </c>
      <c r="D1941" s="155">
        <v>0</v>
      </c>
      <c r="E1941" s="156"/>
      <c r="F1941" s="155" t="s">
        <v>99</v>
      </c>
      <c r="G1941" s="155" t="s">
        <v>1690</v>
      </c>
      <c r="H1941" s="155" t="s">
        <v>5769</v>
      </c>
      <c r="I1941" s="155">
        <v>75</v>
      </c>
      <c r="J1941" s="163">
        <v>25.8</v>
      </c>
      <c r="K1941" s="164"/>
      <c r="L1941" s="155" t="s">
        <v>5770</v>
      </c>
      <c r="M1941" s="155" t="s">
        <v>349</v>
      </c>
      <c r="N1941" s="165" t="str">
        <f>IF(OR(J1941="TBA",E1941=0),"",E1941*J1941)</f>
        <v/>
      </c>
      <c r="O1941" s="157"/>
      <c r="P1941" s="158">
        <f>IF($B1941="PA",$N1941,0)</f>
        <v>0</v>
      </c>
      <c r="Q1941" s="158">
        <f>IF($B1941="PC",$N1941,0)</f>
        <v>0</v>
      </c>
      <c r="R1941" s="158">
        <f>IF($B1941="LA",$N1941,0)</f>
        <v>0</v>
      </c>
      <c r="S1941" s="158" t="str">
        <f>IF($B1941="LC",$N1941,0)</f>
        <v/>
      </c>
      <c r="T1941" s="158">
        <f>IF(P1941&lt;&gt;"",(P1941*(1-($N$2641))*(1-($O1941+$N$2646))),0)</f>
        <v>0</v>
      </c>
      <c r="U1941" s="158">
        <f>IF(Q1941&lt;&gt;"",(Q1941*(1-($N$2642))*(1-($O1941+$N$2646))),0)</f>
        <v>0</v>
      </c>
      <c r="V1941" s="158">
        <f>IF(R1941&lt;&gt;"",(R1941*(1-($N$2643))*(1-($O1941+$N$2646))),0)</f>
        <v>0</v>
      </c>
      <c r="W1941" s="158">
        <f>IF(S1941&lt;&gt;"",(S1941*(1-($N$2644))*(1-($O1941+$N$2646))),0)</f>
        <v>0</v>
      </c>
      <c r="X1941" s="166">
        <f>+SUM(T1941:W1941)</f>
        <v>0</v>
      </c>
      <c r="Y1941" s="85"/>
      <c r="Z1941" s="84"/>
      <c r="AA1941" s="85"/>
    </row>
    <row r="1942" spans="1:27" ht="14.1" customHeight="1" x14ac:dyDescent="0.3">
      <c r="A1942" s="173" t="s">
        <v>5771</v>
      </c>
      <c r="B1942" s="155" t="s">
        <v>40</v>
      </c>
      <c r="C1942" s="155">
        <v>10</v>
      </c>
      <c r="D1942" s="155">
        <v>0</v>
      </c>
      <c r="E1942" s="156"/>
      <c r="F1942" s="155" t="s">
        <v>99</v>
      </c>
      <c r="G1942" s="155" t="s">
        <v>1691</v>
      </c>
      <c r="H1942" s="155" t="s">
        <v>5769</v>
      </c>
      <c r="I1942" s="155">
        <v>75</v>
      </c>
      <c r="J1942" s="163">
        <v>25.8</v>
      </c>
      <c r="K1942" s="164"/>
      <c r="L1942" s="155" t="s">
        <v>6114</v>
      </c>
      <c r="M1942" s="155" t="s">
        <v>349</v>
      </c>
      <c r="N1942" s="165" t="str">
        <f>IF(OR(J1942="TBA",E1942=0),"",E1942*J1942)</f>
        <v/>
      </c>
      <c r="O1942" s="157"/>
      <c r="P1942" s="158">
        <f>IF($B1942="PA",$N1942,0)</f>
        <v>0</v>
      </c>
      <c r="Q1942" s="158">
        <f>IF($B1942="PC",$N1942,0)</f>
        <v>0</v>
      </c>
      <c r="R1942" s="158">
        <f>IF($B1942="LA",$N1942,0)</f>
        <v>0</v>
      </c>
      <c r="S1942" s="158" t="str">
        <f>IF($B1942="LC",$N1942,0)</f>
        <v/>
      </c>
      <c r="T1942" s="158">
        <f>IF(P1942&lt;&gt;"",(P1942*(1-($N$2641))*(1-($O1942+$N$2646))),0)</f>
        <v>0</v>
      </c>
      <c r="U1942" s="158">
        <f>IF(Q1942&lt;&gt;"",(Q1942*(1-($N$2642))*(1-($O1942+$N$2646))),0)</f>
        <v>0</v>
      </c>
      <c r="V1942" s="158">
        <f>IF(R1942&lt;&gt;"",(R1942*(1-($N$2643))*(1-($O1942+$N$2646))),0)</f>
        <v>0</v>
      </c>
      <c r="W1942" s="158">
        <f>IF(S1942&lt;&gt;"",(S1942*(1-($N$2644))*(1-($O1942+$N$2646))),0)</f>
        <v>0</v>
      </c>
      <c r="X1942" s="166">
        <f>+SUM(T1942:W1942)</f>
        <v>0</v>
      </c>
      <c r="Y1942" s="85"/>
      <c r="Z1942" s="84"/>
      <c r="AA1942" s="85"/>
    </row>
    <row r="1943" spans="1:27" ht="14.1" customHeight="1" x14ac:dyDescent="0.3">
      <c r="A1943" s="173" t="s">
        <v>5772</v>
      </c>
      <c r="B1943" s="155" t="s">
        <v>40</v>
      </c>
      <c r="C1943" s="155">
        <v>10</v>
      </c>
      <c r="D1943" s="155">
        <v>0</v>
      </c>
      <c r="E1943" s="156"/>
      <c r="F1943" s="155" t="s">
        <v>99</v>
      </c>
      <c r="G1943" s="155" t="s">
        <v>1692</v>
      </c>
      <c r="H1943" s="155" t="s">
        <v>5769</v>
      </c>
      <c r="I1943" s="155">
        <v>75</v>
      </c>
      <c r="J1943" s="163">
        <v>25.8</v>
      </c>
      <c r="K1943" s="164"/>
      <c r="L1943" s="155" t="s">
        <v>6115</v>
      </c>
      <c r="M1943" s="155" t="s">
        <v>349</v>
      </c>
      <c r="N1943" s="165" t="str">
        <f>IF(OR(J1943="TBA",E1943=0),"",E1943*J1943)</f>
        <v/>
      </c>
      <c r="O1943" s="157"/>
      <c r="P1943" s="158">
        <f>IF($B1943="PA",$N1943,0)</f>
        <v>0</v>
      </c>
      <c r="Q1943" s="158">
        <f>IF($B1943="PC",$N1943,0)</f>
        <v>0</v>
      </c>
      <c r="R1943" s="158">
        <f>IF($B1943="LA",$N1943,0)</f>
        <v>0</v>
      </c>
      <c r="S1943" s="158" t="str">
        <f>IF($B1943="LC",$N1943,0)</f>
        <v/>
      </c>
      <c r="T1943" s="158">
        <f>IF(P1943&lt;&gt;"",(P1943*(1-($N$2641))*(1-($O1943+$N$2646))),0)</f>
        <v>0</v>
      </c>
      <c r="U1943" s="158">
        <f>IF(Q1943&lt;&gt;"",(Q1943*(1-($N$2642))*(1-($O1943+$N$2646))),0)</f>
        <v>0</v>
      </c>
      <c r="V1943" s="158">
        <f>IF(R1943&lt;&gt;"",(R1943*(1-($N$2643))*(1-($O1943+$N$2646))),0)</f>
        <v>0</v>
      </c>
      <c r="W1943" s="158">
        <f>IF(S1943&lt;&gt;"",(S1943*(1-($N$2644))*(1-($O1943+$N$2646))),0)</f>
        <v>0</v>
      </c>
      <c r="X1943" s="166">
        <f>+SUM(T1943:W1943)</f>
        <v>0</v>
      </c>
      <c r="Y1943" s="85"/>
      <c r="Z1943" s="84"/>
      <c r="AA1943" s="85"/>
    </row>
    <row r="1944" spans="1:27" ht="14.1" customHeight="1" x14ac:dyDescent="0.3">
      <c r="A1944" s="173" t="s">
        <v>5806</v>
      </c>
      <c r="B1944" s="155" t="s">
        <v>40</v>
      </c>
      <c r="C1944" s="155">
        <v>24</v>
      </c>
      <c r="D1944" s="155">
        <v>6</v>
      </c>
      <c r="E1944" s="156"/>
      <c r="F1944" s="155" t="s">
        <v>4805</v>
      </c>
      <c r="G1944" s="155" t="s">
        <v>1686</v>
      </c>
      <c r="H1944" s="155" t="s">
        <v>5807</v>
      </c>
      <c r="I1944" s="155">
        <v>62</v>
      </c>
      <c r="J1944" s="163">
        <v>24.55</v>
      </c>
      <c r="K1944" s="164"/>
      <c r="L1944" s="155" t="s">
        <v>6149</v>
      </c>
      <c r="M1944" s="155" t="s">
        <v>349</v>
      </c>
      <c r="N1944" s="165" t="str">
        <f>IF(OR(J1944="TBA",E1944=0),"",E1944*J1944)</f>
        <v/>
      </c>
      <c r="O1944" s="138"/>
      <c r="P1944" s="139">
        <f>IF($B1944="PA",$N1944,0)</f>
        <v>0</v>
      </c>
      <c r="Q1944" s="139">
        <f>IF($B1944="PC",$N1944,0)</f>
        <v>0</v>
      </c>
      <c r="R1944" s="139">
        <f>IF($B1944="LA",$N1944,0)</f>
        <v>0</v>
      </c>
      <c r="S1944" s="139" t="str">
        <f>IF($B1944="LC",$N1944,0)</f>
        <v/>
      </c>
      <c r="T1944" s="139">
        <f>IF(P1944&lt;&gt;"",(P1944*(1-($N$2641))*(1-($O1944+$N$2646))),0)</f>
        <v>0</v>
      </c>
      <c r="U1944" s="139">
        <f>IF(Q1944&lt;&gt;"",(Q1944*(1-($N$2642))*(1-($O1944+$N$2646))),0)</f>
        <v>0</v>
      </c>
      <c r="V1944" s="139">
        <f>IF(R1944&lt;&gt;"",(R1944*(1-($N$2643))*(1-($O1944+$N$2646))),0)</f>
        <v>0</v>
      </c>
      <c r="W1944" s="139">
        <f>IF(S1944&lt;&gt;"",(S1944*(1-($N$2644))*(1-($O1944+$N$2646))),0)</f>
        <v>0</v>
      </c>
      <c r="X1944" s="166">
        <f>+SUM(T1944:W1944)</f>
        <v>0</v>
      </c>
      <c r="Y1944" s="85"/>
      <c r="Z1944" s="84"/>
      <c r="AA1944" s="85"/>
    </row>
    <row r="1945" spans="1:27" ht="14.1" customHeight="1" x14ac:dyDescent="0.3">
      <c r="A1945" s="173" t="s">
        <v>5808</v>
      </c>
      <c r="B1945" s="155" t="s">
        <v>40</v>
      </c>
      <c r="C1945" s="155">
        <v>24</v>
      </c>
      <c r="D1945" s="155">
        <v>6</v>
      </c>
      <c r="E1945" s="156"/>
      <c r="F1945" s="155" t="s">
        <v>4805</v>
      </c>
      <c r="G1945" s="155" t="s">
        <v>1687</v>
      </c>
      <c r="H1945" s="155" t="s">
        <v>5807</v>
      </c>
      <c r="I1945" s="155">
        <v>62</v>
      </c>
      <c r="J1945" s="163">
        <v>24.55</v>
      </c>
      <c r="K1945" s="164"/>
      <c r="L1945" s="155" t="s">
        <v>5809</v>
      </c>
      <c r="M1945" s="155" t="s">
        <v>349</v>
      </c>
      <c r="N1945" s="165" t="str">
        <f>IF(OR(J1945="TBA",E1945=0),"",E1945*J1945)</f>
        <v/>
      </c>
      <c r="O1945" s="138"/>
      <c r="P1945" s="139">
        <f>IF($B1945="PA",$N1945,0)</f>
        <v>0</v>
      </c>
      <c r="Q1945" s="139">
        <f>IF($B1945="PC",$N1945,0)</f>
        <v>0</v>
      </c>
      <c r="R1945" s="139">
        <f>IF($B1945="LA",$N1945,0)</f>
        <v>0</v>
      </c>
      <c r="S1945" s="139" t="str">
        <f>IF($B1945="LC",$N1945,0)</f>
        <v/>
      </c>
      <c r="T1945" s="139">
        <f>IF(P1945&lt;&gt;"",(P1945*(1-($N$2641))*(1-($O1945+$N$2646))),0)</f>
        <v>0</v>
      </c>
      <c r="U1945" s="139">
        <f>IF(Q1945&lt;&gt;"",(Q1945*(1-($N$2642))*(1-($O1945+$N$2646))),0)</f>
        <v>0</v>
      </c>
      <c r="V1945" s="139">
        <f>IF(R1945&lt;&gt;"",(R1945*(1-($N$2643))*(1-($O1945+$N$2646))),0)</f>
        <v>0</v>
      </c>
      <c r="W1945" s="139">
        <f>IF(S1945&lt;&gt;"",(S1945*(1-($N$2644))*(1-($O1945+$N$2646))),0)</f>
        <v>0</v>
      </c>
      <c r="X1945" s="166">
        <f>+SUM(T1945:W1945)</f>
        <v>0</v>
      </c>
      <c r="Y1945" s="85"/>
      <c r="Z1945" s="84"/>
      <c r="AA1945" s="85"/>
    </row>
    <row r="1946" spans="1:27" ht="14.1" customHeight="1" x14ac:dyDescent="0.3">
      <c r="A1946" s="173" t="s">
        <v>5810</v>
      </c>
      <c r="B1946" s="155" t="s">
        <v>40</v>
      </c>
      <c r="C1946" s="155">
        <v>24</v>
      </c>
      <c r="D1946" s="155">
        <v>6</v>
      </c>
      <c r="E1946" s="156"/>
      <c r="F1946" s="155" t="s">
        <v>1698</v>
      </c>
      <c r="G1946" s="155" t="s">
        <v>1699</v>
      </c>
      <c r="H1946" s="155" t="s">
        <v>5807</v>
      </c>
      <c r="I1946" s="155">
        <v>62</v>
      </c>
      <c r="J1946" s="163">
        <v>24.55</v>
      </c>
      <c r="K1946" s="164"/>
      <c r="L1946" s="155" t="s">
        <v>6150</v>
      </c>
      <c r="M1946" s="155" t="s">
        <v>349</v>
      </c>
      <c r="N1946" s="165" t="str">
        <f>IF(OR(J1946="TBA",E1946=0),"",E1946*J1946)</f>
        <v/>
      </c>
      <c r="O1946" s="138"/>
      <c r="P1946" s="139">
        <f>IF($B1946="PA",$N1946,0)</f>
        <v>0</v>
      </c>
      <c r="Q1946" s="139">
        <f>IF($B1946="PC",$N1946,0)</f>
        <v>0</v>
      </c>
      <c r="R1946" s="139">
        <f>IF($B1946="LA",$N1946,0)</f>
        <v>0</v>
      </c>
      <c r="S1946" s="139" t="str">
        <f>IF($B1946="LC",$N1946,0)</f>
        <v/>
      </c>
      <c r="T1946" s="139">
        <f>IF(P1946&lt;&gt;"",(P1946*(1-($N$2641))*(1-($O1946+$N$2646))),0)</f>
        <v>0</v>
      </c>
      <c r="U1946" s="139">
        <f>IF(Q1946&lt;&gt;"",(Q1946*(1-($N$2642))*(1-($O1946+$N$2646))),0)</f>
        <v>0</v>
      </c>
      <c r="V1946" s="139">
        <f>IF(R1946&lt;&gt;"",(R1946*(1-($N$2643))*(1-($O1946+$N$2646))),0)</f>
        <v>0</v>
      </c>
      <c r="W1946" s="139">
        <f>IF(S1946&lt;&gt;"",(S1946*(1-($N$2644))*(1-($O1946+$N$2646))),0)</f>
        <v>0</v>
      </c>
      <c r="X1946" s="166">
        <f>+SUM(T1946:W1946)</f>
        <v>0</v>
      </c>
      <c r="Y1946" s="85"/>
      <c r="Z1946" s="84"/>
      <c r="AA1946" s="85"/>
    </row>
    <row r="1947" spans="1:27" ht="14.1" customHeight="1" x14ac:dyDescent="0.3">
      <c r="A1947" s="173" t="s">
        <v>5811</v>
      </c>
      <c r="B1947" s="155" t="s">
        <v>40</v>
      </c>
      <c r="C1947" s="155">
        <v>24</v>
      </c>
      <c r="D1947" s="155">
        <v>6</v>
      </c>
      <c r="E1947" s="156"/>
      <c r="F1947" s="155" t="s">
        <v>1698</v>
      </c>
      <c r="G1947" s="155" t="s">
        <v>1700</v>
      </c>
      <c r="H1947" s="155" t="s">
        <v>5807</v>
      </c>
      <c r="I1947" s="155">
        <v>62</v>
      </c>
      <c r="J1947" s="163">
        <v>24.55</v>
      </c>
      <c r="K1947" s="164"/>
      <c r="L1947" s="155" t="s">
        <v>5812</v>
      </c>
      <c r="M1947" s="155" t="s">
        <v>349</v>
      </c>
      <c r="N1947" s="165" t="str">
        <f>IF(OR(J1947="TBA",E1947=0),"",E1947*J1947)</f>
        <v/>
      </c>
      <c r="O1947" s="138"/>
      <c r="P1947" s="139">
        <f>IF($B1947="PA",$N1947,0)</f>
        <v>0</v>
      </c>
      <c r="Q1947" s="139">
        <f>IF($B1947="PC",$N1947,0)</f>
        <v>0</v>
      </c>
      <c r="R1947" s="139">
        <f>IF($B1947="LA",$N1947,0)</f>
        <v>0</v>
      </c>
      <c r="S1947" s="139" t="str">
        <f>IF($B1947="LC",$N1947,0)</f>
        <v/>
      </c>
      <c r="T1947" s="139">
        <f>IF(P1947&lt;&gt;"",(P1947*(1-($N$2641))*(1-($O1947+$N$2646))),0)</f>
        <v>0</v>
      </c>
      <c r="U1947" s="139">
        <f>IF(Q1947&lt;&gt;"",(Q1947*(1-($N$2642))*(1-($O1947+$N$2646))),0)</f>
        <v>0</v>
      </c>
      <c r="V1947" s="139">
        <f>IF(R1947&lt;&gt;"",(R1947*(1-($N$2643))*(1-($O1947+$N$2646))),0)</f>
        <v>0</v>
      </c>
      <c r="W1947" s="139">
        <f>IF(S1947&lt;&gt;"",(S1947*(1-($N$2644))*(1-($O1947+$N$2646))),0)</f>
        <v>0</v>
      </c>
      <c r="X1947" s="166">
        <f>+SUM(T1947:W1947)</f>
        <v>0</v>
      </c>
      <c r="Y1947" s="85"/>
      <c r="Z1947" s="84"/>
      <c r="AA1947" s="85"/>
    </row>
    <row r="1948" spans="1:27" ht="14.1" customHeight="1" x14ac:dyDescent="0.3">
      <c r="A1948" s="173" t="s">
        <v>5813</v>
      </c>
      <c r="B1948" s="155" t="s">
        <v>40</v>
      </c>
      <c r="C1948" s="155">
        <v>12</v>
      </c>
      <c r="D1948" s="155">
        <v>0</v>
      </c>
      <c r="E1948" s="156"/>
      <c r="F1948" s="155" t="s">
        <v>114</v>
      </c>
      <c r="G1948" s="155" t="s">
        <v>1690</v>
      </c>
      <c r="H1948" s="155" t="s">
        <v>6151</v>
      </c>
      <c r="I1948" s="155">
        <v>63</v>
      </c>
      <c r="J1948" s="163">
        <v>21.55</v>
      </c>
      <c r="K1948" s="164"/>
      <c r="L1948" s="155" t="s">
        <v>6152</v>
      </c>
      <c r="M1948" s="155" t="s">
        <v>349</v>
      </c>
      <c r="N1948" s="165" t="str">
        <f>IF(OR(J1948="TBA",E1948=0),"",E1948*J1948)</f>
        <v/>
      </c>
      <c r="O1948" s="138"/>
      <c r="P1948" s="139">
        <f>IF($B1948="PA",$N1948,0)</f>
        <v>0</v>
      </c>
      <c r="Q1948" s="139">
        <f>IF($B1948="PC",$N1948,0)</f>
        <v>0</v>
      </c>
      <c r="R1948" s="139">
        <f>IF($B1948="LA",$N1948,0)</f>
        <v>0</v>
      </c>
      <c r="S1948" s="139" t="str">
        <f>IF($B1948="LC",$N1948,0)</f>
        <v/>
      </c>
      <c r="T1948" s="139">
        <f>IF(P1948&lt;&gt;"",(P1948*(1-($N$2641))*(1-($O1948+$N$2646))),0)</f>
        <v>0</v>
      </c>
      <c r="U1948" s="139">
        <f>IF(Q1948&lt;&gt;"",(Q1948*(1-($N$2642))*(1-($O1948+$N$2646))),0)</f>
        <v>0</v>
      </c>
      <c r="V1948" s="139">
        <f>IF(R1948&lt;&gt;"",(R1948*(1-($N$2643))*(1-($O1948+$N$2646))),0)</f>
        <v>0</v>
      </c>
      <c r="W1948" s="139">
        <f>IF(S1948&lt;&gt;"",(S1948*(1-($N$2644))*(1-($O1948+$N$2646))),0)</f>
        <v>0</v>
      </c>
      <c r="X1948" s="166">
        <f>+SUM(T1948:W1948)</f>
        <v>0</v>
      </c>
      <c r="Y1948" s="85"/>
      <c r="Z1948" s="84"/>
      <c r="AA1948" s="85"/>
    </row>
    <row r="1949" spans="1:27" ht="14.1" customHeight="1" x14ac:dyDescent="0.3">
      <c r="A1949" s="173" t="s">
        <v>5814</v>
      </c>
      <c r="B1949" s="155" t="s">
        <v>40</v>
      </c>
      <c r="C1949" s="155">
        <v>12</v>
      </c>
      <c r="D1949" s="155">
        <v>0</v>
      </c>
      <c r="E1949" s="156"/>
      <c r="F1949" s="155" t="s">
        <v>114</v>
      </c>
      <c r="G1949" s="155" t="s">
        <v>1691</v>
      </c>
      <c r="H1949" s="155" t="s">
        <v>6151</v>
      </c>
      <c r="I1949" s="155">
        <v>63</v>
      </c>
      <c r="J1949" s="163">
        <v>21.55</v>
      </c>
      <c r="K1949" s="164"/>
      <c r="L1949" s="155" t="s">
        <v>5815</v>
      </c>
      <c r="M1949" s="155" t="s">
        <v>349</v>
      </c>
      <c r="N1949" s="165" t="str">
        <f>IF(OR(J1949="TBA",E1949=0),"",E1949*J1949)</f>
        <v/>
      </c>
      <c r="O1949" s="138"/>
      <c r="P1949" s="139">
        <f>IF($B1949="PA",$N1949,0)</f>
        <v>0</v>
      </c>
      <c r="Q1949" s="139">
        <f>IF($B1949="PC",$N1949,0)</f>
        <v>0</v>
      </c>
      <c r="R1949" s="139">
        <f>IF($B1949="LA",$N1949,0)</f>
        <v>0</v>
      </c>
      <c r="S1949" s="139" t="str">
        <f>IF($B1949="LC",$N1949,0)</f>
        <v/>
      </c>
      <c r="T1949" s="139">
        <f>IF(P1949&lt;&gt;"",(P1949*(1-($N$2641))*(1-($O1949+$N$2646))),0)</f>
        <v>0</v>
      </c>
      <c r="U1949" s="139">
        <f>IF(Q1949&lt;&gt;"",(Q1949*(1-($N$2642))*(1-($O1949+$N$2646))),0)</f>
        <v>0</v>
      </c>
      <c r="V1949" s="139">
        <f>IF(R1949&lt;&gt;"",(R1949*(1-($N$2643))*(1-($O1949+$N$2646))),0)</f>
        <v>0</v>
      </c>
      <c r="W1949" s="139">
        <f>IF(S1949&lt;&gt;"",(S1949*(1-($N$2644))*(1-($O1949+$N$2646))),0)</f>
        <v>0</v>
      </c>
      <c r="X1949" s="166">
        <f>+SUM(T1949:W1949)</f>
        <v>0</v>
      </c>
      <c r="Y1949" s="85"/>
      <c r="Z1949" s="84"/>
      <c r="AA1949" s="85"/>
    </row>
    <row r="1950" spans="1:27" ht="14.1" customHeight="1" x14ac:dyDescent="0.3">
      <c r="A1950" s="173" t="s">
        <v>5816</v>
      </c>
      <c r="B1950" s="155" t="s">
        <v>40</v>
      </c>
      <c r="C1950" s="155">
        <v>12</v>
      </c>
      <c r="D1950" s="155">
        <v>0</v>
      </c>
      <c r="E1950" s="156"/>
      <c r="F1950" s="155" t="s">
        <v>114</v>
      </c>
      <c r="G1950" s="155" t="s">
        <v>1692</v>
      </c>
      <c r="H1950" s="155" t="s">
        <v>6151</v>
      </c>
      <c r="I1950" s="155">
        <v>63</v>
      </c>
      <c r="J1950" s="163">
        <v>21.55</v>
      </c>
      <c r="K1950" s="164"/>
      <c r="L1950" s="155" t="s">
        <v>5817</v>
      </c>
      <c r="M1950" s="155" t="s">
        <v>349</v>
      </c>
      <c r="N1950" s="165" t="str">
        <f>IF(OR(J1950="TBA",E1950=0),"",E1950*J1950)</f>
        <v/>
      </c>
      <c r="O1950" s="138"/>
      <c r="P1950" s="139">
        <f>IF($B1950="PA",$N1950,0)</f>
        <v>0</v>
      </c>
      <c r="Q1950" s="139">
        <f>IF($B1950="PC",$N1950,0)</f>
        <v>0</v>
      </c>
      <c r="R1950" s="139">
        <f>IF($B1950="LA",$N1950,0)</f>
        <v>0</v>
      </c>
      <c r="S1950" s="139" t="str">
        <f>IF($B1950="LC",$N1950,0)</f>
        <v/>
      </c>
      <c r="T1950" s="139">
        <f>IF(P1950&lt;&gt;"",(P1950*(1-($N$2641))*(1-($O1950+$N$2646))),0)</f>
        <v>0</v>
      </c>
      <c r="U1950" s="139">
        <f>IF(Q1950&lt;&gt;"",(Q1950*(1-($N$2642))*(1-($O1950+$N$2646))),0)</f>
        <v>0</v>
      </c>
      <c r="V1950" s="139">
        <f>IF(R1950&lt;&gt;"",(R1950*(1-($N$2643))*(1-($O1950+$N$2646))),0)</f>
        <v>0</v>
      </c>
      <c r="W1950" s="139">
        <f>IF(S1950&lt;&gt;"",(S1950*(1-($N$2644))*(1-($O1950+$N$2646))),0)</f>
        <v>0</v>
      </c>
      <c r="X1950" s="166">
        <f>+SUM(T1950:W1950)</f>
        <v>0</v>
      </c>
      <c r="Y1950" s="85"/>
      <c r="Z1950" s="84"/>
      <c r="AA1950" s="85"/>
    </row>
    <row r="1951" spans="1:27" ht="14.1" customHeight="1" x14ac:dyDescent="0.3">
      <c r="A1951" s="173" t="s">
        <v>5821</v>
      </c>
      <c r="B1951" s="155" t="s">
        <v>40</v>
      </c>
      <c r="C1951" s="155">
        <v>12</v>
      </c>
      <c r="D1951" s="155">
        <v>0</v>
      </c>
      <c r="E1951" s="156"/>
      <c r="F1951" s="155" t="s">
        <v>114</v>
      </c>
      <c r="G1951" s="155" t="s">
        <v>1690</v>
      </c>
      <c r="H1951" s="155" t="s">
        <v>5822</v>
      </c>
      <c r="I1951" s="155">
        <v>54</v>
      </c>
      <c r="J1951" s="163">
        <v>21.55</v>
      </c>
      <c r="K1951" s="164"/>
      <c r="L1951" s="155" t="s">
        <v>5823</v>
      </c>
      <c r="M1951" s="155" t="s">
        <v>349</v>
      </c>
      <c r="N1951" s="165" t="str">
        <f>IF(OR(J1951="TBA",E1951=0),"",E1951*J1951)</f>
        <v/>
      </c>
      <c r="O1951" s="138"/>
      <c r="P1951" s="139">
        <f>IF($B1951="PA",$N1951,0)</f>
        <v>0</v>
      </c>
      <c r="Q1951" s="139">
        <f>IF($B1951="PC",$N1951,0)</f>
        <v>0</v>
      </c>
      <c r="R1951" s="139">
        <f>IF($B1951="LA",$N1951,0)</f>
        <v>0</v>
      </c>
      <c r="S1951" s="139" t="str">
        <f>IF($B1951="LC",$N1951,0)</f>
        <v/>
      </c>
      <c r="T1951" s="139">
        <f>IF(P1951&lt;&gt;"",(P1951*(1-($N$2641))*(1-($O1951+$N$2646))),0)</f>
        <v>0</v>
      </c>
      <c r="U1951" s="139">
        <f>IF(Q1951&lt;&gt;"",(Q1951*(1-($N$2642))*(1-($O1951+$N$2646))),0)</f>
        <v>0</v>
      </c>
      <c r="V1951" s="139">
        <f>IF(R1951&lt;&gt;"",(R1951*(1-($N$2643))*(1-($O1951+$N$2646))),0)</f>
        <v>0</v>
      </c>
      <c r="W1951" s="139">
        <f>IF(S1951&lt;&gt;"",(S1951*(1-($N$2644))*(1-($O1951+$N$2646))),0)</f>
        <v>0</v>
      </c>
      <c r="X1951" s="166">
        <f>+SUM(T1951:W1951)</f>
        <v>0</v>
      </c>
      <c r="Y1951" s="85"/>
      <c r="Z1951" s="84"/>
      <c r="AA1951" s="85"/>
    </row>
    <row r="1952" spans="1:27" ht="14.1" customHeight="1" x14ac:dyDescent="0.3">
      <c r="A1952" s="173" t="s">
        <v>5824</v>
      </c>
      <c r="B1952" s="155" t="s">
        <v>40</v>
      </c>
      <c r="C1952" s="155">
        <v>12</v>
      </c>
      <c r="D1952" s="155">
        <v>0</v>
      </c>
      <c r="E1952" s="156"/>
      <c r="F1952" s="155" t="s">
        <v>114</v>
      </c>
      <c r="G1952" s="155" t="s">
        <v>1691</v>
      </c>
      <c r="H1952" s="155" t="s">
        <v>5822</v>
      </c>
      <c r="I1952" s="155">
        <v>54</v>
      </c>
      <c r="J1952" s="163">
        <v>21.55</v>
      </c>
      <c r="K1952" s="164"/>
      <c r="L1952" s="155" t="s">
        <v>6169</v>
      </c>
      <c r="M1952" s="155" t="s">
        <v>349</v>
      </c>
      <c r="N1952" s="165" t="str">
        <f>IF(OR(J1952="TBA",E1952=0),"",E1952*J1952)</f>
        <v/>
      </c>
      <c r="O1952" s="138"/>
      <c r="P1952" s="139">
        <f>IF($B1952="PA",$N1952,0)</f>
        <v>0</v>
      </c>
      <c r="Q1952" s="139">
        <f>IF($B1952="PC",$N1952,0)</f>
        <v>0</v>
      </c>
      <c r="R1952" s="139">
        <f>IF($B1952="LA",$N1952,0)</f>
        <v>0</v>
      </c>
      <c r="S1952" s="139" t="str">
        <f>IF($B1952="LC",$N1952,0)</f>
        <v/>
      </c>
      <c r="T1952" s="139">
        <f>IF(P1952&lt;&gt;"",(P1952*(1-($N$2641))*(1-($O1952+$N$2646))),0)</f>
        <v>0</v>
      </c>
      <c r="U1952" s="139">
        <f>IF(Q1952&lt;&gt;"",(Q1952*(1-($N$2642))*(1-($O1952+$N$2646))),0)</f>
        <v>0</v>
      </c>
      <c r="V1952" s="139">
        <f>IF(R1952&lt;&gt;"",(R1952*(1-($N$2643))*(1-($O1952+$N$2646))),0)</f>
        <v>0</v>
      </c>
      <c r="W1952" s="139">
        <f>IF(S1952&lt;&gt;"",(S1952*(1-($N$2644))*(1-($O1952+$N$2646))),0)</f>
        <v>0</v>
      </c>
      <c r="X1952" s="166">
        <f>+SUM(T1952:W1952)</f>
        <v>0</v>
      </c>
      <c r="Y1952" s="85"/>
      <c r="Z1952" s="84"/>
      <c r="AA1952" s="85"/>
    </row>
    <row r="1953" spans="1:27" ht="14.1" customHeight="1" x14ac:dyDescent="0.3">
      <c r="A1953" s="173" t="s">
        <v>5825</v>
      </c>
      <c r="B1953" s="155" t="s">
        <v>40</v>
      </c>
      <c r="C1953" s="155">
        <v>12</v>
      </c>
      <c r="D1953" s="155">
        <v>0</v>
      </c>
      <c r="E1953" s="156"/>
      <c r="F1953" s="155" t="s">
        <v>114</v>
      </c>
      <c r="G1953" s="155" t="s">
        <v>1692</v>
      </c>
      <c r="H1953" s="155" t="s">
        <v>5822</v>
      </c>
      <c r="I1953" s="155">
        <v>54</v>
      </c>
      <c r="J1953" s="163">
        <v>21.55</v>
      </c>
      <c r="K1953" s="164"/>
      <c r="L1953" s="155" t="s">
        <v>5826</v>
      </c>
      <c r="M1953" s="155" t="s">
        <v>349</v>
      </c>
      <c r="N1953" s="165" t="str">
        <f>IF(OR(J1953="TBA",E1953=0),"",E1953*J1953)</f>
        <v/>
      </c>
      <c r="O1953" s="138"/>
      <c r="P1953" s="139">
        <f>IF($B1953="PA",$N1953,0)</f>
        <v>0</v>
      </c>
      <c r="Q1953" s="139">
        <f>IF($B1953="PC",$N1953,0)</f>
        <v>0</v>
      </c>
      <c r="R1953" s="139">
        <f>IF($B1953="LA",$N1953,0)</f>
        <v>0</v>
      </c>
      <c r="S1953" s="139" t="str">
        <f>IF($B1953="LC",$N1953,0)</f>
        <v/>
      </c>
      <c r="T1953" s="139">
        <f>IF(P1953&lt;&gt;"",(P1953*(1-($N$2641))*(1-($O1953+$N$2646))),0)</f>
        <v>0</v>
      </c>
      <c r="U1953" s="139">
        <f>IF(Q1953&lt;&gt;"",(Q1953*(1-($N$2642))*(1-($O1953+$N$2646))),0)</f>
        <v>0</v>
      </c>
      <c r="V1953" s="139">
        <f>IF(R1953&lt;&gt;"",(R1953*(1-($N$2643))*(1-($O1953+$N$2646))),0)</f>
        <v>0</v>
      </c>
      <c r="W1953" s="139">
        <f>IF(S1953&lt;&gt;"",(S1953*(1-($N$2644))*(1-($O1953+$N$2646))),0)</f>
        <v>0</v>
      </c>
      <c r="X1953" s="166">
        <f>+SUM(T1953:W1953)</f>
        <v>0</v>
      </c>
      <c r="Y1953" s="85"/>
      <c r="Z1953" s="84"/>
      <c r="AA1953" s="85"/>
    </row>
    <row r="1954" spans="1:27" ht="14.1" customHeight="1" x14ac:dyDescent="0.3">
      <c r="A1954" s="173" t="s">
        <v>5714</v>
      </c>
      <c r="B1954" s="155" t="s">
        <v>40</v>
      </c>
      <c r="C1954" s="155">
        <v>6</v>
      </c>
      <c r="D1954" s="155">
        <v>0</v>
      </c>
      <c r="E1954" s="156"/>
      <c r="F1954" s="155" t="s">
        <v>101</v>
      </c>
      <c r="G1954" s="155" t="s">
        <v>1691</v>
      </c>
      <c r="H1954" s="155" t="s">
        <v>5996</v>
      </c>
      <c r="I1954" s="155">
        <v>23</v>
      </c>
      <c r="J1954" s="163">
        <v>19.16</v>
      </c>
      <c r="K1954" s="164"/>
      <c r="L1954" s="155" t="s">
        <v>5997</v>
      </c>
      <c r="M1954" s="155" t="s">
        <v>349</v>
      </c>
      <c r="N1954" s="165" t="str">
        <f>IF(OR(J1954="TBA",E1954=0),"",E1954*J1954)</f>
        <v/>
      </c>
      <c r="O1954" s="157"/>
      <c r="P1954" s="158">
        <f>IF($B1954="PA",$N1954,0)</f>
        <v>0</v>
      </c>
      <c r="Q1954" s="158">
        <f>IF($B1954="PC",$N1954,0)</f>
        <v>0</v>
      </c>
      <c r="R1954" s="158">
        <f>IF($B1954="LA",$N1954,0)</f>
        <v>0</v>
      </c>
      <c r="S1954" s="158" t="str">
        <f>IF($B1954="LC",$N1954,0)</f>
        <v/>
      </c>
      <c r="T1954" s="158">
        <f>IF(P1954&lt;&gt;"",(P1954*(1-($N$2641))*(1-($O1954+$N$2646))),0)</f>
        <v>0</v>
      </c>
      <c r="U1954" s="158">
        <f>IF(Q1954&lt;&gt;"",(Q1954*(1-($N$2642))*(1-($O1954+$N$2646))),0)</f>
        <v>0</v>
      </c>
      <c r="V1954" s="158">
        <f>IF(R1954&lt;&gt;"",(R1954*(1-($N$2643))*(1-($O1954+$N$2646))),0)</f>
        <v>0</v>
      </c>
      <c r="W1954" s="158">
        <f>IF(S1954&lt;&gt;"",(S1954*(1-($N$2644))*(1-($O1954+$N$2646))),0)</f>
        <v>0</v>
      </c>
      <c r="X1954" s="166">
        <f>+SUM(T1954:W1954)</f>
        <v>0</v>
      </c>
      <c r="Y1954" s="85"/>
      <c r="Z1954" s="84"/>
      <c r="AA1954" s="85"/>
    </row>
    <row r="1955" spans="1:27" ht="14.1" customHeight="1" x14ac:dyDescent="0.3">
      <c r="A1955" s="173" t="s">
        <v>5715</v>
      </c>
      <c r="B1955" s="155" t="s">
        <v>40</v>
      </c>
      <c r="C1955" s="155">
        <v>6</v>
      </c>
      <c r="D1955" s="155">
        <v>0</v>
      </c>
      <c r="E1955" s="156"/>
      <c r="F1955" s="155" t="s">
        <v>101</v>
      </c>
      <c r="G1955" s="155" t="s">
        <v>1701</v>
      </c>
      <c r="H1955" s="155" t="s">
        <v>5996</v>
      </c>
      <c r="I1955" s="155">
        <v>23</v>
      </c>
      <c r="J1955" s="163">
        <v>19.16</v>
      </c>
      <c r="K1955" s="164"/>
      <c r="L1955" s="155" t="s">
        <v>5998</v>
      </c>
      <c r="M1955" s="155" t="s">
        <v>349</v>
      </c>
      <c r="N1955" s="165" t="str">
        <f>IF(OR(J1955="TBA",E1955=0),"",E1955*J1955)</f>
        <v/>
      </c>
      <c r="O1955" s="157"/>
      <c r="P1955" s="158">
        <f>IF($B1955="PA",$N1955,0)</f>
        <v>0</v>
      </c>
      <c r="Q1955" s="158">
        <f>IF($B1955="PC",$N1955,0)</f>
        <v>0</v>
      </c>
      <c r="R1955" s="158">
        <f>IF($B1955="LA",$N1955,0)</f>
        <v>0</v>
      </c>
      <c r="S1955" s="158" t="str">
        <f>IF($B1955="LC",$N1955,0)</f>
        <v/>
      </c>
      <c r="T1955" s="158">
        <f>IF(P1955&lt;&gt;"",(P1955*(1-($N$2641))*(1-($O1955+$N$2646))),0)</f>
        <v>0</v>
      </c>
      <c r="U1955" s="158">
        <f>IF(Q1955&lt;&gt;"",(Q1955*(1-($N$2642))*(1-($O1955+$N$2646))),0)</f>
        <v>0</v>
      </c>
      <c r="V1955" s="158">
        <f>IF(R1955&lt;&gt;"",(R1955*(1-($N$2643))*(1-($O1955+$N$2646))),0)</f>
        <v>0</v>
      </c>
      <c r="W1955" s="158">
        <f>IF(S1955&lt;&gt;"",(S1955*(1-($N$2644))*(1-($O1955+$N$2646))),0)</f>
        <v>0</v>
      </c>
      <c r="X1955" s="166">
        <f>+SUM(T1955:W1955)</f>
        <v>0</v>
      </c>
      <c r="Y1955" s="85"/>
      <c r="Z1955" s="84"/>
      <c r="AA1955" s="85"/>
    </row>
    <row r="1956" spans="1:27" ht="14.1" customHeight="1" x14ac:dyDescent="0.3">
      <c r="A1956" s="173" t="s">
        <v>5716</v>
      </c>
      <c r="B1956" s="155" t="s">
        <v>40</v>
      </c>
      <c r="C1956" s="155">
        <v>6</v>
      </c>
      <c r="D1956" s="155">
        <v>0</v>
      </c>
      <c r="E1956" s="156"/>
      <c r="F1956" s="155" t="s">
        <v>101</v>
      </c>
      <c r="G1956" s="155" t="s">
        <v>1709</v>
      </c>
      <c r="H1956" s="155" t="s">
        <v>5996</v>
      </c>
      <c r="I1956" s="155">
        <v>23</v>
      </c>
      <c r="J1956" s="163">
        <v>19.16</v>
      </c>
      <c r="K1956" s="164"/>
      <c r="L1956" s="155" t="s">
        <v>5717</v>
      </c>
      <c r="M1956" s="155" t="s">
        <v>349</v>
      </c>
      <c r="N1956" s="165" t="str">
        <f>IF(OR(J1956="TBA",E1956=0),"",E1956*J1956)</f>
        <v/>
      </c>
      <c r="O1956" s="157"/>
      <c r="P1956" s="158">
        <f>IF($B1956="PA",$N1956,0)</f>
        <v>0</v>
      </c>
      <c r="Q1956" s="158">
        <f>IF($B1956="PC",$N1956,0)</f>
        <v>0</v>
      </c>
      <c r="R1956" s="158">
        <f>IF($B1956="LA",$N1956,0)</f>
        <v>0</v>
      </c>
      <c r="S1956" s="158" t="str">
        <f>IF($B1956="LC",$N1956,0)</f>
        <v/>
      </c>
      <c r="T1956" s="158">
        <f>IF(P1956&lt;&gt;"",(P1956*(1-($N$2641))*(1-($O1956+$N$2646))),0)</f>
        <v>0</v>
      </c>
      <c r="U1956" s="158">
        <f>IF(Q1956&lt;&gt;"",(Q1956*(1-($N$2642))*(1-($O1956+$N$2646))),0)</f>
        <v>0</v>
      </c>
      <c r="V1956" s="158">
        <f>IF(R1956&lt;&gt;"",(R1956*(1-($N$2643))*(1-($O1956+$N$2646))),0)</f>
        <v>0</v>
      </c>
      <c r="W1956" s="158">
        <f>IF(S1956&lt;&gt;"",(S1956*(1-($N$2644))*(1-($O1956+$N$2646))),0)</f>
        <v>0</v>
      </c>
      <c r="X1956" s="166">
        <f>+SUM(T1956:W1956)</f>
        <v>0</v>
      </c>
      <c r="Y1956" s="85"/>
      <c r="Z1956" s="84"/>
      <c r="AA1956" s="85"/>
    </row>
    <row r="1957" spans="1:27" ht="14.1" customHeight="1" x14ac:dyDescent="0.3">
      <c r="A1957" s="173" t="s">
        <v>5718</v>
      </c>
      <c r="B1957" s="155" t="s">
        <v>40</v>
      </c>
      <c r="C1957" s="155">
        <v>6</v>
      </c>
      <c r="D1957" s="155">
        <v>0</v>
      </c>
      <c r="E1957" s="156"/>
      <c r="F1957" s="155" t="s">
        <v>101</v>
      </c>
      <c r="G1957" s="155" t="s">
        <v>1980</v>
      </c>
      <c r="H1957" s="155" t="s">
        <v>5996</v>
      </c>
      <c r="I1957" s="155">
        <v>23</v>
      </c>
      <c r="J1957" s="163">
        <v>19.16</v>
      </c>
      <c r="K1957" s="164"/>
      <c r="L1957" s="155" t="s">
        <v>5999</v>
      </c>
      <c r="M1957" s="155" t="s">
        <v>349</v>
      </c>
      <c r="N1957" s="165" t="str">
        <f>IF(OR(J1957="TBA",E1957=0),"",E1957*J1957)</f>
        <v/>
      </c>
      <c r="O1957" s="157"/>
      <c r="P1957" s="158">
        <f>IF($B1957="PA",$N1957,0)</f>
        <v>0</v>
      </c>
      <c r="Q1957" s="158">
        <f>IF($B1957="PC",$N1957,0)</f>
        <v>0</v>
      </c>
      <c r="R1957" s="158">
        <f>IF($B1957="LA",$N1957,0)</f>
        <v>0</v>
      </c>
      <c r="S1957" s="158" t="str">
        <f>IF($B1957="LC",$N1957,0)</f>
        <v/>
      </c>
      <c r="T1957" s="158">
        <f>IF(P1957&lt;&gt;"",(P1957*(1-($N$2641))*(1-($O1957+$N$2646))),0)</f>
        <v>0</v>
      </c>
      <c r="U1957" s="158">
        <f>IF(Q1957&lt;&gt;"",(Q1957*(1-($N$2642))*(1-($O1957+$N$2646))),0)</f>
        <v>0</v>
      </c>
      <c r="V1957" s="158">
        <f>IF(R1957&lt;&gt;"",(R1957*(1-($N$2643))*(1-($O1957+$N$2646))),0)</f>
        <v>0</v>
      </c>
      <c r="W1957" s="158">
        <f>IF(S1957&lt;&gt;"",(S1957*(1-($N$2644))*(1-($O1957+$N$2646))),0)</f>
        <v>0</v>
      </c>
      <c r="X1957" s="166">
        <f>+SUM(T1957:W1957)</f>
        <v>0</v>
      </c>
      <c r="Y1957" s="85"/>
      <c r="Z1957" s="84"/>
      <c r="AA1957" s="85"/>
    </row>
    <row r="1958" spans="1:27" ht="14.1" customHeight="1" x14ac:dyDescent="0.3">
      <c r="A1958" s="173" t="s">
        <v>5919</v>
      </c>
      <c r="B1958" s="155" t="s">
        <v>40</v>
      </c>
      <c r="C1958" s="155">
        <v>6</v>
      </c>
      <c r="D1958" s="155">
        <v>0</v>
      </c>
      <c r="E1958" s="156"/>
      <c r="F1958" s="155" t="s">
        <v>4805</v>
      </c>
      <c r="G1958" s="155" t="s">
        <v>1687</v>
      </c>
      <c r="H1958" s="155" t="s">
        <v>5920</v>
      </c>
      <c r="I1958" s="155">
        <v>24</v>
      </c>
      <c r="J1958" s="163">
        <v>21.11</v>
      </c>
      <c r="K1958" s="164"/>
      <c r="L1958" s="155" t="s">
        <v>5721</v>
      </c>
      <c r="M1958" s="155" t="s">
        <v>349</v>
      </c>
      <c r="N1958" s="165" t="str">
        <f>IF(OR(J1958="TBA",E1958=0),"",E1958*J1958)</f>
        <v/>
      </c>
      <c r="O1958" s="157"/>
      <c r="P1958" s="158">
        <f>IF($B1958="PA",$N1958,0)</f>
        <v>0</v>
      </c>
      <c r="Q1958" s="158">
        <f>IF($B1958="PC",$N1958,0)</f>
        <v>0</v>
      </c>
      <c r="R1958" s="158">
        <f>IF($B1958="LA",$N1958,0)</f>
        <v>0</v>
      </c>
      <c r="S1958" s="158" t="str">
        <f>IF($B1958="LC",$N1958,0)</f>
        <v/>
      </c>
      <c r="T1958" s="158">
        <f>IF(P1958&lt;&gt;"",(P1958*(1-($N$2641))*(1-($O1958+$N$2646))),0)</f>
        <v>0</v>
      </c>
      <c r="U1958" s="158">
        <f>IF(Q1958&lt;&gt;"",(Q1958*(1-($N$2642))*(1-($O1958+$N$2646))),0)</f>
        <v>0</v>
      </c>
      <c r="V1958" s="158">
        <f>IF(R1958&lt;&gt;"",(R1958*(1-($N$2643))*(1-($O1958+$N$2646))),0)</f>
        <v>0</v>
      </c>
      <c r="W1958" s="158">
        <f>IF(S1958&lt;&gt;"",(S1958*(1-($N$2644))*(1-($O1958+$N$2646))),0)</f>
        <v>0</v>
      </c>
      <c r="X1958" s="166">
        <f>+SUM(T1958:W1958)</f>
        <v>0</v>
      </c>
      <c r="Y1958" s="85"/>
      <c r="Z1958" s="84"/>
      <c r="AA1958" s="85"/>
    </row>
    <row r="1959" spans="1:27" ht="14.1" customHeight="1" x14ac:dyDescent="0.3">
      <c r="A1959" s="173" t="s">
        <v>5921</v>
      </c>
      <c r="B1959" s="155" t="s">
        <v>40</v>
      </c>
      <c r="C1959" s="155">
        <v>6</v>
      </c>
      <c r="D1959" s="155">
        <v>0</v>
      </c>
      <c r="E1959" s="156"/>
      <c r="F1959" s="155" t="s">
        <v>1698</v>
      </c>
      <c r="G1959" s="155" t="s">
        <v>1699</v>
      </c>
      <c r="H1959" s="155" t="s">
        <v>5920</v>
      </c>
      <c r="I1959" s="155">
        <v>3</v>
      </c>
      <c r="J1959" s="163">
        <v>21.11</v>
      </c>
      <c r="K1959" s="164"/>
      <c r="L1959" s="155" t="s">
        <v>5719</v>
      </c>
      <c r="M1959" s="155" t="s">
        <v>349</v>
      </c>
      <c r="N1959" s="165" t="str">
        <f>IF(OR(J1959="TBA",E1959=0),"",E1959*J1959)</f>
        <v/>
      </c>
      <c r="O1959" s="157"/>
      <c r="P1959" s="158">
        <f>IF($B1959="PA",$N1959,0)</f>
        <v>0</v>
      </c>
      <c r="Q1959" s="158">
        <f>IF($B1959="PC",$N1959,0)</f>
        <v>0</v>
      </c>
      <c r="R1959" s="158">
        <f>IF($B1959="LA",$N1959,0)</f>
        <v>0</v>
      </c>
      <c r="S1959" s="158" t="str">
        <f>IF($B1959="LC",$N1959,0)</f>
        <v/>
      </c>
      <c r="T1959" s="158">
        <f>IF(P1959&lt;&gt;"",(P1959*(1-($N$2641))*(1-($O1959+$N$2646))),0)</f>
        <v>0</v>
      </c>
      <c r="U1959" s="158">
        <f>IF(Q1959&lt;&gt;"",(Q1959*(1-($N$2642))*(1-($O1959+$N$2646))),0)</f>
        <v>0</v>
      </c>
      <c r="V1959" s="158">
        <f>IF(R1959&lt;&gt;"",(R1959*(1-($N$2643))*(1-($O1959+$N$2646))),0)</f>
        <v>0</v>
      </c>
      <c r="W1959" s="158">
        <f>IF(S1959&lt;&gt;"",(S1959*(1-($N$2644))*(1-($O1959+$N$2646))),0)</f>
        <v>0</v>
      </c>
      <c r="X1959" s="166">
        <f>+SUM(T1959:W1959)</f>
        <v>0</v>
      </c>
      <c r="Y1959" s="85"/>
      <c r="Z1959" s="84"/>
      <c r="AA1959" s="85"/>
    </row>
    <row r="1960" spans="1:27" ht="14.1" customHeight="1" x14ac:dyDescent="0.3">
      <c r="A1960" s="173" t="s">
        <v>5922</v>
      </c>
      <c r="B1960" s="155" t="s">
        <v>40</v>
      </c>
      <c r="C1960" s="155">
        <v>6</v>
      </c>
      <c r="D1960" s="155">
        <v>0</v>
      </c>
      <c r="E1960" s="156"/>
      <c r="F1960" s="155" t="s">
        <v>1698</v>
      </c>
      <c r="G1960" s="155" t="s">
        <v>1700</v>
      </c>
      <c r="H1960" s="155" t="s">
        <v>5920</v>
      </c>
      <c r="I1960" s="155">
        <v>3</v>
      </c>
      <c r="J1960" s="163">
        <v>21.11</v>
      </c>
      <c r="K1960" s="164"/>
      <c r="L1960" s="155" t="s">
        <v>5720</v>
      </c>
      <c r="M1960" s="155" t="s">
        <v>349</v>
      </c>
      <c r="N1960" s="165" t="str">
        <f>IF(OR(J1960="TBA",E1960=0),"",E1960*J1960)</f>
        <v/>
      </c>
      <c r="O1960" s="157"/>
      <c r="P1960" s="158">
        <f>IF($B1960="PA",$N1960,0)</f>
        <v>0</v>
      </c>
      <c r="Q1960" s="158">
        <f>IF($B1960="PC",$N1960,0)</f>
        <v>0</v>
      </c>
      <c r="R1960" s="158">
        <f>IF($B1960="LA",$N1960,0)</f>
        <v>0</v>
      </c>
      <c r="S1960" s="158" t="str">
        <f>IF($B1960="LC",$N1960,0)</f>
        <v/>
      </c>
      <c r="T1960" s="158">
        <f>IF(P1960&lt;&gt;"",(P1960*(1-($N$2641))*(1-($O1960+$N$2646))),0)</f>
        <v>0</v>
      </c>
      <c r="U1960" s="158">
        <f>IF(Q1960&lt;&gt;"",(Q1960*(1-($N$2642))*(1-($O1960+$N$2646))),0)</f>
        <v>0</v>
      </c>
      <c r="V1960" s="158">
        <f>IF(R1960&lt;&gt;"",(R1960*(1-($N$2643))*(1-($O1960+$N$2646))),0)</f>
        <v>0</v>
      </c>
      <c r="W1960" s="158">
        <f>IF(S1960&lt;&gt;"",(S1960*(1-($N$2644))*(1-($O1960+$N$2646))),0)</f>
        <v>0</v>
      </c>
      <c r="X1960" s="166">
        <f>+SUM(T1960:W1960)</f>
        <v>0</v>
      </c>
      <c r="Y1960" s="85"/>
      <c r="Z1960" s="84"/>
      <c r="AA1960" s="85"/>
    </row>
    <row r="1961" spans="1:27" ht="14.1" customHeight="1" x14ac:dyDescent="0.3">
      <c r="A1961" s="173" t="s">
        <v>5923</v>
      </c>
      <c r="B1961" s="155" t="s">
        <v>40</v>
      </c>
      <c r="C1961" s="155">
        <v>4</v>
      </c>
      <c r="D1961" s="155">
        <v>0</v>
      </c>
      <c r="E1961" s="156"/>
      <c r="F1961" s="155" t="s">
        <v>100</v>
      </c>
      <c r="G1961" s="155" t="s">
        <v>1724</v>
      </c>
      <c r="H1961" s="155" t="s">
        <v>2039</v>
      </c>
      <c r="I1961" s="155">
        <v>25</v>
      </c>
      <c r="J1961" s="163">
        <v>32</v>
      </c>
      <c r="K1961" s="164"/>
      <c r="L1961" s="155" t="s">
        <v>5722</v>
      </c>
      <c r="M1961" s="155" t="s">
        <v>349</v>
      </c>
      <c r="N1961" s="165" t="str">
        <f>IF(OR(J1961="TBA",E1961=0),"",E1961*J1961)</f>
        <v/>
      </c>
      <c r="O1961" s="157"/>
      <c r="P1961" s="158">
        <f>IF($B1961="PA",$N1961,0)</f>
        <v>0</v>
      </c>
      <c r="Q1961" s="158">
        <f>IF($B1961="PC",$N1961,0)</f>
        <v>0</v>
      </c>
      <c r="R1961" s="158">
        <f>IF($B1961="LA",$N1961,0)</f>
        <v>0</v>
      </c>
      <c r="S1961" s="158" t="str">
        <f>IF($B1961="LC",$N1961,0)</f>
        <v/>
      </c>
      <c r="T1961" s="158">
        <f>IF(P1961&lt;&gt;"",(P1961*(1-($N$2641))*(1-($O1961+$N$2646))),0)</f>
        <v>0</v>
      </c>
      <c r="U1961" s="158">
        <f>IF(Q1961&lt;&gt;"",(Q1961*(1-($N$2642))*(1-($O1961+$N$2646))),0)</f>
        <v>0</v>
      </c>
      <c r="V1961" s="158">
        <f>IF(R1961&lt;&gt;"",(R1961*(1-($N$2643))*(1-($O1961+$N$2646))),0)</f>
        <v>0</v>
      </c>
      <c r="W1961" s="158">
        <f>IF(S1961&lt;&gt;"",(S1961*(1-($N$2644))*(1-($O1961+$N$2646))),0)</f>
        <v>0</v>
      </c>
      <c r="X1961" s="166">
        <f>+SUM(T1961:W1961)</f>
        <v>0</v>
      </c>
      <c r="Y1961" s="85"/>
      <c r="Z1961" s="84"/>
      <c r="AA1961" s="85"/>
    </row>
    <row r="1962" spans="1:27" ht="14.1" customHeight="1" x14ac:dyDescent="0.3">
      <c r="A1962" s="173" t="s">
        <v>5924</v>
      </c>
      <c r="B1962" s="155" t="s">
        <v>40</v>
      </c>
      <c r="C1962" s="155">
        <v>4</v>
      </c>
      <c r="D1962" s="155">
        <v>0</v>
      </c>
      <c r="E1962" s="156"/>
      <c r="F1962" s="155" t="s">
        <v>100</v>
      </c>
      <c r="G1962" s="155" t="s">
        <v>1719</v>
      </c>
      <c r="H1962" s="155" t="s">
        <v>2039</v>
      </c>
      <c r="I1962" s="155">
        <v>25</v>
      </c>
      <c r="J1962" s="163">
        <v>32</v>
      </c>
      <c r="K1962" s="164"/>
      <c r="L1962" s="155" t="s">
        <v>5723</v>
      </c>
      <c r="M1962" s="155" t="s">
        <v>349</v>
      </c>
      <c r="N1962" s="165" t="str">
        <f>IF(OR(J1962="TBA",E1962=0),"",E1962*J1962)</f>
        <v/>
      </c>
      <c r="O1962" s="157"/>
      <c r="P1962" s="158">
        <f>IF($B1962="PA",$N1962,0)</f>
        <v>0</v>
      </c>
      <c r="Q1962" s="158">
        <f>IF($B1962="PC",$N1962,0)</f>
        <v>0</v>
      </c>
      <c r="R1962" s="158">
        <f>IF($B1962="LA",$N1962,0)</f>
        <v>0</v>
      </c>
      <c r="S1962" s="158" t="str">
        <f>IF($B1962="LC",$N1962,0)</f>
        <v/>
      </c>
      <c r="T1962" s="158">
        <f>IF(P1962&lt;&gt;"",(P1962*(1-($N$2641))*(1-($O1962+$N$2646))),0)</f>
        <v>0</v>
      </c>
      <c r="U1962" s="158">
        <f>IF(Q1962&lt;&gt;"",(Q1962*(1-($N$2642))*(1-($O1962+$N$2646))),0)</f>
        <v>0</v>
      </c>
      <c r="V1962" s="158">
        <f>IF(R1962&lt;&gt;"",(R1962*(1-($N$2643))*(1-($O1962+$N$2646))),0)</f>
        <v>0</v>
      </c>
      <c r="W1962" s="158">
        <f>IF(S1962&lt;&gt;"",(S1962*(1-($N$2644))*(1-($O1962+$N$2646))),0)</f>
        <v>0</v>
      </c>
      <c r="X1962" s="166">
        <f>+SUM(T1962:W1962)</f>
        <v>0</v>
      </c>
      <c r="Y1962" s="85"/>
      <c r="Z1962" s="84"/>
      <c r="AA1962" s="85"/>
    </row>
    <row r="1963" spans="1:27" ht="14.1" customHeight="1" x14ac:dyDescent="0.3">
      <c r="A1963" s="173" t="s">
        <v>5925</v>
      </c>
      <c r="B1963" s="155" t="s">
        <v>40</v>
      </c>
      <c r="C1963" s="155">
        <v>4</v>
      </c>
      <c r="D1963" s="155">
        <v>0</v>
      </c>
      <c r="E1963" s="156"/>
      <c r="F1963" s="155" t="s">
        <v>100</v>
      </c>
      <c r="G1963" s="155" t="s">
        <v>1726</v>
      </c>
      <c r="H1963" s="155" t="s">
        <v>2039</v>
      </c>
      <c r="I1963" s="155">
        <v>25</v>
      </c>
      <c r="J1963" s="163">
        <v>32</v>
      </c>
      <c r="K1963" s="164"/>
      <c r="L1963" s="155" t="s">
        <v>5926</v>
      </c>
      <c r="M1963" s="155" t="s">
        <v>349</v>
      </c>
      <c r="N1963" s="165" t="str">
        <f>IF(OR(J1963="TBA",E1963=0),"",E1963*J1963)</f>
        <v/>
      </c>
      <c r="O1963" s="157"/>
      <c r="P1963" s="158">
        <f>IF($B1963="PA",$N1963,0)</f>
        <v>0</v>
      </c>
      <c r="Q1963" s="158">
        <f>IF($B1963="PC",$N1963,0)</f>
        <v>0</v>
      </c>
      <c r="R1963" s="158">
        <f>IF($B1963="LA",$N1963,0)</f>
        <v>0</v>
      </c>
      <c r="S1963" s="158" t="str">
        <f>IF($B1963="LC",$N1963,0)</f>
        <v/>
      </c>
      <c r="T1963" s="158">
        <f>IF(P1963&lt;&gt;"",(P1963*(1-($N$2641))*(1-($O1963+$N$2646))),0)</f>
        <v>0</v>
      </c>
      <c r="U1963" s="158">
        <f>IF(Q1963&lt;&gt;"",(Q1963*(1-($N$2642))*(1-($O1963+$N$2646))),0)</f>
        <v>0</v>
      </c>
      <c r="V1963" s="158">
        <f>IF(R1963&lt;&gt;"",(R1963*(1-($N$2643))*(1-($O1963+$N$2646))),0)</f>
        <v>0</v>
      </c>
      <c r="W1963" s="158">
        <f>IF(S1963&lt;&gt;"",(S1963*(1-($N$2644))*(1-($O1963+$N$2646))),0)</f>
        <v>0</v>
      </c>
      <c r="X1963" s="166">
        <f>+SUM(T1963:W1963)</f>
        <v>0</v>
      </c>
      <c r="Y1963" s="85"/>
      <c r="Z1963" s="84"/>
      <c r="AA1963" s="85"/>
    </row>
    <row r="1964" spans="1:27" ht="14.1" customHeight="1" x14ac:dyDescent="0.3">
      <c r="A1964" s="173" t="s">
        <v>5927</v>
      </c>
      <c r="B1964" s="155" t="s">
        <v>40</v>
      </c>
      <c r="C1964" s="155">
        <v>6</v>
      </c>
      <c r="D1964" s="155">
        <v>0</v>
      </c>
      <c r="E1964" s="156"/>
      <c r="F1964" s="155" t="s">
        <v>1698</v>
      </c>
      <c r="G1964" s="155" t="s">
        <v>1687</v>
      </c>
      <c r="H1964" s="155" t="s">
        <v>5928</v>
      </c>
      <c r="I1964" s="155">
        <v>24</v>
      </c>
      <c r="J1964" s="163">
        <v>21.11</v>
      </c>
      <c r="K1964" s="164"/>
      <c r="L1964" s="155" t="s">
        <v>5724</v>
      </c>
      <c r="M1964" s="155" t="s">
        <v>349</v>
      </c>
      <c r="N1964" s="165" t="str">
        <f>IF(OR(J1964="TBA",E1964=0),"",E1964*J1964)</f>
        <v/>
      </c>
      <c r="O1964" s="157"/>
      <c r="P1964" s="158">
        <f>IF($B1964="PA",$N1964,0)</f>
        <v>0</v>
      </c>
      <c r="Q1964" s="158">
        <f>IF($B1964="PC",$N1964,0)</f>
        <v>0</v>
      </c>
      <c r="R1964" s="158">
        <f>IF($B1964="LA",$N1964,0)</f>
        <v>0</v>
      </c>
      <c r="S1964" s="158" t="str">
        <f>IF($B1964="LC",$N1964,0)</f>
        <v/>
      </c>
      <c r="T1964" s="158">
        <f>IF(P1964&lt;&gt;"",(P1964*(1-($N$2641))*(1-($O1964+$N$2646))),0)</f>
        <v>0</v>
      </c>
      <c r="U1964" s="158">
        <f>IF(Q1964&lt;&gt;"",(Q1964*(1-($N$2642))*(1-($O1964+$N$2646))),0)</f>
        <v>0</v>
      </c>
      <c r="V1964" s="158">
        <f>IF(R1964&lt;&gt;"",(R1964*(1-($N$2643))*(1-($O1964+$N$2646))),0)</f>
        <v>0</v>
      </c>
      <c r="W1964" s="158">
        <f>IF(S1964&lt;&gt;"",(S1964*(1-($N$2644))*(1-($O1964+$N$2646))),0)</f>
        <v>0</v>
      </c>
      <c r="X1964" s="166">
        <f>+SUM(T1964:W1964)</f>
        <v>0</v>
      </c>
      <c r="Y1964" s="85"/>
      <c r="Z1964" s="84"/>
      <c r="AA1964" s="85"/>
    </row>
    <row r="1965" spans="1:27" ht="14.1" customHeight="1" x14ac:dyDescent="0.3">
      <c r="A1965" s="173" t="s">
        <v>5929</v>
      </c>
      <c r="B1965" s="155" t="s">
        <v>40</v>
      </c>
      <c r="C1965" s="155">
        <v>6</v>
      </c>
      <c r="D1965" s="155">
        <v>0</v>
      </c>
      <c r="E1965" s="156"/>
      <c r="F1965" s="155" t="s">
        <v>1698</v>
      </c>
      <c r="G1965" s="155" t="s">
        <v>1699</v>
      </c>
      <c r="H1965" s="155" t="s">
        <v>5928</v>
      </c>
      <c r="I1965" s="155">
        <v>2</v>
      </c>
      <c r="J1965" s="163">
        <v>21.11</v>
      </c>
      <c r="K1965" s="164"/>
      <c r="L1965" s="155" t="s">
        <v>5930</v>
      </c>
      <c r="M1965" s="155" t="s">
        <v>349</v>
      </c>
      <c r="N1965" s="165" t="str">
        <f>IF(OR(J1965="TBA",E1965=0),"",E1965*J1965)</f>
        <v/>
      </c>
      <c r="O1965" s="157"/>
      <c r="P1965" s="158">
        <f>IF($B1965="PA",$N1965,0)</f>
        <v>0</v>
      </c>
      <c r="Q1965" s="158">
        <f>IF($B1965="PC",$N1965,0)</f>
        <v>0</v>
      </c>
      <c r="R1965" s="158">
        <f>IF($B1965="LA",$N1965,0)</f>
        <v>0</v>
      </c>
      <c r="S1965" s="158" t="str">
        <f>IF($B1965="LC",$N1965,0)</f>
        <v/>
      </c>
      <c r="T1965" s="158">
        <f>IF(P1965&lt;&gt;"",(P1965*(1-($N$2641))*(1-($O1965+$N$2646))),0)</f>
        <v>0</v>
      </c>
      <c r="U1965" s="158">
        <f>IF(Q1965&lt;&gt;"",(Q1965*(1-($N$2642))*(1-($O1965+$N$2646))),0)</f>
        <v>0</v>
      </c>
      <c r="V1965" s="158">
        <f>IF(R1965&lt;&gt;"",(R1965*(1-($N$2643))*(1-($O1965+$N$2646))),0)</f>
        <v>0</v>
      </c>
      <c r="W1965" s="158">
        <f>IF(S1965&lt;&gt;"",(S1965*(1-($N$2644))*(1-($O1965+$N$2646))),0)</f>
        <v>0</v>
      </c>
      <c r="X1965" s="166">
        <f>+SUM(T1965:W1965)</f>
        <v>0</v>
      </c>
      <c r="Y1965" s="85"/>
      <c r="Z1965" s="84"/>
      <c r="AA1965" s="85"/>
    </row>
    <row r="1966" spans="1:27" ht="14.1" customHeight="1" x14ac:dyDescent="0.3">
      <c r="A1966" s="173" t="s">
        <v>5931</v>
      </c>
      <c r="B1966" s="155" t="s">
        <v>40</v>
      </c>
      <c r="C1966" s="155">
        <v>6</v>
      </c>
      <c r="D1966" s="155">
        <v>0</v>
      </c>
      <c r="E1966" s="156"/>
      <c r="F1966" s="155" t="s">
        <v>1698</v>
      </c>
      <c r="G1966" s="155" t="s">
        <v>1700</v>
      </c>
      <c r="H1966" s="155" t="s">
        <v>5928</v>
      </c>
      <c r="I1966" s="155">
        <v>2</v>
      </c>
      <c r="J1966" s="163">
        <v>21.11</v>
      </c>
      <c r="K1966" s="164"/>
      <c r="L1966" s="155" t="s">
        <v>5932</v>
      </c>
      <c r="M1966" s="155" t="s">
        <v>349</v>
      </c>
      <c r="N1966" s="165" t="str">
        <f>IF(OR(J1966="TBA",E1966=0),"",E1966*J1966)</f>
        <v/>
      </c>
      <c r="O1966" s="157"/>
      <c r="P1966" s="158">
        <f>IF($B1966="PA",$N1966,0)</f>
        <v>0</v>
      </c>
      <c r="Q1966" s="158">
        <f>IF($B1966="PC",$N1966,0)</f>
        <v>0</v>
      </c>
      <c r="R1966" s="158">
        <f>IF($B1966="LA",$N1966,0)</f>
        <v>0</v>
      </c>
      <c r="S1966" s="158" t="str">
        <f>IF($B1966="LC",$N1966,0)</f>
        <v/>
      </c>
      <c r="T1966" s="158">
        <f>IF(P1966&lt;&gt;"",(P1966*(1-($N$2641))*(1-($O1966+$N$2646))),0)</f>
        <v>0</v>
      </c>
      <c r="U1966" s="158">
        <f>IF(Q1966&lt;&gt;"",(Q1966*(1-($N$2642))*(1-($O1966+$N$2646))),0)</f>
        <v>0</v>
      </c>
      <c r="V1966" s="158">
        <f>IF(R1966&lt;&gt;"",(R1966*(1-($N$2643))*(1-($O1966+$N$2646))),0)</f>
        <v>0</v>
      </c>
      <c r="W1966" s="158">
        <f>IF(S1966&lt;&gt;"",(S1966*(1-($N$2644))*(1-($O1966+$N$2646))),0)</f>
        <v>0</v>
      </c>
      <c r="X1966" s="166">
        <f>+SUM(T1966:W1966)</f>
        <v>0</v>
      </c>
      <c r="Y1966" s="85"/>
      <c r="Z1966" s="84"/>
      <c r="AA1966" s="85"/>
    </row>
    <row r="1967" spans="1:27" ht="14.1" customHeight="1" x14ac:dyDescent="0.3">
      <c r="A1967" s="173" t="s">
        <v>5933</v>
      </c>
      <c r="B1967" s="155" t="s">
        <v>40</v>
      </c>
      <c r="C1967" s="155">
        <v>12</v>
      </c>
      <c r="D1967" s="155">
        <v>0</v>
      </c>
      <c r="E1967" s="156"/>
      <c r="F1967" s="155" t="s">
        <v>1698</v>
      </c>
      <c r="G1967" s="155" t="s">
        <v>1687</v>
      </c>
      <c r="H1967" s="155" t="s">
        <v>5934</v>
      </c>
      <c r="I1967" s="155">
        <v>24</v>
      </c>
      <c r="J1967" s="163">
        <v>19</v>
      </c>
      <c r="K1967" s="164"/>
      <c r="L1967" s="155" t="s">
        <v>5725</v>
      </c>
      <c r="M1967" s="155" t="s">
        <v>349</v>
      </c>
      <c r="N1967" s="165" t="str">
        <f>IF(OR(J1967="TBA",E1967=0),"",E1967*J1967)</f>
        <v/>
      </c>
      <c r="O1967" s="157"/>
      <c r="P1967" s="158">
        <f>IF($B1967="PA",$N1967,0)</f>
        <v>0</v>
      </c>
      <c r="Q1967" s="158">
        <f>IF($B1967="PC",$N1967,0)</f>
        <v>0</v>
      </c>
      <c r="R1967" s="158">
        <f>IF($B1967="LA",$N1967,0)</f>
        <v>0</v>
      </c>
      <c r="S1967" s="158" t="str">
        <f>IF($B1967="LC",$N1967,0)</f>
        <v/>
      </c>
      <c r="T1967" s="158">
        <f>IF(P1967&lt;&gt;"",(P1967*(1-($N$2641))*(1-($O1967+$N$2646))),0)</f>
        <v>0</v>
      </c>
      <c r="U1967" s="158">
        <f>IF(Q1967&lt;&gt;"",(Q1967*(1-($N$2642))*(1-($O1967+$N$2646))),0)</f>
        <v>0</v>
      </c>
      <c r="V1967" s="158">
        <f>IF(R1967&lt;&gt;"",(R1967*(1-($N$2643))*(1-($O1967+$N$2646))),0)</f>
        <v>0</v>
      </c>
      <c r="W1967" s="158">
        <f>IF(S1967&lt;&gt;"",(S1967*(1-($N$2644))*(1-($O1967+$N$2646))),0)</f>
        <v>0</v>
      </c>
      <c r="X1967" s="166">
        <f>+SUM(T1967:W1967)</f>
        <v>0</v>
      </c>
      <c r="Y1967" s="85"/>
      <c r="Z1967" s="84"/>
      <c r="AA1967" s="85"/>
    </row>
    <row r="1968" spans="1:27" ht="14.1" customHeight="1" x14ac:dyDescent="0.3">
      <c r="A1968" s="173" t="s">
        <v>5935</v>
      </c>
      <c r="B1968" s="155" t="s">
        <v>40</v>
      </c>
      <c r="C1968" s="155">
        <v>12</v>
      </c>
      <c r="D1968" s="155">
        <v>0</v>
      </c>
      <c r="E1968" s="156"/>
      <c r="F1968" s="155" t="s">
        <v>1698</v>
      </c>
      <c r="G1968" s="155" t="s">
        <v>1699</v>
      </c>
      <c r="H1968" s="155" t="s">
        <v>5934</v>
      </c>
      <c r="I1968" s="155">
        <v>3</v>
      </c>
      <c r="J1968" s="163">
        <v>19</v>
      </c>
      <c r="K1968" s="164"/>
      <c r="L1968" s="155" t="s">
        <v>5936</v>
      </c>
      <c r="M1968" s="155" t="s">
        <v>349</v>
      </c>
      <c r="N1968" s="165" t="str">
        <f>IF(OR(J1968="TBA",E1968=0),"",E1968*J1968)</f>
        <v/>
      </c>
      <c r="O1968" s="157"/>
      <c r="P1968" s="158">
        <f>IF($B1968="PA",$N1968,0)</f>
        <v>0</v>
      </c>
      <c r="Q1968" s="158">
        <f>IF($B1968="PC",$N1968,0)</f>
        <v>0</v>
      </c>
      <c r="R1968" s="158">
        <f>IF($B1968="LA",$N1968,0)</f>
        <v>0</v>
      </c>
      <c r="S1968" s="158" t="str">
        <f>IF($B1968="LC",$N1968,0)</f>
        <v/>
      </c>
      <c r="T1968" s="158">
        <f>IF(P1968&lt;&gt;"",(P1968*(1-($N$2641))*(1-($O1968+$N$2646))),0)</f>
        <v>0</v>
      </c>
      <c r="U1968" s="158">
        <f>IF(Q1968&lt;&gt;"",(Q1968*(1-($N$2642))*(1-($O1968+$N$2646))),0)</f>
        <v>0</v>
      </c>
      <c r="V1968" s="158">
        <f>IF(R1968&lt;&gt;"",(R1968*(1-($N$2643))*(1-($O1968+$N$2646))),0)</f>
        <v>0</v>
      </c>
      <c r="W1968" s="158">
        <f>IF(S1968&lt;&gt;"",(S1968*(1-($N$2644))*(1-($O1968+$N$2646))),0)</f>
        <v>0</v>
      </c>
      <c r="X1968" s="166">
        <f>+SUM(T1968:W1968)</f>
        <v>0</v>
      </c>
      <c r="Y1968" s="85"/>
      <c r="Z1968" s="84"/>
      <c r="AA1968" s="85"/>
    </row>
    <row r="1969" spans="1:27" ht="14.1" customHeight="1" x14ac:dyDescent="0.3">
      <c r="A1969" s="173" t="s">
        <v>5937</v>
      </c>
      <c r="B1969" s="155" t="s">
        <v>40</v>
      </c>
      <c r="C1969" s="155">
        <v>12</v>
      </c>
      <c r="D1969" s="155">
        <v>0</v>
      </c>
      <c r="E1969" s="156"/>
      <c r="F1969" s="155" t="s">
        <v>1698</v>
      </c>
      <c r="G1969" s="155" t="s">
        <v>1700</v>
      </c>
      <c r="H1969" s="155" t="s">
        <v>5934</v>
      </c>
      <c r="I1969" s="155">
        <v>3</v>
      </c>
      <c r="J1969" s="163">
        <v>19</v>
      </c>
      <c r="K1969" s="164"/>
      <c r="L1969" s="155" t="s">
        <v>5938</v>
      </c>
      <c r="M1969" s="155" t="s">
        <v>349</v>
      </c>
      <c r="N1969" s="165" t="str">
        <f>IF(OR(J1969="TBA",E1969=0),"",E1969*J1969)</f>
        <v/>
      </c>
      <c r="O1969" s="157"/>
      <c r="P1969" s="158">
        <f>IF($B1969="PA",$N1969,0)</f>
        <v>0</v>
      </c>
      <c r="Q1969" s="158">
        <f>IF($B1969="PC",$N1969,0)</f>
        <v>0</v>
      </c>
      <c r="R1969" s="158">
        <f>IF($B1969="LA",$N1969,0)</f>
        <v>0</v>
      </c>
      <c r="S1969" s="158" t="str">
        <f>IF($B1969="LC",$N1969,0)</f>
        <v/>
      </c>
      <c r="T1969" s="158">
        <f>IF(P1969&lt;&gt;"",(P1969*(1-($N$2641))*(1-($O1969+$N$2646))),0)</f>
        <v>0</v>
      </c>
      <c r="U1969" s="158">
        <f>IF(Q1969&lt;&gt;"",(Q1969*(1-($N$2642))*(1-($O1969+$N$2646))),0)</f>
        <v>0</v>
      </c>
      <c r="V1969" s="158">
        <f>IF(R1969&lt;&gt;"",(R1969*(1-($N$2643))*(1-($O1969+$N$2646))),0)</f>
        <v>0</v>
      </c>
      <c r="W1969" s="158">
        <f>IF(S1969&lt;&gt;"",(S1969*(1-($N$2644))*(1-($O1969+$N$2646))),0)</f>
        <v>0</v>
      </c>
      <c r="X1969" s="166">
        <f>+SUM(T1969:W1969)</f>
        <v>0</v>
      </c>
      <c r="Y1969" s="85"/>
      <c r="Z1969" s="84"/>
      <c r="AA1969" s="85"/>
    </row>
    <row r="1970" spans="1:27" ht="14.1" customHeight="1" x14ac:dyDescent="0.3">
      <c r="A1970" s="173" t="s">
        <v>5939</v>
      </c>
      <c r="B1970" s="155" t="s">
        <v>40</v>
      </c>
      <c r="C1970" s="155">
        <v>12</v>
      </c>
      <c r="D1970" s="155">
        <v>0</v>
      </c>
      <c r="E1970" s="156"/>
      <c r="F1970" s="155" t="s">
        <v>1698</v>
      </c>
      <c r="G1970" s="155" t="s">
        <v>1699</v>
      </c>
      <c r="H1970" s="155" t="s">
        <v>1805</v>
      </c>
      <c r="I1970" s="155">
        <v>3</v>
      </c>
      <c r="J1970" s="163">
        <v>19</v>
      </c>
      <c r="K1970" s="164"/>
      <c r="L1970" s="155" t="s">
        <v>5940</v>
      </c>
      <c r="M1970" s="155" t="s">
        <v>349</v>
      </c>
      <c r="N1970" s="165" t="str">
        <f>IF(OR(J1970="TBA",E1970=0),"",E1970*J1970)</f>
        <v/>
      </c>
      <c r="O1970" s="157"/>
      <c r="P1970" s="158">
        <f>IF($B1970="PA",$N1970,0)</f>
        <v>0</v>
      </c>
      <c r="Q1970" s="158">
        <f>IF($B1970="PC",$N1970,0)</f>
        <v>0</v>
      </c>
      <c r="R1970" s="158">
        <f>IF($B1970="LA",$N1970,0)</f>
        <v>0</v>
      </c>
      <c r="S1970" s="158" t="str">
        <f>IF($B1970="LC",$N1970,0)</f>
        <v/>
      </c>
      <c r="T1970" s="158">
        <f>IF(P1970&lt;&gt;"",(P1970*(1-($N$2641))*(1-($O1970+$N$2646))),0)</f>
        <v>0</v>
      </c>
      <c r="U1970" s="158">
        <f>IF(Q1970&lt;&gt;"",(Q1970*(1-($N$2642))*(1-($O1970+$N$2646))),0)</f>
        <v>0</v>
      </c>
      <c r="V1970" s="158">
        <f>IF(R1970&lt;&gt;"",(R1970*(1-($N$2643))*(1-($O1970+$N$2646))),0)</f>
        <v>0</v>
      </c>
      <c r="W1970" s="158">
        <f>IF(S1970&lt;&gt;"",(S1970*(1-($N$2644))*(1-($O1970+$N$2646))),0)</f>
        <v>0</v>
      </c>
      <c r="X1970" s="166">
        <f>+SUM(T1970:W1970)</f>
        <v>0</v>
      </c>
      <c r="Y1970" s="85"/>
      <c r="Z1970" s="84"/>
      <c r="AA1970" s="85"/>
    </row>
    <row r="1971" spans="1:27" ht="14.1" customHeight="1" x14ac:dyDescent="0.3">
      <c r="A1971" s="173" t="s">
        <v>5941</v>
      </c>
      <c r="B1971" s="155" t="s">
        <v>40</v>
      </c>
      <c r="C1971" s="155">
        <v>12</v>
      </c>
      <c r="D1971" s="155">
        <v>0</v>
      </c>
      <c r="E1971" s="156"/>
      <c r="F1971" s="155" t="s">
        <v>1698</v>
      </c>
      <c r="G1971" s="155" t="s">
        <v>1700</v>
      </c>
      <c r="H1971" s="155" t="s">
        <v>1805</v>
      </c>
      <c r="I1971" s="155">
        <v>3</v>
      </c>
      <c r="J1971" s="163">
        <v>19</v>
      </c>
      <c r="K1971" s="164"/>
      <c r="L1971" s="155" t="s">
        <v>5942</v>
      </c>
      <c r="M1971" s="155" t="s">
        <v>349</v>
      </c>
      <c r="N1971" s="165" t="str">
        <f>IF(OR(J1971="TBA",E1971=0),"",E1971*J1971)</f>
        <v/>
      </c>
      <c r="O1971" s="157"/>
      <c r="P1971" s="158">
        <f>IF($B1971="PA",$N1971,0)</f>
        <v>0</v>
      </c>
      <c r="Q1971" s="158">
        <f>IF($B1971="PC",$N1971,0)</f>
        <v>0</v>
      </c>
      <c r="R1971" s="158">
        <f>IF($B1971="LA",$N1971,0)</f>
        <v>0</v>
      </c>
      <c r="S1971" s="158" t="str">
        <f>IF($B1971="LC",$N1971,0)</f>
        <v/>
      </c>
      <c r="T1971" s="158">
        <f>IF(P1971&lt;&gt;"",(P1971*(1-($N$2641))*(1-($O1971+$N$2646))),0)</f>
        <v>0</v>
      </c>
      <c r="U1971" s="158">
        <f>IF(Q1971&lt;&gt;"",(Q1971*(1-($N$2642))*(1-($O1971+$N$2646))),0)</f>
        <v>0</v>
      </c>
      <c r="V1971" s="158">
        <f>IF(R1971&lt;&gt;"",(R1971*(1-($N$2643))*(1-($O1971+$N$2646))),0)</f>
        <v>0</v>
      </c>
      <c r="W1971" s="158">
        <f>IF(S1971&lt;&gt;"",(S1971*(1-($N$2644))*(1-($O1971+$N$2646))),0)</f>
        <v>0</v>
      </c>
      <c r="X1971" s="166">
        <f>+SUM(T1971:W1971)</f>
        <v>0</v>
      </c>
      <c r="Y1971" s="85"/>
      <c r="Z1971" s="84"/>
      <c r="AA1971" s="85"/>
    </row>
    <row r="1972" spans="1:27" ht="14.1" customHeight="1" x14ac:dyDescent="0.3">
      <c r="A1972" s="173" t="s">
        <v>5730</v>
      </c>
      <c r="B1972" s="155" t="s">
        <v>40</v>
      </c>
      <c r="C1972" s="155">
        <v>24</v>
      </c>
      <c r="D1972" s="155">
        <v>12</v>
      </c>
      <c r="E1972" s="156"/>
      <c r="F1972" s="155" t="s">
        <v>99</v>
      </c>
      <c r="G1972" s="155" t="s">
        <v>1691</v>
      </c>
      <c r="H1972" s="155" t="s">
        <v>6000</v>
      </c>
      <c r="I1972" s="155">
        <v>23</v>
      </c>
      <c r="J1972" s="163">
        <v>18</v>
      </c>
      <c r="K1972" s="164"/>
      <c r="L1972" s="155" t="s">
        <v>6001</v>
      </c>
      <c r="M1972" s="155" t="s">
        <v>349</v>
      </c>
      <c r="N1972" s="165" t="str">
        <f>IF(OR(J1972="TBA",E1972=0),"",E1972*J1972)</f>
        <v/>
      </c>
      <c r="O1972" s="157"/>
      <c r="P1972" s="158">
        <f>IF($B1972="PA",$N1972,0)</f>
        <v>0</v>
      </c>
      <c r="Q1972" s="158">
        <f>IF($B1972="PC",$N1972,0)</f>
        <v>0</v>
      </c>
      <c r="R1972" s="158">
        <f>IF($B1972="LA",$N1972,0)</f>
        <v>0</v>
      </c>
      <c r="S1972" s="158" t="str">
        <f>IF($B1972="LC",$N1972,0)</f>
        <v/>
      </c>
      <c r="T1972" s="158">
        <f>IF(P1972&lt;&gt;"",(P1972*(1-($N$2641))*(1-($O1972+$N$2646))),0)</f>
        <v>0</v>
      </c>
      <c r="U1972" s="158">
        <f>IF(Q1972&lt;&gt;"",(Q1972*(1-($N$2642))*(1-($O1972+$N$2646))),0)</f>
        <v>0</v>
      </c>
      <c r="V1972" s="158">
        <f>IF(R1972&lt;&gt;"",(R1972*(1-($N$2643))*(1-($O1972+$N$2646))),0)</f>
        <v>0</v>
      </c>
      <c r="W1972" s="158">
        <f>IF(S1972&lt;&gt;"",(S1972*(1-($N$2644))*(1-($O1972+$N$2646))),0)</f>
        <v>0</v>
      </c>
      <c r="X1972" s="166">
        <f>+SUM(T1972:W1972)</f>
        <v>0</v>
      </c>
      <c r="Y1972" s="85"/>
      <c r="Z1972" s="84"/>
      <c r="AA1972" s="85"/>
    </row>
    <row r="1973" spans="1:27" ht="14.1" customHeight="1" x14ac:dyDescent="0.3">
      <c r="A1973" s="173" t="s">
        <v>5731</v>
      </c>
      <c r="B1973" s="155" t="s">
        <v>40</v>
      </c>
      <c r="C1973" s="155">
        <v>24</v>
      </c>
      <c r="D1973" s="155">
        <v>12</v>
      </c>
      <c r="E1973" s="156"/>
      <c r="F1973" s="155" t="s">
        <v>99</v>
      </c>
      <c r="G1973" s="155" t="s">
        <v>1692</v>
      </c>
      <c r="H1973" s="155" t="s">
        <v>6000</v>
      </c>
      <c r="I1973" s="155">
        <v>23</v>
      </c>
      <c r="J1973" s="163">
        <v>18</v>
      </c>
      <c r="K1973" s="164"/>
      <c r="L1973" s="155" t="s">
        <v>6002</v>
      </c>
      <c r="M1973" s="155" t="s">
        <v>349</v>
      </c>
      <c r="N1973" s="165" t="str">
        <f>IF(OR(J1973="TBA",E1973=0),"",E1973*J1973)</f>
        <v/>
      </c>
      <c r="O1973" s="157"/>
      <c r="P1973" s="158">
        <f>IF($B1973="PA",$N1973,0)</f>
        <v>0</v>
      </c>
      <c r="Q1973" s="158">
        <f>IF($B1973="PC",$N1973,0)</f>
        <v>0</v>
      </c>
      <c r="R1973" s="158">
        <f>IF($B1973="LA",$N1973,0)</f>
        <v>0</v>
      </c>
      <c r="S1973" s="158" t="str">
        <f>IF($B1973="LC",$N1973,0)</f>
        <v/>
      </c>
      <c r="T1973" s="158">
        <f>IF(P1973&lt;&gt;"",(P1973*(1-($N$2641))*(1-($O1973+$N$2646))),0)</f>
        <v>0</v>
      </c>
      <c r="U1973" s="158">
        <f>IF(Q1973&lt;&gt;"",(Q1973*(1-($N$2642))*(1-($O1973+$N$2646))),0)</f>
        <v>0</v>
      </c>
      <c r="V1973" s="158">
        <f>IF(R1973&lt;&gt;"",(R1973*(1-($N$2643))*(1-($O1973+$N$2646))),0)</f>
        <v>0</v>
      </c>
      <c r="W1973" s="158">
        <f>IF(S1973&lt;&gt;"",(S1973*(1-($N$2644))*(1-($O1973+$N$2646))),0)</f>
        <v>0</v>
      </c>
      <c r="X1973" s="166">
        <f>+SUM(T1973:W1973)</f>
        <v>0</v>
      </c>
      <c r="Y1973" s="85"/>
      <c r="Z1973" s="84"/>
      <c r="AA1973" s="85"/>
    </row>
    <row r="1974" spans="1:27" ht="14.1" customHeight="1" x14ac:dyDescent="0.3">
      <c r="A1974" s="173" t="s">
        <v>5732</v>
      </c>
      <c r="B1974" s="155" t="s">
        <v>40</v>
      </c>
      <c r="C1974" s="155">
        <v>24</v>
      </c>
      <c r="D1974" s="155">
        <v>12</v>
      </c>
      <c r="E1974" s="156"/>
      <c r="F1974" s="155" t="s">
        <v>99</v>
      </c>
      <c r="G1974" s="155" t="s">
        <v>1709</v>
      </c>
      <c r="H1974" s="155" t="s">
        <v>6000</v>
      </c>
      <c r="I1974" s="155">
        <v>23</v>
      </c>
      <c r="J1974" s="163">
        <v>18</v>
      </c>
      <c r="K1974" s="164"/>
      <c r="L1974" s="155" t="s">
        <v>5733</v>
      </c>
      <c r="M1974" s="155" t="s">
        <v>349</v>
      </c>
      <c r="N1974" s="165" t="str">
        <f>IF(OR(J1974="TBA",E1974=0),"",E1974*J1974)</f>
        <v/>
      </c>
      <c r="O1974" s="157"/>
      <c r="P1974" s="158">
        <f>IF($B1974="PA",$N1974,0)</f>
        <v>0</v>
      </c>
      <c r="Q1974" s="158">
        <f>IF($B1974="PC",$N1974,0)</f>
        <v>0</v>
      </c>
      <c r="R1974" s="158">
        <f>IF($B1974="LA",$N1974,0)</f>
        <v>0</v>
      </c>
      <c r="S1974" s="158" t="str">
        <f>IF($B1974="LC",$N1974,0)</f>
        <v/>
      </c>
      <c r="T1974" s="158">
        <f>IF(P1974&lt;&gt;"",(P1974*(1-($N$2641))*(1-($O1974+$N$2646))),0)</f>
        <v>0</v>
      </c>
      <c r="U1974" s="158">
        <f>IF(Q1974&lt;&gt;"",(Q1974*(1-($N$2642))*(1-($O1974+$N$2646))),0)</f>
        <v>0</v>
      </c>
      <c r="V1974" s="158">
        <f>IF(R1974&lt;&gt;"",(R1974*(1-($N$2643))*(1-($O1974+$N$2646))),0)</f>
        <v>0</v>
      </c>
      <c r="W1974" s="158">
        <f>IF(S1974&lt;&gt;"",(S1974*(1-($N$2644))*(1-($O1974+$N$2646))),0)</f>
        <v>0</v>
      </c>
      <c r="X1974" s="166">
        <f>+SUM(T1974:W1974)</f>
        <v>0</v>
      </c>
      <c r="Y1974" s="85"/>
      <c r="Z1974" s="84"/>
      <c r="AA1974" s="85"/>
    </row>
    <row r="1975" spans="1:27" ht="14.1" customHeight="1" x14ac:dyDescent="0.3">
      <c r="A1975" s="173" t="s">
        <v>5734</v>
      </c>
      <c r="B1975" s="155" t="s">
        <v>40</v>
      </c>
      <c r="C1975" s="155">
        <v>24</v>
      </c>
      <c r="D1975" s="155">
        <v>12</v>
      </c>
      <c r="E1975" s="156"/>
      <c r="F1975" s="155" t="s">
        <v>99</v>
      </c>
      <c r="G1975" s="155" t="s">
        <v>1980</v>
      </c>
      <c r="H1975" s="155" t="s">
        <v>6000</v>
      </c>
      <c r="I1975" s="155">
        <v>23</v>
      </c>
      <c r="J1975" s="163">
        <v>18</v>
      </c>
      <c r="K1975" s="164"/>
      <c r="L1975" s="155" t="s">
        <v>5735</v>
      </c>
      <c r="M1975" s="155" t="s">
        <v>349</v>
      </c>
      <c r="N1975" s="165" t="str">
        <f>IF(OR(J1975="TBA",E1975=0),"",E1975*J1975)</f>
        <v/>
      </c>
      <c r="O1975" s="157"/>
      <c r="P1975" s="158">
        <f>IF($B1975="PA",$N1975,0)</f>
        <v>0</v>
      </c>
      <c r="Q1975" s="158">
        <f>IF($B1975="PC",$N1975,0)</f>
        <v>0</v>
      </c>
      <c r="R1975" s="158">
        <f>IF($B1975="LA",$N1975,0)</f>
        <v>0</v>
      </c>
      <c r="S1975" s="158" t="str">
        <f>IF($B1975="LC",$N1975,0)</f>
        <v/>
      </c>
      <c r="T1975" s="158">
        <f>IF(P1975&lt;&gt;"",(P1975*(1-($N$2641))*(1-($O1975+$N$2646))),0)</f>
        <v>0</v>
      </c>
      <c r="U1975" s="158">
        <f>IF(Q1975&lt;&gt;"",(Q1975*(1-($N$2642))*(1-($O1975+$N$2646))),0)</f>
        <v>0</v>
      </c>
      <c r="V1975" s="158">
        <f>IF(R1975&lt;&gt;"",(R1975*(1-($N$2643))*(1-($O1975+$N$2646))),0)</f>
        <v>0</v>
      </c>
      <c r="W1975" s="158">
        <f>IF(S1975&lt;&gt;"",(S1975*(1-($N$2644))*(1-($O1975+$N$2646))),0)</f>
        <v>0</v>
      </c>
      <c r="X1975" s="166">
        <f>+SUM(T1975:W1975)</f>
        <v>0</v>
      </c>
      <c r="Y1975" s="85"/>
      <c r="Z1975" s="84"/>
      <c r="AA1975" s="85"/>
    </row>
    <row r="1976" spans="1:27" ht="14.1" customHeight="1" x14ac:dyDescent="0.3">
      <c r="A1976" s="173" t="s">
        <v>5736</v>
      </c>
      <c r="B1976" s="155" t="s">
        <v>40</v>
      </c>
      <c r="C1976" s="155">
        <v>6</v>
      </c>
      <c r="D1976" s="155">
        <v>0</v>
      </c>
      <c r="E1976" s="156"/>
      <c r="F1976" s="155" t="s">
        <v>99</v>
      </c>
      <c r="G1976" s="155" t="s">
        <v>1691</v>
      </c>
      <c r="H1976" s="155" t="s">
        <v>5915</v>
      </c>
      <c r="I1976" s="155">
        <v>23</v>
      </c>
      <c r="J1976" s="163">
        <v>18</v>
      </c>
      <c r="K1976" s="164"/>
      <c r="L1976" s="155" t="s">
        <v>6003</v>
      </c>
      <c r="M1976" s="155" t="s">
        <v>349</v>
      </c>
      <c r="N1976" s="165" t="str">
        <f>IF(OR(J1976="TBA",E1976=0),"",E1976*J1976)</f>
        <v/>
      </c>
      <c r="O1976" s="157"/>
      <c r="P1976" s="158">
        <f>IF($B1976="PA",$N1976,0)</f>
        <v>0</v>
      </c>
      <c r="Q1976" s="158">
        <f>IF($B1976="PC",$N1976,0)</f>
        <v>0</v>
      </c>
      <c r="R1976" s="158">
        <f>IF($B1976="LA",$N1976,0)</f>
        <v>0</v>
      </c>
      <c r="S1976" s="158" t="str">
        <f>IF($B1976="LC",$N1976,0)</f>
        <v/>
      </c>
      <c r="T1976" s="158">
        <f>IF(P1976&lt;&gt;"",(P1976*(1-($N$2641))*(1-($O1976+$N$2646))),0)</f>
        <v>0</v>
      </c>
      <c r="U1976" s="158">
        <f>IF(Q1976&lt;&gt;"",(Q1976*(1-($N$2642))*(1-($O1976+$N$2646))),0)</f>
        <v>0</v>
      </c>
      <c r="V1976" s="158">
        <f>IF(R1976&lt;&gt;"",(R1976*(1-($N$2643))*(1-($O1976+$N$2646))),0)</f>
        <v>0</v>
      </c>
      <c r="W1976" s="158">
        <f>IF(S1976&lt;&gt;"",(S1976*(1-($N$2644))*(1-($O1976+$N$2646))),0)</f>
        <v>0</v>
      </c>
      <c r="X1976" s="166">
        <f>+SUM(T1976:W1976)</f>
        <v>0</v>
      </c>
      <c r="Y1976" s="85"/>
      <c r="Z1976" s="84"/>
      <c r="AA1976" s="85"/>
    </row>
    <row r="1977" spans="1:27" ht="14.1" customHeight="1" x14ac:dyDescent="0.3">
      <c r="A1977" s="173" t="s">
        <v>5737</v>
      </c>
      <c r="B1977" s="155" t="s">
        <v>40</v>
      </c>
      <c r="C1977" s="155">
        <v>6</v>
      </c>
      <c r="D1977" s="155">
        <v>0</v>
      </c>
      <c r="E1977" s="156"/>
      <c r="F1977" s="155" t="s">
        <v>99</v>
      </c>
      <c r="G1977" s="155" t="s">
        <v>1692</v>
      </c>
      <c r="H1977" s="155" t="s">
        <v>5915</v>
      </c>
      <c r="I1977" s="155">
        <v>23</v>
      </c>
      <c r="J1977" s="163">
        <v>18</v>
      </c>
      <c r="K1977" s="164"/>
      <c r="L1977" s="155" t="s">
        <v>6004</v>
      </c>
      <c r="M1977" s="155" t="s">
        <v>349</v>
      </c>
      <c r="N1977" s="165" t="str">
        <f>IF(OR(J1977="TBA",E1977=0),"",E1977*J1977)</f>
        <v/>
      </c>
      <c r="O1977" s="157"/>
      <c r="P1977" s="158">
        <f>IF($B1977="PA",$N1977,0)</f>
        <v>0</v>
      </c>
      <c r="Q1977" s="158">
        <f>IF($B1977="PC",$N1977,0)</f>
        <v>0</v>
      </c>
      <c r="R1977" s="158">
        <f>IF($B1977="LA",$N1977,0)</f>
        <v>0</v>
      </c>
      <c r="S1977" s="158" t="str">
        <f>IF($B1977="LC",$N1977,0)</f>
        <v/>
      </c>
      <c r="T1977" s="158">
        <f>IF(P1977&lt;&gt;"",(P1977*(1-($N$2641))*(1-($O1977+$N$2646))),0)</f>
        <v>0</v>
      </c>
      <c r="U1977" s="158">
        <f>IF(Q1977&lt;&gt;"",(Q1977*(1-($N$2642))*(1-($O1977+$N$2646))),0)</f>
        <v>0</v>
      </c>
      <c r="V1977" s="158">
        <f>IF(R1977&lt;&gt;"",(R1977*(1-($N$2643))*(1-($O1977+$N$2646))),0)</f>
        <v>0</v>
      </c>
      <c r="W1977" s="158">
        <f>IF(S1977&lt;&gt;"",(S1977*(1-($N$2644))*(1-($O1977+$N$2646))),0)</f>
        <v>0</v>
      </c>
      <c r="X1977" s="166">
        <f>+SUM(T1977:W1977)</f>
        <v>0</v>
      </c>
      <c r="Y1977" s="85"/>
      <c r="Z1977" s="84"/>
      <c r="AA1977" s="85"/>
    </row>
    <row r="1978" spans="1:27" ht="14.1" customHeight="1" x14ac:dyDescent="0.3">
      <c r="A1978" s="173" t="s">
        <v>5738</v>
      </c>
      <c r="B1978" s="155" t="s">
        <v>40</v>
      </c>
      <c r="C1978" s="155">
        <v>6</v>
      </c>
      <c r="D1978" s="155">
        <v>0</v>
      </c>
      <c r="E1978" s="156"/>
      <c r="F1978" s="155" t="s">
        <v>99</v>
      </c>
      <c r="G1978" s="155" t="s">
        <v>1709</v>
      </c>
      <c r="H1978" s="155" t="s">
        <v>5915</v>
      </c>
      <c r="I1978" s="155">
        <v>23</v>
      </c>
      <c r="J1978" s="163">
        <v>18</v>
      </c>
      <c r="K1978" s="164"/>
      <c r="L1978" s="155" t="s">
        <v>5739</v>
      </c>
      <c r="M1978" s="155" t="s">
        <v>349</v>
      </c>
      <c r="N1978" s="165" t="str">
        <f>IF(OR(J1978="TBA",E1978=0),"",E1978*J1978)</f>
        <v/>
      </c>
      <c r="O1978" s="157"/>
      <c r="P1978" s="158">
        <f>IF($B1978="PA",$N1978,0)</f>
        <v>0</v>
      </c>
      <c r="Q1978" s="158">
        <f>IF($B1978="PC",$N1978,0)</f>
        <v>0</v>
      </c>
      <c r="R1978" s="158">
        <f>IF($B1978="LA",$N1978,0)</f>
        <v>0</v>
      </c>
      <c r="S1978" s="158" t="str">
        <f>IF($B1978="LC",$N1978,0)</f>
        <v/>
      </c>
      <c r="T1978" s="158">
        <f>IF(P1978&lt;&gt;"",(P1978*(1-($N$2641))*(1-($O1978+$N$2646))),0)</f>
        <v>0</v>
      </c>
      <c r="U1978" s="158">
        <f>IF(Q1978&lt;&gt;"",(Q1978*(1-($N$2642))*(1-($O1978+$N$2646))),0)</f>
        <v>0</v>
      </c>
      <c r="V1978" s="158">
        <f>IF(R1978&lt;&gt;"",(R1978*(1-($N$2643))*(1-($O1978+$N$2646))),0)</f>
        <v>0</v>
      </c>
      <c r="W1978" s="158">
        <f>IF(S1978&lt;&gt;"",(S1978*(1-($N$2644))*(1-($O1978+$N$2646))),0)</f>
        <v>0</v>
      </c>
      <c r="X1978" s="166">
        <f>+SUM(T1978:W1978)</f>
        <v>0</v>
      </c>
      <c r="Y1978" s="85"/>
      <c r="Z1978" s="84"/>
      <c r="AA1978" s="85"/>
    </row>
    <row r="1979" spans="1:27" ht="14.1" customHeight="1" x14ac:dyDescent="0.3">
      <c r="A1979" s="173" t="s">
        <v>5740</v>
      </c>
      <c r="B1979" s="155" t="s">
        <v>40</v>
      </c>
      <c r="C1979" s="155">
        <v>6</v>
      </c>
      <c r="D1979" s="155">
        <v>0</v>
      </c>
      <c r="E1979" s="156"/>
      <c r="F1979" s="155" t="s">
        <v>99</v>
      </c>
      <c r="G1979" s="155" t="s">
        <v>1980</v>
      </c>
      <c r="H1979" s="155" t="s">
        <v>5915</v>
      </c>
      <c r="I1979" s="155">
        <v>23</v>
      </c>
      <c r="J1979" s="163">
        <v>18</v>
      </c>
      <c r="K1979" s="164"/>
      <c r="L1979" s="155" t="s">
        <v>5741</v>
      </c>
      <c r="M1979" s="155" t="s">
        <v>349</v>
      </c>
      <c r="N1979" s="165" t="str">
        <f>IF(OR(J1979="TBA",E1979=0),"",E1979*J1979)</f>
        <v/>
      </c>
      <c r="O1979" s="157"/>
      <c r="P1979" s="158">
        <f>IF($B1979="PA",$N1979,0)</f>
        <v>0</v>
      </c>
      <c r="Q1979" s="158">
        <f>IF($B1979="PC",$N1979,0)</f>
        <v>0</v>
      </c>
      <c r="R1979" s="158">
        <f>IF($B1979="LA",$N1979,0)</f>
        <v>0</v>
      </c>
      <c r="S1979" s="158" t="str">
        <f>IF($B1979="LC",$N1979,0)</f>
        <v/>
      </c>
      <c r="T1979" s="158">
        <f>IF(P1979&lt;&gt;"",(P1979*(1-($N$2641))*(1-($O1979+$N$2646))),0)</f>
        <v>0</v>
      </c>
      <c r="U1979" s="158">
        <f>IF(Q1979&lt;&gt;"",(Q1979*(1-($N$2642))*(1-($O1979+$N$2646))),0)</f>
        <v>0</v>
      </c>
      <c r="V1979" s="158">
        <f>IF(R1979&lt;&gt;"",(R1979*(1-($N$2643))*(1-($O1979+$N$2646))),0)</f>
        <v>0</v>
      </c>
      <c r="W1979" s="158">
        <f>IF(S1979&lt;&gt;"",(S1979*(1-($N$2644))*(1-($O1979+$N$2646))),0)</f>
        <v>0</v>
      </c>
      <c r="X1979" s="166">
        <f>+SUM(T1979:W1979)</f>
        <v>0</v>
      </c>
      <c r="Y1979" s="85"/>
      <c r="Z1979" s="84"/>
      <c r="AA1979" s="85"/>
    </row>
    <row r="1980" spans="1:27" ht="14.1" customHeight="1" x14ac:dyDescent="0.3">
      <c r="A1980" s="173" t="s">
        <v>5742</v>
      </c>
      <c r="B1980" s="155" t="s">
        <v>40</v>
      </c>
      <c r="C1980" s="155">
        <v>12</v>
      </c>
      <c r="D1980" s="155">
        <v>0</v>
      </c>
      <c r="E1980" s="156"/>
      <c r="F1980" s="155" t="s">
        <v>99</v>
      </c>
      <c r="G1980" s="155" t="s">
        <v>1691</v>
      </c>
      <c r="H1980" s="155" t="s">
        <v>5743</v>
      </c>
      <c r="I1980" s="155">
        <v>25</v>
      </c>
      <c r="J1980" s="163">
        <v>19.16</v>
      </c>
      <c r="K1980" s="164"/>
      <c r="L1980" s="155" t="s">
        <v>5744</v>
      </c>
      <c r="M1980" s="155" t="s">
        <v>349</v>
      </c>
      <c r="N1980" s="165" t="str">
        <f>IF(OR(J1980="TBA",E1980=0),"",E1980*J1980)</f>
        <v/>
      </c>
      <c r="O1980" s="157"/>
      <c r="P1980" s="158">
        <f>IF($B1980="PA",$N1980,0)</f>
        <v>0</v>
      </c>
      <c r="Q1980" s="158">
        <f>IF($B1980="PC",$N1980,0)</f>
        <v>0</v>
      </c>
      <c r="R1980" s="158">
        <f>IF($B1980="LA",$N1980,0)</f>
        <v>0</v>
      </c>
      <c r="S1980" s="158" t="str">
        <f>IF($B1980="LC",$N1980,0)</f>
        <v/>
      </c>
      <c r="T1980" s="158">
        <f>IF(P1980&lt;&gt;"",(P1980*(1-($N$2641))*(1-($O1980+$N$2646))),0)</f>
        <v>0</v>
      </c>
      <c r="U1980" s="158">
        <f>IF(Q1980&lt;&gt;"",(Q1980*(1-($N$2642))*(1-($O1980+$N$2646))),0)</f>
        <v>0</v>
      </c>
      <c r="V1980" s="158">
        <f>IF(R1980&lt;&gt;"",(R1980*(1-($N$2643))*(1-($O1980+$N$2646))),0)</f>
        <v>0</v>
      </c>
      <c r="W1980" s="158">
        <f>IF(S1980&lt;&gt;"",(S1980*(1-($N$2644))*(1-($O1980+$N$2646))),0)</f>
        <v>0</v>
      </c>
      <c r="X1980" s="166">
        <f>+SUM(T1980:W1980)</f>
        <v>0</v>
      </c>
      <c r="Y1980" s="85"/>
      <c r="Z1980" s="84"/>
      <c r="AA1980" s="85"/>
    </row>
    <row r="1981" spans="1:27" ht="14.1" customHeight="1" x14ac:dyDescent="0.3">
      <c r="A1981" s="173" t="s">
        <v>5745</v>
      </c>
      <c r="B1981" s="155" t="s">
        <v>40</v>
      </c>
      <c r="C1981" s="155">
        <v>12</v>
      </c>
      <c r="D1981" s="155">
        <v>0</v>
      </c>
      <c r="E1981" s="156"/>
      <c r="F1981" s="155" t="s">
        <v>99</v>
      </c>
      <c r="G1981" s="155" t="s">
        <v>1692</v>
      </c>
      <c r="H1981" s="155" t="s">
        <v>5743</v>
      </c>
      <c r="I1981" s="155">
        <v>25</v>
      </c>
      <c r="J1981" s="163">
        <v>19.16</v>
      </c>
      <c r="K1981" s="164"/>
      <c r="L1981" s="155" t="s">
        <v>5746</v>
      </c>
      <c r="M1981" s="155" t="s">
        <v>349</v>
      </c>
      <c r="N1981" s="165" t="str">
        <f>IF(OR(J1981="TBA",E1981=0),"",E1981*J1981)</f>
        <v/>
      </c>
      <c r="O1981" s="157"/>
      <c r="P1981" s="158">
        <f>IF($B1981="PA",$N1981,0)</f>
        <v>0</v>
      </c>
      <c r="Q1981" s="158">
        <f>IF($B1981="PC",$N1981,0)</f>
        <v>0</v>
      </c>
      <c r="R1981" s="158">
        <f>IF($B1981="LA",$N1981,0)</f>
        <v>0</v>
      </c>
      <c r="S1981" s="158" t="str">
        <f>IF($B1981="LC",$N1981,0)</f>
        <v/>
      </c>
      <c r="T1981" s="158">
        <f>IF(P1981&lt;&gt;"",(P1981*(1-($N$2641))*(1-($O1981+$N$2646))),0)</f>
        <v>0</v>
      </c>
      <c r="U1981" s="158">
        <f>IF(Q1981&lt;&gt;"",(Q1981*(1-($N$2642))*(1-($O1981+$N$2646))),0)</f>
        <v>0</v>
      </c>
      <c r="V1981" s="158">
        <f>IF(R1981&lt;&gt;"",(R1981*(1-($N$2643))*(1-($O1981+$N$2646))),0)</f>
        <v>0</v>
      </c>
      <c r="W1981" s="158">
        <f>IF(S1981&lt;&gt;"",(S1981*(1-($N$2644))*(1-($O1981+$N$2646))),0)</f>
        <v>0</v>
      </c>
      <c r="X1981" s="166">
        <f>+SUM(T1981:W1981)</f>
        <v>0</v>
      </c>
      <c r="Y1981" s="85"/>
      <c r="Z1981" s="84"/>
      <c r="AA1981" s="85"/>
    </row>
    <row r="1982" spans="1:27" ht="14.1" customHeight="1" x14ac:dyDescent="0.3">
      <c r="A1982" s="173" t="s">
        <v>5747</v>
      </c>
      <c r="B1982" s="155" t="s">
        <v>40</v>
      </c>
      <c r="C1982" s="155">
        <v>12</v>
      </c>
      <c r="D1982" s="155">
        <v>0</v>
      </c>
      <c r="E1982" s="156"/>
      <c r="F1982" s="155" t="s">
        <v>99</v>
      </c>
      <c r="G1982" s="155" t="s">
        <v>1709</v>
      </c>
      <c r="H1982" s="155" t="s">
        <v>5743</v>
      </c>
      <c r="I1982" s="155">
        <v>25</v>
      </c>
      <c r="J1982" s="163">
        <v>19.16</v>
      </c>
      <c r="K1982" s="164"/>
      <c r="L1982" s="155" t="s">
        <v>5943</v>
      </c>
      <c r="M1982" s="155" t="s">
        <v>349</v>
      </c>
      <c r="N1982" s="165" t="str">
        <f>IF(OR(J1982="TBA",E1982=0),"",E1982*J1982)</f>
        <v/>
      </c>
      <c r="O1982" s="157"/>
      <c r="P1982" s="158">
        <f>IF($B1982="PA",$N1982,0)</f>
        <v>0</v>
      </c>
      <c r="Q1982" s="158">
        <f>IF($B1982="PC",$N1982,0)</f>
        <v>0</v>
      </c>
      <c r="R1982" s="158">
        <f>IF($B1982="LA",$N1982,0)</f>
        <v>0</v>
      </c>
      <c r="S1982" s="158" t="str">
        <f>IF($B1982="LC",$N1982,0)</f>
        <v/>
      </c>
      <c r="T1982" s="158">
        <f>IF(P1982&lt;&gt;"",(P1982*(1-($N$2641))*(1-($O1982+$N$2646))),0)</f>
        <v>0</v>
      </c>
      <c r="U1982" s="158">
        <f>IF(Q1982&lt;&gt;"",(Q1982*(1-($N$2642))*(1-($O1982+$N$2646))),0)</f>
        <v>0</v>
      </c>
      <c r="V1982" s="158">
        <f>IF(R1982&lt;&gt;"",(R1982*(1-($N$2643))*(1-($O1982+$N$2646))),0)</f>
        <v>0</v>
      </c>
      <c r="W1982" s="158">
        <f>IF(S1982&lt;&gt;"",(S1982*(1-($N$2644))*(1-($O1982+$N$2646))),0)</f>
        <v>0</v>
      </c>
      <c r="X1982" s="166">
        <f>+SUM(T1982:W1982)</f>
        <v>0</v>
      </c>
      <c r="Y1982" s="85"/>
      <c r="Z1982" s="84"/>
      <c r="AA1982" s="85"/>
    </row>
    <row r="1983" spans="1:27" ht="14.1" customHeight="1" x14ac:dyDescent="0.3">
      <c r="A1983" s="173" t="s">
        <v>6015</v>
      </c>
      <c r="B1983" s="155" t="s">
        <v>40</v>
      </c>
      <c r="C1983" s="155">
        <v>12</v>
      </c>
      <c r="D1983" s="155">
        <v>0</v>
      </c>
      <c r="E1983" s="156"/>
      <c r="F1983" s="155" t="s">
        <v>100</v>
      </c>
      <c r="G1983" s="155" t="s">
        <v>1703</v>
      </c>
      <c r="H1983" s="155" t="s">
        <v>6016</v>
      </c>
      <c r="I1983" s="155">
        <v>34</v>
      </c>
      <c r="J1983" s="163">
        <v>35.15</v>
      </c>
      <c r="K1983" s="164"/>
      <c r="L1983" s="155" t="s">
        <v>6017</v>
      </c>
      <c r="M1983" s="155" t="s">
        <v>349</v>
      </c>
      <c r="N1983" s="165" t="str">
        <f>IF(OR(J1983="TBA",E1983=0),"",E1983*J1983)</f>
        <v/>
      </c>
      <c r="O1983" s="157"/>
      <c r="P1983" s="158">
        <f>IF($B1983="PA",$N1983,0)</f>
        <v>0</v>
      </c>
      <c r="Q1983" s="158">
        <f>IF($B1983="PC",$N1983,0)</f>
        <v>0</v>
      </c>
      <c r="R1983" s="158">
        <f>IF($B1983="LA",$N1983,0)</f>
        <v>0</v>
      </c>
      <c r="S1983" s="158" t="str">
        <f>IF($B1983="LC",$N1983,0)</f>
        <v/>
      </c>
      <c r="T1983" s="158">
        <f>IF(P1983&lt;&gt;"",(P1983*(1-($N$2641))*(1-($O1983+$N$2646))),0)</f>
        <v>0</v>
      </c>
      <c r="U1983" s="158">
        <f>IF(Q1983&lt;&gt;"",(Q1983*(1-($N$2642))*(1-($O1983+$N$2646))),0)</f>
        <v>0</v>
      </c>
      <c r="V1983" s="158">
        <f>IF(R1983&lt;&gt;"",(R1983*(1-($N$2643))*(1-($O1983+$N$2646))),0)</f>
        <v>0</v>
      </c>
      <c r="W1983" s="158">
        <f>IF(S1983&lt;&gt;"",(S1983*(1-($N$2644))*(1-($O1983+$N$2646))),0)</f>
        <v>0</v>
      </c>
      <c r="X1983" s="166">
        <f>+SUM(T1983:W1983)</f>
        <v>0</v>
      </c>
      <c r="Y1983" s="85"/>
      <c r="Z1983" s="84"/>
      <c r="AA1983" s="85"/>
    </row>
    <row r="1984" spans="1:27" ht="14.1" customHeight="1" x14ac:dyDescent="0.3">
      <c r="A1984" s="173" t="s">
        <v>6018</v>
      </c>
      <c r="B1984" s="155" t="s">
        <v>40</v>
      </c>
      <c r="C1984" s="155">
        <v>12</v>
      </c>
      <c r="D1984" s="155">
        <v>0</v>
      </c>
      <c r="E1984" s="156"/>
      <c r="F1984" s="155" t="s">
        <v>100</v>
      </c>
      <c r="G1984" s="155" t="s">
        <v>1705</v>
      </c>
      <c r="H1984" s="155" t="s">
        <v>6016</v>
      </c>
      <c r="I1984" s="155">
        <v>34</v>
      </c>
      <c r="J1984" s="163">
        <v>35.15</v>
      </c>
      <c r="K1984" s="164"/>
      <c r="L1984" s="155" t="s">
        <v>6019</v>
      </c>
      <c r="M1984" s="155" t="s">
        <v>349</v>
      </c>
      <c r="N1984" s="165" t="str">
        <f>IF(OR(J1984="TBA",E1984=0),"",E1984*J1984)</f>
        <v/>
      </c>
      <c r="O1984" s="157"/>
      <c r="P1984" s="158">
        <f>IF($B1984="PA",$N1984,0)</f>
        <v>0</v>
      </c>
      <c r="Q1984" s="158">
        <f>IF($B1984="PC",$N1984,0)</f>
        <v>0</v>
      </c>
      <c r="R1984" s="158">
        <f>IF($B1984="LA",$N1984,0)</f>
        <v>0</v>
      </c>
      <c r="S1984" s="158" t="str">
        <f>IF($B1984="LC",$N1984,0)</f>
        <v/>
      </c>
      <c r="T1984" s="158">
        <f>IF(P1984&lt;&gt;"",(P1984*(1-($N$2641))*(1-($O1984+$N$2646))),0)</f>
        <v>0</v>
      </c>
      <c r="U1984" s="158">
        <f>IF(Q1984&lt;&gt;"",(Q1984*(1-($N$2642))*(1-($O1984+$N$2646))),0)</f>
        <v>0</v>
      </c>
      <c r="V1984" s="158">
        <f>IF(R1984&lt;&gt;"",(R1984*(1-($N$2643))*(1-($O1984+$N$2646))),0)</f>
        <v>0</v>
      </c>
      <c r="W1984" s="158">
        <f>IF(S1984&lt;&gt;"",(S1984*(1-($N$2644))*(1-($O1984+$N$2646))),0)</f>
        <v>0</v>
      </c>
      <c r="X1984" s="166">
        <f>+SUM(T1984:W1984)</f>
        <v>0</v>
      </c>
      <c r="Y1984" s="85"/>
      <c r="Z1984" s="84"/>
      <c r="AA1984" s="85"/>
    </row>
    <row r="1985" spans="1:27" ht="14.1" customHeight="1" x14ac:dyDescent="0.3">
      <c r="A1985" s="173" t="s">
        <v>6020</v>
      </c>
      <c r="B1985" s="155" t="s">
        <v>40</v>
      </c>
      <c r="C1985" s="155">
        <v>12</v>
      </c>
      <c r="D1985" s="155">
        <v>0</v>
      </c>
      <c r="E1985" s="156"/>
      <c r="F1985" s="155" t="s">
        <v>100</v>
      </c>
      <c r="G1985" s="155" t="s">
        <v>1692</v>
      </c>
      <c r="H1985" s="155" t="s">
        <v>6016</v>
      </c>
      <c r="I1985" s="155">
        <v>34</v>
      </c>
      <c r="J1985" s="163">
        <v>35.15</v>
      </c>
      <c r="K1985" s="164"/>
      <c r="L1985" s="155" t="s">
        <v>6021</v>
      </c>
      <c r="M1985" s="155" t="s">
        <v>349</v>
      </c>
      <c r="N1985" s="165" t="str">
        <f>IF(OR(J1985="TBA",E1985=0),"",E1985*J1985)</f>
        <v/>
      </c>
      <c r="O1985" s="157"/>
      <c r="P1985" s="158">
        <f>IF($B1985="PA",$N1985,0)</f>
        <v>0</v>
      </c>
      <c r="Q1985" s="158">
        <f>IF($B1985="PC",$N1985,0)</f>
        <v>0</v>
      </c>
      <c r="R1985" s="158">
        <f>IF($B1985="LA",$N1985,0)</f>
        <v>0</v>
      </c>
      <c r="S1985" s="158" t="str">
        <f>IF($B1985="LC",$N1985,0)</f>
        <v/>
      </c>
      <c r="T1985" s="158">
        <f>IF(P1985&lt;&gt;"",(P1985*(1-($N$2641))*(1-($O1985+$N$2646))),0)</f>
        <v>0</v>
      </c>
      <c r="U1985" s="158">
        <f>IF(Q1985&lt;&gt;"",(Q1985*(1-($N$2642))*(1-($O1985+$N$2646))),0)</f>
        <v>0</v>
      </c>
      <c r="V1985" s="158">
        <f>IF(R1985&lt;&gt;"",(R1985*(1-($N$2643))*(1-($O1985+$N$2646))),0)</f>
        <v>0</v>
      </c>
      <c r="W1985" s="158">
        <f>IF(S1985&lt;&gt;"",(S1985*(1-($N$2644))*(1-($O1985+$N$2646))),0)</f>
        <v>0</v>
      </c>
      <c r="X1985" s="166">
        <f>+SUM(T1985:W1985)</f>
        <v>0</v>
      </c>
      <c r="Y1985" s="85"/>
      <c r="Z1985" s="84"/>
      <c r="AA1985" s="85"/>
    </row>
    <row r="1986" spans="1:27" ht="14.1" customHeight="1" x14ac:dyDescent="0.3">
      <c r="A1986" s="173" t="s">
        <v>5860</v>
      </c>
      <c r="B1986" s="155" t="s">
        <v>40</v>
      </c>
      <c r="C1986" s="155">
        <v>24</v>
      </c>
      <c r="D1986" s="155">
        <v>12</v>
      </c>
      <c r="E1986" s="156"/>
      <c r="F1986" s="155" t="s">
        <v>101</v>
      </c>
      <c r="G1986" s="155" t="s">
        <v>1690</v>
      </c>
      <c r="H1986" s="155" t="s">
        <v>3891</v>
      </c>
      <c r="I1986" s="155">
        <v>116</v>
      </c>
      <c r="J1986" s="163">
        <v>18.900000000000002</v>
      </c>
      <c r="K1986" s="164"/>
      <c r="L1986" s="155" t="s">
        <v>5861</v>
      </c>
      <c r="M1986" s="155" t="s">
        <v>349</v>
      </c>
      <c r="N1986" s="165" t="str">
        <f>IF(OR(J1986="TBA",E1986=0),"",E1986*J1986)</f>
        <v/>
      </c>
      <c r="O1986" s="157"/>
      <c r="P1986" s="158">
        <f>IF($B1986="PA",$N1986,0)</f>
        <v>0</v>
      </c>
      <c r="Q1986" s="158">
        <f>IF($B1986="PC",$N1986,0)</f>
        <v>0</v>
      </c>
      <c r="R1986" s="158">
        <f>IF($B1986="LA",$N1986,0)</f>
        <v>0</v>
      </c>
      <c r="S1986" s="158" t="str">
        <f>IF($B1986="LC",$N1986,0)</f>
        <v/>
      </c>
      <c r="T1986" s="158">
        <f>IF(P1986&lt;&gt;"",(P1986*(1-($N$2641))*(1-($O1986+$N$2646))),0)</f>
        <v>0</v>
      </c>
      <c r="U1986" s="158">
        <f>IF(Q1986&lt;&gt;"",(Q1986*(1-($N$2642))*(1-($O1986+$N$2646))),0)</f>
        <v>0</v>
      </c>
      <c r="V1986" s="158">
        <f>IF(R1986&lt;&gt;"",(R1986*(1-($N$2643))*(1-($O1986+$N$2646))),0)</f>
        <v>0</v>
      </c>
      <c r="W1986" s="158">
        <f>IF(S1986&lt;&gt;"",(S1986*(1-($N$2644))*(1-($O1986+$N$2646))),0)</f>
        <v>0</v>
      </c>
      <c r="X1986" s="166">
        <f>+SUM(T1986:W1986)</f>
        <v>0</v>
      </c>
      <c r="Y1986" s="85"/>
      <c r="Z1986" s="84"/>
      <c r="AA1986" s="85"/>
    </row>
    <row r="1987" spans="1:27" ht="14.1" customHeight="1" x14ac:dyDescent="0.3">
      <c r="A1987" s="173" t="s">
        <v>5862</v>
      </c>
      <c r="B1987" s="155" t="s">
        <v>40</v>
      </c>
      <c r="C1987" s="155">
        <v>24</v>
      </c>
      <c r="D1987" s="155">
        <v>12</v>
      </c>
      <c r="E1987" s="156"/>
      <c r="F1987" s="155" t="s">
        <v>101</v>
      </c>
      <c r="G1987" s="155" t="s">
        <v>1691</v>
      </c>
      <c r="H1987" s="155" t="s">
        <v>3891</v>
      </c>
      <c r="I1987" s="155">
        <v>116</v>
      </c>
      <c r="J1987" s="163">
        <v>18.900000000000002</v>
      </c>
      <c r="K1987" s="164"/>
      <c r="L1987" s="155" t="s">
        <v>5863</v>
      </c>
      <c r="M1987" s="155" t="s">
        <v>349</v>
      </c>
      <c r="N1987" s="165" t="str">
        <f>IF(OR(J1987="TBA",E1987=0),"",E1987*J1987)</f>
        <v/>
      </c>
      <c r="O1987" s="157"/>
      <c r="P1987" s="158">
        <f>IF($B1987="PA",$N1987,0)</f>
        <v>0</v>
      </c>
      <c r="Q1987" s="158">
        <f>IF($B1987="PC",$N1987,0)</f>
        <v>0</v>
      </c>
      <c r="R1987" s="158">
        <f>IF($B1987="LA",$N1987,0)</f>
        <v>0</v>
      </c>
      <c r="S1987" s="158" t="str">
        <f>IF($B1987="LC",$N1987,0)</f>
        <v/>
      </c>
      <c r="T1987" s="158">
        <f>IF(P1987&lt;&gt;"",(P1987*(1-($N$2641))*(1-($O1987+$N$2646))),0)</f>
        <v>0</v>
      </c>
      <c r="U1987" s="158">
        <f>IF(Q1987&lt;&gt;"",(Q1987*(1-($N$2642))*(1-($O1987+$N$2646))),0)</f>
        <v>0</v>
      </c>
      <c r="V1987" s="158">
        <f>IF(R1987&lt;&gt;"",(R1987*(1-($N$2643))*(1-($O1987+$N$2646))),0)</f>
        <v>0</v>
      </c>
      <c r="W1987" s="158">
        <f>IF(S1987&lt;&gt;"",(S1987*(1-($N$2644))*(1-($O1987+$N$2646))),0)</f>
        <v>0</v>
      </c>
      <c r="X1987" s="166">
        <f>+SUM(T1987:W1987)</f>
        <v>0</v>
      </c>
      <c r="Y1987" s="85"/>
      <c r="Z1987" s="84"/>
      <c r="AA1987" s="85"/>
    </row>
    <row r="1988" spans="1:27" ht="14.1" customHeight="1" x14ac:dyDescent="0.3">
      <c r="A1988" s="173" t="s">
        <v>5864</v>
      </c>
      <c r="B1988" s="155" t="s">
        <v>40</v>
      </c>
      <c r="C1988" s="155">
        <v>24</v>
      </c>
      <c r="D1988" s="155">
        <v>12</v>
      </c>
      <c r="E1988" s="156"/>
      <c r="F1988" s="155" t="s">
        <v>101</v>
      </c>
      <c r="G1988" s="155" t="s">
        <v>1701</v>
      </c>
      <c r="H1988" s="155" t="s">
        <v>3891</v>
      </c>
      <c r="I1988" s="155">
        <v>116</v>
      </c>
      <c r="J1988" s="163">
        <v>18.900000000000002</v>
      </c>
      <c r="K1988" s="164"/>
      <c r="L1988" s="155" t="s">
        <v>5865</v>
      </c>
      <c r="M1988" s="155" t="s">
        <v>349</v>
      </c>
      <c r="N1988" s="165" t="str">
        <f>IF(OR(J1988="TBA",E1988=0),"",E1988*J1988)</f>
        <v/>
      </c>
      <c r="O1988" s="157"/>
      <c r="P1988" s="158">
        <f>IF($B1988="PA",$N1988,0)</f>
        <v>0</v>
      </c>
      <c r="Q1988" s="158">
        <f>IF($B1988="PC",$N1988,0)</f>
        <v>0</v>
      </c>
      <c r="R1988" s="158">
        <f>IF($B1988="LA",$N1988,0)</f>
        <v>0</v>
      </c>
      <c r="S1988" s="158" t="str">
        <f>IF($B1988="LC",$N1988,0)</f>
        <v/>
      </c>
      <c r="T1988" s="158">
        <f>IF(P1988&lt;&gt;"",(P1988*(1-($N$2641))*(1-($O1988+$N$2646))),0)</f>
        <v>0</v>
      </c>
      <c r="U1988" s="158">
        <f>IF(Q1988&lt;&gt;"",(Q1988*(1-($N$2642))*(1-($O1988+$N$2646))),0)</f>
        <v>0</v>
      </c>
      <c r="V1988" s="158">
        <f>IF(R1988&lt;&gt;"",(R1988*(1-($N$2643))*(1-($O1988+$N$2646))),0)</f>
        <v>0</v>
      </c>
      <c r="W1988" s="158">
        <f>IF(S1988&lt;&gt;"",(S1988*(1-($N$2644))*(1-($O1988+$N$2646))),0)</f>
        <v>0</v>
      </c>
      <c r="X1988" s="166">
        <f>+SUM(T1988:W1988)</f>
        <v>0</v>
      </c>
      <c r="Y1988" s="85"/>
      <c r="Z1988" s="84"/>
      <c r="AA1988" s="85"/>
    </row>
    <row r="1989" spans="1:27" ht="14.1" customHeight="1" x14ac:dyDescent="0.3">
      <c r="A1989" s="173" t="s">
        <v>5866</v>
      </c>
      <c r="B1989" s="155" t="s">
        <v>40</v>
      </c>
      <c r="C1989" s="155">
        <v>12</v>
      </c>
      <c r="D1989" s="155">
        <v>0</v>
      </c>
      <c r="E1989" s="156"/>
      <c r="F1989" s="155" t="s">
        <v>101</v>
      </c>
      <c r="G1989" s="155" t="s">
        <v>1690</v>
      </c>
      <c r="H1989" s="155" t="s">
        <v>5867</v>
      </c>
      <c r="I1989" s="155">
        <v>116</v>
      </c>
      <c r="J1989" s="163">
        <v>27.5</v>
      </c>
      <c r="K1989" s="164"/>
      <c r="L1989" s="155" t="s">
        <v>5868</v>
      </c>
      <c r="M1989" s="155" t="s">
        <v>349</v>
      </c>
      <c r="N1989" s="165" t="str">
        <f>IF(OR(J1989="TBA",E1989=0),"",E1989*J1989)</f>
        <v/>
      </c>
      <c r="O1989" s="157"/>
      <c r="P1989" s="158">
        <f>IF($B1989="PA",$N1989,0)</f>
        <v>0</v>
      </c>
      <c r="Q1989" s="158">
        <f>IF($B1989="PC",$N1989,0)</f>
        <v>0</v>
      </c>
      <c r="R1989" s="158">
        <f>IF($B1989="LA",$N1989,0)</f>
        <v>0</v>
      </c>
      <c r="S1989" s="158" t="str">
        <f>IF($B1989="LC",$N1989,0)</f>
        <v/>
      </c>
      <c r="T1989" s="158">
        <f>IF(P1989&lt;&gt;"",(P1989*(1-($N$2641))*(1-($O1989+$N$2646))),0)</f>
        <v>0</v>
      </c>
      <c r="U1989" s="158">
        <f>IF(Q1989&lt;&gt;"",(Q1989*(1-($N$2642))*(1-($O1989+$N$2646))),0)</f>
        <v>0</v>
      </c>
      <c r="V1989" s="158">
        <f>IF(R1989&lt;&gt;"",(R1989*(1-($N$2643))*(1-($O1989+$N$2646))),0)</f>
        <v>0</v>
      </c>
      <c r="W1989" s="158">
        <f>IF(S1989&lt;&gt;"",(S1989*(1-($N$2644))*(1-($O1989+$N$2646))),0)</f>
        <v>0</v>
      </c>
      <c r="X1989" s="166">
        <f>+SUM(T1989:W1989)</f>
        <v>0</v>
      </c>
      <c r="Y1989" s="85"/>
      <c r="Z1989" s="84"/>
      <c r="AA1989" s="85"/>
    </row>
    <row r="1990" spans="1:27" ht="14.1" customHeight="1" x14ac:dyDescent="0.3">
      <c r="A1990" s="173" t="s">
        <v>5869</v>
      </c>
      <c r="B1990" s="155" t="s">
        <v>40</v>
      </c>
      <c r="C1990" s="155">
        <v>12</v>
      </c>
      <c r="D1990" s="155">
        <v>0</v>
      </c>
      <c r="E1990" s="156"/>
      <c r="F1990" s="155" t="s">
        <v>101</v>
      </c>
      <c r="G1990" s="155" t="s">
        <v>1691</v>
      </c>
      <c r="H1990" s="155" t="s">
        <v>5867</v>
      </c>
      <c r="I1990" s="155">
        <v>116</v>
      </c>
      <c r="J1990" s="163">
        <v>27.5</v>
      </c>
      <c r="K1990" s="164"/>
      <c r="L1990" s="155" t="s">
        <v>5870</v>
      </c>
      <c r="M1990" s="155" t="s">
        <v>349</v>
      </c>
      <c r="N1990" s="165" t="str">
        <f>IF(OR(J1990="TBA",E1990=0),"",E1990*J1990)</f>
        <v/>
      </c>
      <c r="O1990" s="157"/>
      <c r="P1990" s="158">
        <f>IF($B1990="PA",$N1990,0)</f>
        <v>0</v>
      </c>
      <c r="Q1990" s="158">
        <f>IF($B1990="PC",$N1990,0)</f>
        <v>0</v>
      </c>
      <c r="R1990" s="158">
        <f>IF($B1990="LA",$N1990,0)</f>
        <v>0</v>
      </c>
      <c r="S1990" s="158" t="str">
        <f>IF($B1990="LC",$N1990,0)</f>
        <v/>
      </c>
      <c r="T1990" s="158">
        <f>IF(P1990&lt;&gt;"",(P1990*(1-($N$2641))*(1-($O1990+$N$2646))),0)</f>
        <v>0</v>
      </c>
      <c r="U1990" s="158">
        <f>IF(Q1990&lt;&gt;"",(Q1990*(1-($N$2642))*(1-($O1990+$N$2646))),0)</f>
        <v>0</v>
      </c>
      <c r="V1990" s="158">
        <f>IF(R1990&lt;&gt;"",(R1990*(1-($N$2643))*(1-($O1990+$N$2646))),0)</f>
        <v>0</v>
      </c>
      <c r="W1990" s="158">
        <f>IF(S1990&lt;&gt;"",(S1990*(1-($N$2644))*(1-($O1990+$N$2646))),0)</f>
        <v>0</v>
      </c>
      <c r="X1990" s="166">
        <f>+SUM(T1990:W1990)</f>
        <v>0</v>
      </c>
      <c r="Y1990" s="85"/>
      <c r="Z1990" s="84"/>
      <c r="AA1990" s="85"/>
    </row>
    <row r="1991" spans="1:27" ht="14.1" customHeight="1" x14ac:dyDescent="0.3">
      <c r="A1991" s="173" t="s">
        <v>5871</v>
      </c>
      <c r="B1991" s="155" t="s">
        <v>40</v>
      </c>
      <c r="C1991" s="155">
        <v>12</v>
      </c>
      <c r="D1991" s="155">
        <v>0</v>
      </c>
      <c r="E1991" s="156"/>
      <c r="F1991" s="155" t="s">
        <v>101</v>
      </c>
      <c r="G1991" s="155" t="s">
        <v>1701</v>
      </c>
      <c r="H1991" s="155" t="s">
        <v>5867</v>
      </c>
      <c r="I1991" s="155">
        <v>116</v>
      </c>
      <c r="J1991" s="163">
        <v>27.5</v>
      </c>
      <c r="K1991" s="164"/>
      <c r="L1991" s="155" t="s">
        <v>5872</v>
      </c>
      <c r="M1991" s="155" t="s">
        <v>349</v>
      </c>
      <c r="N1991" s="165" t="str">
        <f>IF(OR(J1991="TBA",E1991=0),"",E1991*J1991)</f>
        <v/>
      </c>
      <c r="O1991" s="157"/>
      <c r="P1991" s="158">
        <f>IF($B1991="PA",$N1991,0)</f>
        <v>0</v>
      </c>
      <c r="Q1991" s="158">
        <f>IF($B1991="PC",$N1991,0)</f>
        <v>0</v>
      </c>
      <c r="R1991" s="158">
        <f>IF($B1991="LA",$N1991,0)</f>
        <v>0</v>
      </c>
      <c r="S1991" s="158" t="str">
        <f>IF($B1991="LC",$N1991,0)</f>
        <v/>
      </c>
      <c r="T1991" s="158">
        <f>IF(P1991&lt;&gt;"",(P1991*(1-($N$2641))*(1-($O1991+$N$2646))),0)</f>
        <v>0</v>
      </c>
      <c r="U1991" s="158">
        <f>IF(Q1991&lt;&gt;"",(Q1991*(1-($N$2642))*(1-($O1991+$N$2646))),0)</f>
        <v>0</v>
      </c>
      <c r="V1991" s="158">
        <f>IF(R1991&lt;&gt;"",(R1991*(1-($N$2643))*(1-($O1991+$N$2646))),0)</f>
        <v>0</v>
      </c>
      <c r="W1991" s="158">
        <f>IF(S1991&lt;&gt;"",(S1991*(1-($N$2644))*(1-($O1991+$N$2646))),0)</f>
        <v>0</v>
      </c>
      <c r="X1991" s="166">
        <f>+SUM(T1991:W1991)</f>
        <v>0</v>
      </c>
      <c r="Y1991" s="85"/>
      <c r="Z1991" s="84"/>
      <c r="AA1991" s="85"/>
    </row>
    <row r="1992" spans="1:27" ht="14.1" customHeight="1" x14ac:dyDescent="0.3">
      <c r="A1992" s="173" t="s">
        <v>5875</v>
      </c>
      <c r="B1992" s="155" t="s">
        <v>40</v>
      </c>
      <c r="C1992" s="155">
        <v>24</v>
      </c>
      <c r="D1992" s="155">
        <v>12</v>
      </c>
      <c r="E1992" s="156"/>
      <c r="F1992" s="155" t="s">
        <v>101</v>
      </c>
      <c r="G1992" s="155" t="s">
        <v>1690</v>
      </c>
      <c r="H1992" s="155" t="s">
        <v>3896</v>
      </c>
      <c r="I1992" s="155">
        <v>116</v>
      </c>
      <c r="J1992" s="163">
        <v>18.900000000000002</v>
      </c>
      <c r="K1992" s="164"/>
      <c r="L1992" s="155" t="s">
        <v>5876</v>
      </c>
      <c r="M1992" s="155" t="s">
        <v>349</v>
      </c>
      <c r="N1992" s="165" t="str">
        <f>IF(OR(J1992="TBA",E1992=0),"",E1992*J1992)</f>
        <v/>
      </c>
      <c r="O1992" s="157"/>
      <c r="P1992" s="158">
        <f>IF($B1992="PA",$N1992,0)</f>
        <v>0</v>
      </c>
      <c r="Q1992" s="158">
        <f>IF($B1992="PC",$N1992,0)</f>
        <v>0</v>
      </c>
      <c r="R1992" s="158">
        <f>IF($B1992="LA",$N1992,0)</f>
        <v>0</v>
      </c>
      <c r="S1992" s="158" t="str">
        <f>IF($B1992="LC",$N1992,0)</f>
        <v/>
      </c>
      <c r="T1992" s="158">
        <f>IF(P1992&lt;&gt;"",(P1992*(1-($N$2641))*(1-($O1992+$N$2646))),0)</f>
        <v>0</v>
      </c>
      <c r="U1992" s="158">
        <f>IF(Q1992&lt;&gt;"",(Q1992*(1-($N$2642))*(1-($O1992+$N$2646))),0)</f>
        <v>0</v>
      </c>
      <c r="V1992" s="158">
        <f>IF(R1992&lt;&gt;"",(R1992*(1-($N$2643))*(1-($O1992+$N$2646))),0)</f>
        <v>0</v>
      </c>
      <c r="W1992" s="158">
        <f>IF(S1992&lt;&gt;"",(S1992*(1-($N$2644))*(1-($O1992+$N$2646))),0)</f>
        <v>0</v>
      </c>
      <c r="X1992" s="166">
        <f>+SUM(T1992:W1992)</f>
        <v>0</v>
      </c>
      <c r="Y1992" s="85"/>
      <c r="Z1992" s="84"/>
      <c r="AA1992" s="85"/>
    </row>
    <row r="1993" spans="1:27" ht="14.1" customHeight="1" x14ac:dyDescent="0.3">
      <c r="A1993" s="173" t="s">
        <v>5877</v>
      </c>
      <c r="B1993" s="155" t="s">
        <v>40</v>
      </c>
      <c r="C1993" s="155">
        <v>24</v>
      </c>
      <c r="D1993" s="155">
        <v>12</v>
      </c>
      <c r="E1993" s="156"/>
      <c r="F1993" s="155" t="s">
        <v>101</v>
      </c>
      <c r="G1993" s="155" t="s">
        <v>1691</v>
      </c>
      <c r="H1993" s="155" t="s">
        <v>3896</v>
      </c>
      <c r="I1993" s="155">
        <v>116</v>
      </c>
      <c r="J1993" s="163">
        <v>18.900000000000002</v>
      </c>
      <c r="K1993" s="164"/>
      <c r="L1993" s="155" t="s">
        <v>5878</v>
      </c>
      <c r="M1993" s="155" t="s">
        <v>349</v>
      </c>
      <c r="N1993" s="165" t="str">
        <f>IF(OR(J1993="TBA",E1993=0),"",E1993*J1993)</f>
        <v/>
      </c>
      <c r="O1993" s="157"/>
      <c r="P1993" s="158">
        <f>IF($B1993="PA",$N1993,0)</f>
        <v>0</v>
      </c>
      <c r="Q1993" s="158">
        <f>IF($B1993="PC",$N1993,0)</f>
        <v>0</v>
      </c>
      <c r="R1993" s="158">
        <f>IF($B1993="LA",$N1993,0)</f>
        <v>0</v>
      </c>
      <c r="S1993" s="158" t="str">
        <f>IF($B1993="LC",$N1993,0)</f>
        <v/>
      </c>
      <c r="T1993" s="158">
        <f>IF(P1993&lt;&gt;"",(P1993*(1-($N$2641))*(1-($O1993+$N$2646))),0)</f>
        <v>0</v>
      </c>
      <c r="U1993" s="158">
        <f>IF(Q1993&lt;&gt;"",(Q1993*(1-($N$2642))*(1-($O1993+$N$2646))),0)</f>
        <v>0</v>
      </c>
      <c r="V1993" s="158">
        <f>IF(R1993&lt;&gt;"",(R1993*(1-($N$2643))*(1-($O1993+$N$2646))),0)</f>
        <v>0</v>
      </c>
      <c r="W1993" s="158">
        <f>IF(S1993&lt;&gt;"",(S1993*(1-($N$2644))*(1-($O1993+$N$2646))),0)</f>
        <v>0</v>
      </c>
      <c r="X1993" s="166">
        <f>+SUM(T1993:W1993)</f>
        <v>0</v>
      </c>
      <c r="Y1993" s="85"/>
      <c r="Z1993" s="84"/>
      <c r="AA1993" s="85"/>
    </row>
    <row r="1994" spans="1:27" ht="14.1" customHeight="1" x14ac:dyDescent="0.3">
      <c r="A1994" s="173" t="s">
        <v>5879</v>
      </c>
      <c r="B1994" s="155" t="s">
        <v>40</v>
      </c>
      <c r="C1994" s="155">
        <v>24</v>
      </c>
      <c r="D1994" s="155">
        <v>12</v>
      </c>
      <c r="E1994" s="156"/>
      <c r="F1994" s="155" t="s">
        <v>101</v>
      </c>
      <c r="G1994" s="155" t="s">
        <v>1701</v>
      </c>
      <c r="H1994" s="155" t="s">
        <v>3896</v>
      </c>
      <c r="I1994" s="155">
        <v>116</v>
      </c>
      <c r="J1994" s="163">
        <v>18.900000000000002</v>
      </c>
      <c r="K1994" s="164"/>
      <c r="L1994" s="155" t="s">
        <v>5880</v>
      </c>
      <c r="M1994" s="155" t="s">
        <v>349</v>
      </c>
      <c r="N1994" s="165" t="str">
        <f>IF(OR(J1994="TBA",E1994=0),"",E1994*J1994)</f>
        <v/>
      </c>
      <c r="O1994" s="157"/>
      <c r="P1994" s="158">
        <f>IF($B1994="PA",$N1994,0)</f>
        <v>0</v>
      </c>
      <c r="Q1994" s="158">
        <f>IF($B1994="PC",$N1994,0)</f>
        <v>0</v>
      </c>
      <c r="R1994" s="158">
        <f>IF($B1994="LA",$N1994,0)</f>
        <v>0</v>
      </c>
      <c r="S1994" s="158" t="str">
        <f>IF($B1994="LC",$N1994,0)</f>
        <v/>
      </c>
      <c r="T1994" s="158">
        <f>IF(P1994&lt;&gt;"",(P1994*(1-($N$2641))*(1-($O1994+$N$2646))),0)</f>
        <v>0</v>
      </c>
      <c r="U1994" s="158">
        <f>IF(Q1994&lt;&gt;"",(Q1994*(1-($N$2642))*(1-($O1994+$N$2646))),0)</f>
        <v>0</v>
      </c>
      <c r="V1994" s="158">
        <f>IF(R1994&lt;&gt;"",(R1994*(1-($N$2643))*(1-($O1994+$N$2646))),0)</f>
        <v>0</v>
      </c>
      <c r="W1994" s="158">
        <f>IF(S1994&lt;&gt;"",(S1994*(1-($N$2644))*(1-($O1994+$N$2646))),0)</f>
        <v>0</v>
      </c>
      <c r="X1994" s="166">
        <f>+SUM(T1994:W1994)</f>
        <v>0</v>
      </c>
      <c r="Y1994" s="85"/>
      <c r="Z1994" s="84"/>
      <c r="AA1994" s="85"/>
    </row>
    <row r="1995" spans="1:27" ht="14.1" customHeight="1" x14ac:dyDescent="0.3">
      <c r="A1995" s="173" t="s">
        <v>5881</v>
      </c>
      <c r="B1995" s="155" t="s">
        <v>40</v>
      </c>
      <c r="C1995" s="155">
        <v>12</v>
      </c>
      <c r="D1995" s="155">
        <v>0</v>
      </c>
      <c r="E1995" s="156"/>
      <c r="F1995" s="155" t="s">
        <v>101</v>
      </c>
      <c r="G1995" s="155" t="s">
        <v>1690</v>
      </c>
      <c r="H1995" s="155" t="s">
        <v>5882</v>
      </c>
      <c r="I1995" s="155">
        <v>116</v>
      </c>
      <c r="J1995" s="163">
        <v>27.5</v>
      </c>
      <c r="K1995" s="164"/>
      <c r="L1995" s="155" t="s">
        <v>5883</v>
      </c>
      <c r="M1995" s="155" t="s">
        <v>349</v>
      </c>
      <c r="N1995" s="165" t="str">
        <f>IF(OR(J1995="TBA",E1995=0),"",E1995*J1995)</f>
        <v/>
      </c>
      <c r="O1995" s="157"/>
      <c r="P1995" s="158">
        <f>IF($B1995="PA",$N1995,0)</f>
        <v>0</v>
      </c>
      <c r="Q1995" s="158">
        <f>IF($B1995="PC",$N1995,0)</f>
        <v>0</v>
      </c>
      <c r="R1995" s="158">
        <f>IF($B1995="LA",$N1995,0)</f>
        <v>0</v>
      </c>
      <c r="S1995" s="158" t="str">
        <f>IF($B1995="LC",$N1995,0)</f>
        <v/>
      </c>
      <c r="T1995" s="158">
        <f>IF(P1995&lt;&gt;"",(P1995*(1-($N$2641))*(1-($O1995+$N$2646))),0)</f>
        <v>0</v>
      </c>
      <c r="U1995" s="158">
        <f>IF(Q1995&lt;&gt;"",(Q1995*(1-($N$2642))*(1-($O1995+$N$2646))),0)</f>
        <v>0</v>
      </c>
      <c r="V1995" s="158">
        <f>IF(R1995&lt;&gt;"",(R1995*(1-($N$2643))*(1-($O1995+$N$2646))),0)</f>
        <v>0</v>
      </c>
      <c r="W1995" s="158">
        <f>IF(S1995&lt;&gt;"",(S1995*(1-($N$2644))*(1-($O1995+$N$2646))),0)</f>
        <v>0</v>
      </c>
      <c r="X1995" s="166">
        <f>+SUM(T1995:W1995)</f>
        <v>0</v>
      </c>
      <c r="Y1995" s="85"/>
      <c r="Z1995" s="84"/>
      <c r="AA1995" s="85"/>
    </row>
    <row r="1996" spans="1:27" ht="14.1" customHeight="1" x14ac:dyDescent="0.3">
      <c r="A1996" s="173" t="s">
        <v>5884</v>
      </c>
      <c r="B1996" s="155" t="s">
        <v>40</v>
      </c>
      <c r="C1996" s="155">
        <v>12</v>
      </c>
      <c r="D1996" s="155">
        <v>0</v>
      </c>
      <c r="E1996" s="156"/>
      <c r="F1996" s="155" t="s">
        <v>101</v>
      </c>
      <c r="G1996" s="155" t="s">
        <v>1691</v>
      </c>
      <c r="H1996" s="155" t="s">
        <v>5882</v>
      </c>
      <c r="I1996" s="155">
        <v>116</v>
      </c>
      <c r="J1996" s="163">
        <v>27.5</v>
      </c>
      <c r="K1996" s="164"/>
      <c r="L1996" s="155" t="s">
        <v>5885</v>
      </c>
      <c r="M1996" s="155" t="s">
        <v>349</v>
      </c>
      <c r="N1996" s="165" t="str">
        <f>IF(OR(J1996="TBA",E1996=0),"",E1996*J1996)</f>
        <v/>
      </c>
      <c r="O1996" s="157"/>
      <c r="P1996" s="158">
        <f>IF($B1996="PA",$N1996,0)</f>
        <v>0</v>
      </c>
      <c r="Q1996" s="158">
        <f>IF($B1996="PC",$N1996,0)</f>
        <v>0</v>
      </c>
      <c r="R1996" s="158">
        <f>IF($B1996="LA",$N1996,0)</f>
        <v>0</v>
      </c>
      <c r="S1996" s="158" t="str">
        <f>IF($B1996="LC",$N1996,0)</f>
        <v/>
      </c>
      <c r="T1996" s="158">
        <f>IF(P1996&lt;&gt;"",(P1996*(1-($N$2641))*(1-($O1996+$N$2646))),0)</f>
        <v>0</v>
      </c>
      <c r="U1996" s="158">
        <f>IF(Q1996&lt;&gt;"",(Q1996*(1-($N$2642))*(1-($O1996+$N$2646))),0)</f>
        <v>0</v>
      </c>
      <c r="V1996" s="158">
        <f>IF(R1996&lt;&gt;"",(R1996*(1-($N$2643))*(1-($O1996+$N$2646))),0)</f>
        <v>0</v>
      </c>
      <c r="W1996" s="158">
        <f>IF(S1996&lt;&gt;"",(S1996*(1-($N$2644))*(1-($O1996+$N$2646))),0)</f>
        <v>0</v>
      </c>
      <c r="X1996" s="166">
        <f>+SUM(T1996:W1996)</f>
        <v>0</v>
      </c>
      <c r="Y1996" s="85"/>
      <c r="Z1996" s="84"/>
      <c r="AA1996" s="85"/>
    </row>
    <row r="1997" spans="1:27" ht="14.1" customHeight="1" x14ac:dyDescent="0.3">
      <c r="A1997" s="173" t="s">
        <v>5886</v>
      </c>
      <c r="B1997" s="155" t="s">
        <v>40</v>
      </c>
      <c r="C1997" s="155">
        <v>12</v>
      </c>
      <c r="D1997" s="155">
        <v>0</v>
      </c>
      <c r="E1997" s="156"/>
      <c r="F1997" s="155" t="s">
        <v>101</v>
      </c>
      <c r="G1997" s="155" t="s">
        <v>1701</v>
      </c>
      <c r="H1997" s="155" t="s">
        <v>5882</v>
      </c>
      <c r="I1997" s="155">
        <v>116</v>
      </c>
      <c r="J1997" s="163">
        <v>27.5</v>
      </c>
      <c r="K1997" s="164"/>
      <c r="L1997" s="155" t="s">
        <v>5887</v>
      </c>
      <c r="M1997" s="155" t="s">
        <v>349</v>
      </c>
      <c r="N1997" s="165" t="str">
        <f>IF(OR(J1997="TBA",E1997=0),"",E1997*J1997)</f>
        <v/>
      </c>
      <c r="O1997" s="157"/>
      <c r="P1997" s="158">
        <f>IF($B1997="PA",$N1997,0)</f>
        <v>0</v>
      </c>
      <c r="Q1997" s="158">
        <f>IF($B1997="PC",$N1997,0)</f>
        <v>0</v>
      </c>
      <c r="R1997" s="158">
        <f>IF($B1997="LA",$N1997,0)</f>
        <v>0</v>
      </c>
      <c r="S1997" s="158" t="str">
        <f>IF($B1997="LC",$N1997,0)</f>
        <v/>
      </c>
      <c r="T1997" s="158">
        <f>IF(P1997&lt;&gt;"",(P1997*(1-($N$2641))*(1-($O1997+$N$2646))),0)</f>
        <v>0</v>
      </c>
      <c r="U1997" s="158">
        <f>IF(Q1997&lt;&gt;"",(Q1997*(1-($N$2642))*(1-($O1997+$N$2646))),0)</f>
        <v>0</v>
      </c>
      <c r="V1997" s="158">
        <f>IF(R1997&lt;&gt;"",(R1997*(1-($N$2643))*(1-($O1997+$N$2646))),0)</f>
        <v>0</v>
      </c>
      <c r="W1997" s="158">
        <f>IF(S1997&lt;&gt;"",(S1997*(1-($N$2644))*(1-($O1997+$N$2646))),0)</f>
        <v>0</v>
      </c>
      <c r="X1997" s="166">
        <f>+SUM(T1997:W1997)</f>
        <v>0</v>
      </c>
      <c r="Y1997" s="85"/>
      <c r="Z1997" s="84"/>
      <c r="AA1997" s="85"/>
    </row>
    <row r="1998" spans="1:27" ht="14.1" customHeight="1" x14ac:dyDescent="0.3">
      <c r="A1998" s="173" t="s">
        <v>5890</v>
      </c>
      <c r="B1998" s="155" t="s">
        <v>40</v>
      </c>
      <c r="C1998" s="155">
        <v>24</v>
      </c>
      <c r="D1998" s="155">
        <v>12</v>
      </c>
      <c r="E1998" s="156"/>
      <c r="F1998" s="155" t="s">
        <v>101</v>
      </c>
      <c r="G1998" s="155" t="s">
        <v>1690</v>
      </c>
      <c r="H1998" s="155" t="s">
        <v>5891</v>
      </c>
      <c r="I1998" s="155">
        <v>116</v>
      </c>
      <c r="J1998" s="163">
        <v>18.900000000000002</v>
      </c>
      <c r="K1998" s="164"/>
      <c r="L1998" s="155" t="s">
        <v>5892</v>
      </c>
      <c r="M1998" s="155" t="s">
        <v>349</v>
      </c>
      <c r="N1998" s="165" t="str">
        <f>IF(OR(J1998="TBA",E1998=0),"",E1998*J1998)</f>
        <v/>
      </c>
      <c r="O1998" s="157"/>
      <c r="P1998" s="158">
        <f>IF($B1998="PA",$N1998,0)</f>
        <v>0</v>
      </c>
      <c r="Q1998" s="158">
        <f>IF($B1998="PC",$N1998,0)</f>
        <v>0</v>
      </c>
      <c r="R1998" s="158">
        <f>IF($B1998="LA",$N1998,0)</f>
        <v>0</v>
      </c>
      <c r="S1998" s="158" t="str">
        <f>IF($B1998="LC",$N1998,0)</f>
        <v/>
      </c>
      <c r="T1998" s="158">
        <f>IF(P1998&lt;&gt;"",(P1998*(1-($N$2641))*(1-($O1998+$N$2646))),0)</f>
        <v>0</v>
      </c>
      <c r="U1998" s="158">
        <f>IF(Q1998&lt;&gt;"",(Q1998*(1-($N$2642))*(1-($O1998+$N$2646))),0)</f>
        <v>0</v>
      </c>
      <c r="V1998" s="158">
        <f>IF(R1998&lt;&gt;"",(R1998*(1-($N$2643))*(1-($O1998+$N$2646))),0)</f>
        <v>0</v>
      </c>
      <c r="W1998" s="158">
        <f>IF(S1998&lt;&gt;"",(S1998*(1-($N$2644))*(1-($O1998+$N$2646))),0)</f>
        <v>0</v>
      </c>
      <c r="X1998" s="166">
        <f>+SUM(T1998:W1998)</f>
        <v>0</v>
      </c>
      <c r="Y1998" s="85"/>
      <c r="Z1998" s="84"/>
      <c r="AA1998" s="85"/>
    </row>
    <row r="1999" spans="1:27" ht="14.1" customHeight="1" x14ac:dyDescent="0.3">
      <c r="A1999" s="173" t="s">
        <v>5893</v>
      </c>
      <c r="B1999" s="155" t="s">
        <v>40</v>
      </c>
      <c r="C1999" s="155">
        <v>24</v>
      </c>
      <c r="D1999" s="155">
        <v>12</v>
      </c>
      <c r="E1999" s="156"/>
      <c r="F1999" s="155" t="s">
        <v>101</v>
      </c>
      <c r="G1999" s="155" t="s">
        <v>1691</v>
      </c>
      <c r="H1999" s="155" t="s">
        <v>5891</v>
      </c>
      <c r="I1999" s="155">
        <v>116</v>
      </c>
      <c r="J1999" s="163">
        <v>18.900000000000002</v>
      </c>
      <c r="K1999" s="164"/>
      <c r="L1999" s="155" t="s">
        <v>5894</v>
      </c>
      <c r="M1999" s="155" t="s">
        <v>349</v>
      </c>
      <c r="N1999" s="165" t="str">
        <f>IF(OR(J1999="TBA",E1999=0),"",E1999*J1999)</f>
        <v/>
      </c>
      <c r="O1999" s="157"/>
      <c r="P1999" s="158">
        <f>IF($B1999="PA",$N1999,0)</f>
        <v>0</v>
      </c>
      <c r="Q1999" s="158">
        <f>IF($B1999="PC",$N1999,0)</f>
        <v>0</v>
      </c>
      <c r="R1999" s="158">
        <f>IF($B1999="LA",$N1999,0)</f>
        <v>0</v>
      </c>
      <c r="S1999" s="158" t="str">
        <f>IF($B1999="LC",$N1999,0)</f>
        <v/>
      </c>
      <c r="T1999" s="158">
        <f>IF(P1999&lt;&gt;"",(P1999*(1-($N$2641))*(1-($O1999+$N$2646))),0)</f>
        <v>0</v>
      </c>
      <c r="U1999" s="158">
        <f>IF(Q1999&lt;&gt;"",(Q1999*(1-($N$2642))*(1-($O1999+$N$2646))),0)</f>
        <v>0</v>
      </c>
      <c r="V1999" s="158">
        <f>IF(R1999&lt;&gt;"",(R1999*(1-($N$2643))*(1-($O1999+$N$2646))),0)</f>
        <v>0</v>
      </c>
      <c r="W1999" s="158">
        <f>IF(S1999&lt;&gt;"",(S1999*(1-($N$2644))*(1-($O1999+$N$2646))),0)</f>
        <v>0</v>
      </c>
      <c r="X1999" s="166">
        <f>+SUM(T1999:W1999)</f>
        <v>0</v>
      </c>
      <c r="Y1999" s="85"/>
      <c r="Z1999" s="84"/>
      <c r="AA1999" s="85"/>
    </row>
    <row r="2000" spans="1:27" ht="14.1" customHeight="1" x14ac:dyDescent="0.3">
      <c r="A2000" s="173" t="s">
        <v>5895</v>
      </c>
      <c r="B2000" s="155" t="s">
        <v>40</v>
      </c>
      <c r="C2000" s="155">
        <v>24</v>
      </c>
      <c r="D2000" s="155">
        <v>12</v>
      </c>
      <c r="E2000" s="156"/>
      <c r="F2000" s="155" t="s">
        <v>101</v>
      </c>
      <c r="G2000" s="155" t="s">
        <v>1701</v>
      </c>
      <c r="H2000" s="155" t="s">
        <v>5891</v>
      </c>
      <c r="I2000" s="155">
        <v>116</v>
      </c>
      <c r="J2000" s="163">
        <v>18.900000000000002</v>
      </c>
      <c r="K2000" s="164"/>
      <c r="L2000" s="155" t="s">
        <v>5896</v>
      </c>
      <c r="M2000" s="155" t="s">
        <v>349</v>
      </c>
      <c r="N2000" s="165" t="str">
        <f>IF(OR(J2000="TBA",E2000=0),"",E2000*J2000)</f>
        <v/>
      </c>
      <c r="O2000" s="157"/>
      <c r="P2000" s="158">
        <f>IF($B2000="PA",$N2000,0)</f>
        <v>0</v>
      </c>
      <c r="Q2000" s="158">
        <f>IF($B2000="PC",$N2000,0)</f>
        <v>0</v>
      </c>
      <c r="R2000" s="158">
        <f>IF($B2000="LA",$N2000,0)</f>
        <v>0</v>
      </c>
      <c r="S2000" s="158" t="str">
        <f>IF($B2000="LC",$N2000,0)</f>
        <v/>
      </c>
      <c r="T2000" s="158">
        <f>IF(P2000&lt;&gt;"",(P2000*(1-($N$2641))*(1-($O2000+$N$2646))),0)</f>
        <v>0</v>
      </c>
      <c r="U2000" s="158">
        <f>IF(Q2000&lt;&gt;"",(Q2000*(1-($N$2642))*(1-($O2000+$N$2646))),0)</f>
        <v>0</v>
      </c>
      <c r="V2000" s="158">
        <f>IF(R2000&lt;&gt;"",(R2000*(1-($N$2643))*(1-($O2000+$N$2646))),0)</f>
        <v>0</v>
      </c>
      <c r="W2000" s="158">
        <f>IF(S2000&lt;&gt;"",(S2000*(1-($N$2644))*(1-($O2000+$N$2646))),0)</f>
        <v>0</v>
      </c>
      <c r="X2000" s="166">
        <f>+SUM(T2000:W2000)</f>
        <v>0</v>
      </c>
      <c r="Y2000" s="85"/>
      <c r="Z2000" s="84"/>
      <c r="AA2000" s="85"/>
    </row>
    <row r="2001" spans="1:27" ht="14.1" customHeight="1" x14ac:dyDescent="0.3">
      <c r="A2001" s="173" t="s">
        <v>5897</v>
      </c>
      <c r="B2001" s="155" t="s">
        <v>40</v>
      </c>
      <c r="C2001" s="155">
        <v>12</v>
      </c>
      <c r="D2001" s="155">
        <v>0</v>
      </c>
      <c r="E2001" s="156"/>
      <c r="F2001" s="155" t="s">
        <v>101</v>
      </c>
      <c r="G2001" s="155" t="s">
        <v>1690</v>
      </c>
      <c r="H2001" s="155" t="s">
        <v>5898</v>
      </c>
      <c r="I2001" s="155">
        <v>116</v>
      </c>
      <c r="J2001" s="163">
        <v>27.5</v>
      </c>
      <c r="K2001" s="164"/>
      <c r="L2001" s="155" t="s">
        <v>5899</v>
      </c>
      <c r="M2001" s="155" t="s">
        <v>349</v>
      </c>
      <c r="N2001" s="165" t="str">
        <f>IF(OR(J2001="TBA",E2001=0),"",E2001*J2001)</f>
        <v/>
      </c>
      <c r="O2001" s="157"/>
      <c r="P2001" s="158">
        <f>IF($B2001="PA",$N2001,0)</f>
        <v>0</v>
      </c>
      <c r="Q2001" s="158">
        <f>IF($B2001="PC",$N2001,0)</f>
        <v>0</v>
      </c>
      <c r="R2001" s="158">
        <f>IF($B2001="LA",$N2001,0)</f>
        <v>0</v>
      </c>
      <c r="S2001" s="158" t="str">
        <f>IF($B2001="LC",$N2001,0)</f>
        <v/>
      </c>
      <c r="T2001" s="158">
        <f>IF(P2001&lt;&gt;"",(P2001*(1-($N$2641))*(1-($O2001+$N$2646))),0)</f>
        <v>0</v>
      </c>
      <c r="U2001" s="158">
        <f>IF(Q2001&lt;&gt;"",(Q2001*(1-($N$2642))*(1-($O2001+$N$2646))),0)</f>
        <v>0</v>
      </c>
      <c r="V2001" s="158">
        <f>IF(R2001&lt;&gt;"",(R2001*(1-($N$2643))*(1-($O2001+$N$2646))),0)</f>
        <v>0</v>
      </c>
      <c r="W2001" s="158">
        <f>IF(S2001&lt;&gt;"",(S2001*(1-($N$2644))*(1-($O2001+$N$2646))),0)</f>
        <v>0</v>
      </c>
      <c r="X2001" s="166">
        <f>+SUM(T2001:W2001)</f>
        <v>0</v>
      </c>
      <c r="Y2001" s="85"/>
      <c r="Z2001" s="84"/>
      <c r="AA2001" s="85"/>
    </row>
    <row r="2002" spans="1:27" ht="14.1" customHeight="1" x14ac:dyDescent="0.3">
      <c r="A2002" s="173" t="s">
        <v>5900</v>
      </c>
      <c r="B2002" s="155" t="s">
        <v>40</v>
      </c>
      <c r="C2002" s="155">
        <v>12</v>
      </c>
      <c r="D2002" s="155">
        <v>0</v>
      </c>
      <c r="E2002" s="156"/>
      <c r="F2002" s="155" t="s">
        <v>101</v>
      </c>
      <c r="G2002" s="155" t="s">
        <v>1691</v>
      </c>
      <c r="H2002" s="155" t="s">
        <v>5898</v>
      </c>
      <c r="I2002" s="155">
        <v>116</v>
      </c>
      <c r="J2002" s="163">
        <v>27.5</v>
      </c>
      <c r="K2002" s="164"/>
      <c r="L2002" s="155" t="s">
        <v>5901</v>
      </c>
      <c r="M2002" s="155" t="s">
        <v>349</v>
      </c>
      <c r="N2002" s="165" t="str">
        <f>IF(OR(J2002="TBA",E2002=0),"",E2002*J2002)</f>
        <v/>
      </c>
      <c r="O2002" s="157"/>
      <c r="P2002" s="158">
        <f>IF($B2002="PA",$N2002,0)</f>
        <v>0</v>
      </c>
      <c r="Q2002" s="158">
        <f>IF($B2002="PC",$N2002,0)</f>
        <v>0</v>
      </c>
      <c r="R2002" s="158">
        <f>IF($B2002="LA",$N2002,0)</f>
        <v>0</v>
      </c>
      <c r="S2002" s="158" t="str">
        <f>IF($B2002="LC",$N2002,0)</f>
        <v/>
      </c>
      <c r="T2002" s="158">
        <f>IF(P2002&lt;&gt;"",(P2002*(1-($N$2641))*(1-($O2002+$N$2646))),0)</f>
        <v>0</v>
      </c>
      <c r="U2002" s="158">
        <f>IF(Q2002&lt;&gt;"",(Q2002*(1-($N$2642))*(1-($O2002+$N$2646))),0)</f>
        <v>0</v>
      </c>
      <c r="V2002" s="158">
        <f>IF(R2002&lt;&gt;"",(R2002*(1-($N$2643))*(1-($O2002+$N$2646))),0)</f>
        <v>0</v>
      </c>
      <c r="W2002" s="158">
        <f>IF(S2002&lt;&gt;"",(S2002*(1-($N$2644))*(1-($O2002+$N$2646))),0)</f>
        <v>0</v>
      </c>
      <c r="X2002" s="166">
        <f>+SUM(T2002:W2002)</f>
        <v>0</v>
      </c>
      <c r="Y2002" s="85"/>
      <c r="Z2002" s="84"/>
      <c r="AA2002" s="85"/>
    </row>
    <row r="2003" spans="1:27" ht="14.1" customHeight="1" x14ac:dyDescent="0.3">
      <c r="A2003" s="173" t="s">
        <v>5902</v>
      </c>
      <c r="B2003" s="155" t="s">
        <v>40</v>
      </c>
      <c r="C2003" s="155">
        <v>12</v>
      </c>
      <c r="D2003" s="155">
        <v>0</v>
      </c>
      <c r="E2003" s="156"/>
      <c r="F2003" s="155" t="s">
        <v>101</v>
      </c>
      <c r="G2003" s="155" t="s">
        <v>1701</v>
      </c>
      <c r="H2003" s="155" t="s">
        <v>5898</v>
      </c>
      <c r="I2003" s="155">
        <v>116</v>
      </c>
      <c r="J2003" s="163">
        <v>27.5</v>
      </c>
      <c r="K2003" s="164"/>
      <c r="L2003" s="155" t="s">
        <v>5903</v>
      </c>
      <c r="M2003" s="155" t="s">
        <v>349</v>
      </c>
      <c r="N2003" s="165" t="str">
        <f>IF(OR(J2003="TBA",E2003=0),"",E2003*J2003)</f>
        <v/>
      </c>
      <c r="O2003" s="157"/>
      <c r="P2003" s="158">
        <f>IF($B2003="PA",$N2003,0)</f>
        <v>0</v>
      </c>
      <c r="Q2003" s="158">
        <f>IF($B2003="PC",$N2003,0)</f>
        <v>0</v>
      </c>
      <c r="R2003" s="158">
        <f>IF($B2003="LA",$N2003,0)</f>
        <v>0</v>
      </c>
      <c r="S2003" s="158" t="str">
        <f>IF($B2003="LC",$N2003,0)</f>
        <v/>
      </c>
      <c r="T2003" s="158">
        <f>IF(P2003&lt;&gt;"",(P2003*(1-($N$2641))*(1-($O2003+$N$2646))),0)</f>
        <v>0</v>
      </c>
      <c r="U2003" s="158">
        <f>IF(Q2003&lt;&gt;"",(Q2003*(1-($N$2642))*(1-($O2003+$N$2646))),0)</f>
        <v>0</v>
      </c>
      <c r="V2003" s="158">
        <f>IF(R2003&lt;&gt;"",(R2003*(1-($N$2643))*(1-($O2003+$N$2646))),0)</f>
        <v>0</v>
      </c>
      <c r="W2003" s="158">
        <f>IF(S2003&lt;&gt;"",(S2003*(1-($N$2644))*(1-($O2003+$N$2646))),0)</f>
        <v>0</v>
      </c>
      <c r="X2003" s="166">
        <f>+SUM(T2003:W2003)</f>
        <v>0</v>
      </c>
      <c r="Y2003" s="85"/>
      <c r="Z2003" s="84"/>
      <c r="AA2003" s="85"/>
    </row>
    <row r="2004" spans="1:27" ht="14.1" customHeight="1" x14ac:dyDescent="0.3">
      <c r="A2004" s="173" t="s">
        <v>5945</v>
      </c>
      <c r="B2004" s="155" t="s">
        <v>40</v>
      </c>
      <c r="C2004" s="155">
        <v>6</v>
      </c>
      <c r="D2004" s="155">
        <v>0</v>
      </c>
      <c r="E2004" s="156"/>
      <c r="F2004" s="155" t="s">
        <v>99</v>
      </c>
      <c r="G2004" s="155" t="s">
        <v>1691</v>
      </c>
      <c r="H2004" s="155" t="s">
        <v>1693</v>
      </c>
      <c r="I2004" s="155">
        <v>24</v>
      </c>
      <c r="J2004" s="163">
        <v>19.16</v>
      </c>
      <c r="K2004" s="164"/>
      <c r="L2004" s="155" t="s">
        <v>5946</v>
      </c>
      <c r="M2004" s="155" t="s">
        <v>349</v>
      </c>
      <c r="N2004" s="165" t="str">
        <f>IF(OR(J2004="TBA",E2004=0),"",E2004*J2004)</f>
        <v/>
      </c>
      <c r="O2004" s="157"/>
      <c r="P2004" s="158">
        <f>IF($B2004="PA",$N2004,0)</f>
        <v>0</v>
      </c>
      <c r="Q2004" s="158">
        <f>IF($B2004="PC",$N2004,0)</f>
        <v>0</v>
      </c>
      <c r="R2004" s="158">
        <f>IF($B2004="LA",$N2004,0)</f>
        <v>0</v>
      </c>
      <c r="S2004" s="158" t="str">
        <f>IF($B2004="LC",$N2004,0)</f>
        <v/>
      </c>
      <c r="T2004" s="158">
        <f>IF(P2004&lt;&gt;"",(P2004*(1-($N$2641))*(1-($O2004+$N$2646))),0)</f>
        <v>0</v>
      </c>
      <c r="U2004" s="158">
        <f>IF(Q2004&lt;&gt;"",(Q2004*(1-($N$2642))*(1-($O2004+$N$2646))),0)</f>
        <v>0</v>
      </c>
      <c r="V2004" s="158">
        <f>IF(R2004&lt;&gt;"",(R2004*(1-($N$2643))*(1-($O2004+$N$2646))),0)</f>
        <v>0</v>
      </c>
      <c r="W2004" s="158">
        <f>IF(S2004&lt;&gt;"",(S2004*(1-($N$2644))*(1-($O2004+$N$2646))),0)</f>
        <v>0</v>
      </c>
      <c r="X2004" s="166">
        <f>+SUM(T2004:W2004)</f>
        <v>0</v>
      </c>
      <c r="Y2004" s="85"/>
      <c r="Z2004" s="84"/>
      <c r="AA2004" s="85"/>
    </row>
    <row r="2005" spans="1:27" ht="14.1" customHeight="1" x14ac:dyDescent="0.3">
      <c r="A2005" s="173" t="s">
        <v>5947</v>
      </c>
      <c r="B2005" s="155" t="s">
        <v>40</v>
      </c>
      <c r="C2005" s="155">
        <v>6</v>
      </c>
      <c r="D2005" s="155">
        <v>0</v>
      </c>
      <c r="E2005" s="156"/>
      <c r="F2005" s="155" t="s">
        <v>99</v>
      </c>
      <c r="G2005" s="155" t="s">
        <v>1692</v>
      </c>
      <c r="H2005" s="155" t="s">
        <v>1693</v>
      </c>
      <c r="I2005" s="155">
        <v>24</v>
      </c>
      <c r="J2005" s="163">
        <v>19.16</v>
      </c>
      <c r="K2005" s="164"/>
      <c r="L2005" s="155" t="s">
        <v>5948</v>
      </c>
      <c r="M2005" s="155" t="s">
        <v>349</v>
      </c>
      <c r="N2005" s="165" t="str">
        <f>IF(OR(J2005="TBA",E2005=0),"",E2005*J2005)</f>
        <v/>
      </c>
      <c r="O2005" s="157"/>
      <c r="P2005" s="158">
        <f>IF($B2005="PA",$N2005,0)</f>
        <v>0</v>
      </c>
      <c r="Q2005" s="158">
        <f>IF($B2005="PC",$N2005,0)</f>
        <v>0</v>
      </c>
      <c r="R2005" s="158">
        <f>IF($B2005="LA",$N2005,0)</f>
        <v>0</v>
      </c>
      <c r="S2005" s="158" t="str">
        <f>IF($B2005="LC",$N2005,0)</f>
        <v/>
      </c>
      <c r="T2005" s="158">
        <f>IF(P2005&lt;&gt;"",(P2005*(1-($N$2641))*(1-($O2005+$N$2646))),0)</f>
        <v>0</v>
      </c>
      <c r="U2005" s="158">
        <f>IF(Q2005&lt;&gt;"",(Q2005*(1-($N$2642))*(1-($O2005+$N$2646))),0)</f>
        <v>0</v>
      </c>
      <c r="V2005" s="158">
        <f>IF(R2005&lt;&gt;"",(R2005*(1-($N$2643))*(1-($O2005+$N$2646))),0)</f>
        <v>0</v>
      </c>
      <c r="W2005" s="158">
        <f>IF(S2005&lt;&gt;"",(S2005*(1-($N$2644))*(1-($O2005+$N$2646))),0)</f>
        <v>0</v>
      </c>
      <c r="X2005" s="166">
        <f>+SUM(T2005:W2005)</f>
        <v>0</v>
      </c>
      <c r="Y2005" s="85"/>
      <c r="Z2005" s="84"/>
      <c r="AA2005" s="85"/>
    </row>
    <row r="2006" spans="1:27" ht="14.1" customHeight="1" x14ac:dyDescent="0.3">
      <c r="A2006" s="173" t="s">
        <v>5949</v>
      </c>
      <c r="B2006" s="155" t="s">
        <v>40</v>
      </c>
      <c r="C2006" s="155">
        <v>6</v>
      </c>
      <c r="D2006" s="155">
        <v>0</v>
      </c>
      <c r="E2006" s="156"/>
      <c r="F2006" s="155" t="s">
        <v>99</v>
      </c>
      <c r="G2006" s="155" t="s">
        <v>1686</v>
      </c>
      <c r="H2006" s="155" t="s">
        <v>1693</v>
      </c>
      <c r="I2006" s="155">
        <v>24</v>
      </c>
      <c r="J2006" s="163">
        <v>19.16</v>
      </c>
      <c r="K2006" s="164"/>
      <c r="L2006" s="155" t="s">
        <v>5950</v>
      </c>
      <c r="M2006" s="155" t="s">
        <v>349</v>
      </c>
      <c r="N2006" s="165" t="str">
        <f>IF(OR(J2006="TBA",E2006=0),"",E2006*J2006)</f>
        <v/>
      </c>
      <c r="O2006" s="157"/>
      <c r="P2006" s="158">
        <f>IF($B2006="PA",$N2006,0)</f>
        <v>0</v>
      </c>
      <c r="Q2006" s="158">
        <f>IF($B2006="PC",$N2006,0)</f>
        <v>0</v>
      </c>
      <c r="R2006" s="158">
        <f>IF($B2006="LA",$N2006,0)</f>
        <v>0</v>
      </c>
      <c r="S2006" s="158" t="str">
        <f>IF($B2006="LC",$N2006,0)</f>
        <v/>
      </c>
      <c r="T2006" s="158">
        <f>IF(P2006&lt;&gt;"",(P2006*(1-($N$2641))*(1-($O2006+$N$2646))),0)</f>
        <v>0</v>
      </c>
      <c r="U2006" s="158">
        <f>IF(Q2006&lt;&gt;"",(Q2006*(1-($N$2642))*(1-($O2006+$N$2646))),0)</f>
        <v>0</v>
      </c>
      <c r="V2006" s="158">
        <f>IF(R2006&lt;&gt;"",(R2006*(1-($N$2643))*(1-($O2006+$N$2646))),0)</f>
        <v>0</v>
      </c>
      <c r="W2006" s="158">
        <f>IF(S2006&lt;&gt;"",(S2006*(1-($N$2644))*(1-($O2006+$N$2646))),0)</f>
        <v>0</v>
      </c>
      <c r="X2006" s="166">
        <f>+SUM(T2006:W2006)</f>
        <v>0</v>
      </c>
      <c r="Y2006" s="85"/>
      <c r="Z2006" s="84"/>
      <c r="AA2006" s="85"/>
    </row>
    <row r="2007" spans="1:27" ht="14.1" customHeight="1" x14ac:dyDescent="0.3">
      <c r="A2007" s="173" t="s">
        <v>5951</v>
      </c>
      <c r="B2007" s="155" t="s">
        <v>40</v>
      </c>
      <c r="C2007" s="155">
        <v>6</v>
      </c>
      <c r="D2007" s="155">
        <v>0</v>
      </c>
      <c r="E2007" s="156"/>
      <c r="F2007" s="155" t="s">
        <v>99</v>
      </c>
      <c r="G2007" s="155" t="s">
        <v>1691</v>
      </c>
      <c r="H2007" s="155" t="s">
        <v>2012</v>
      </c>
      <c r="I2007" s="155">
        <v>24</v>
      </c>
      <c r="J2007" s="163">
        <v>25.55</v>
      </c>
      <c r="K2007" s="164"/>
      <c r="L2007" s="155" t="s">
        <v>5952</v>
      </c>
      <c r="M2007" s="155" t="s">
        <v>349</v>
      </c>
      <c r="N2007" s="165" t="str">
        <f>IF(OR(J2007="TBA",E2007=0),"",E2007*J2007)</f>
        <v/>
      </c>
      <c r="O2007" s="157"/>
      <c r="P2007" s="158">
        <f>IF($B2007="PA",$N2007,0)</f>
        <v>0</v>
      </c>
      <c r="Q2007" s="158">
        <f>IF($B2007="PC",$N2007,0)</f>
        <v>0</v>
      </c>
      <c r="R2007" s="158">
        <f>IF($B2007="LA",$N2007,0)</f>
        <v>0</v>
      </c>
      <c r="S2007" s="158" t="str">
        <f>IF($B2007="LC",$N2007,0)</f>
        <v/>
      </c>
      <c r="T2007" s="158">
        <f>IF(P2007&lt;&gt;"",(P2007*(1-($N$2641))*(1-($O2007+$N$2646))),0)</f>
        <v>0</v>
      </c>
      <c r="U2007" s="158">
        <f>IF(Q2007&lt;&gt;"",(Q2007*(1-($N$2642))*(1-($O2007+$N$2646))),0)</f>
        <v>0</v>
      </c>
      <c r="V2007" s="158">
        <f>IF(R2007&lt;&gt;"",(R2007*(1-($N$2643))*(1-($O2007+$N$2646))),0)</f>
        <v>0</v>
      </c>
      <c r="W2007" s="158">
        <f>IF(S2007&lt;&gt;"",(S2007*(1-($N$2644))*(1-($O2007+$N$2646))),0)</f>
        <v>0</v>
      </c>
      <c r="X2007" s="166">
        <f>+SUM(T2007:W2007)</f>
        <v>0</v>
      </c>
      <c r="Y2007" s="85"/>
      <c r="Z2007" s="84"/>
      <c r="AA2007" s="85"/>
    </row>
    <row r="2008" spans="1:27" ht="14.1" customHeight="1" x14ac:dyDescent="0.3">
      <c r="A2008" s="173" t="s">
        <v>5953</v>
      </c>
      <c r="B2008" s="155" t="s">
        <v>40</v>
      </c>
      <c r="C2008" s="155">
        <v>6</v>
      </c>
      <c r="D2008" s="155">
        <v>0</v>
      </c>
      <c r="E2008" s="156"/>
      <c r="F2008" s="155" t="s">
        <v>99</v>
      </c>
      <c r="G2008" s="155" t="s">
        <v>1692</v>
      </c>
      <c r="H2008" s="155" t="s">
        <v>2012</v>
      </c>
      <c r="I2008" s="155">
        <v>24</v>
      </c>
      <c r="J2008" s="163">
        <v>25.55</v>
      </c>
      <c r="K2008" s="164"/>
      <c r="L2008" s="155" t="s">
        <v>5954</v>
      </c>
      <c r="M2008" s="155" t="s">
        <v>349</v>
      </c>
      <c r="N2008" s="165" t="str">
        <f>IF(OR(J2008="TBA",E2008=0),"",E2008*J2008)</f>
        <v/>
      </c>
      <c r="O2008" s="157"/>
      <c r="P2008" s="158">
        <f>IF($B2008="PA",$N2008,0)</f>
        <v>0</v>
      </c>
      <c r="Q2008" s="158">
        <f>IF($B2008="PC",$N2008,0)</f>
        <v>0</v>
      </c>
      <c r="R2008" s="158">
        <f>IF($B2008="LA",$N2008,0)</f>
        <v>0</v>
      </c>
      <c r="S2008" s="158" t="str">
        <f>IF($B2008="LC",$N2008,0)</f>
        <v/>
      </c>
      <c r="T2008" s="158">
        <f>IF(P2008&lt;&gt;"",(P2008*(1-($N$2641))*(1-($O2008+$N$2646))),0)</f>
        <v>0</v>
      </c>
      <c r="U2008" s="158">
        <f>IF(Q2008&lt;&gt;"",(Q2008*(1-($N$2642))*(1-($O2008+$N$2646))),0)</f>
        <v>0</v>
      </c>
      <c r="V2008" s="158">
        <f>IF(R2008&lt;&gt;"",(R2008*(1-($N$2643))*(1-($O2008+$N$2646))),0)</f>
        <v>0</v>
      </c>
      <c r="W2008" s="158">
        <f>IF(S2008&lt;&gt;"",(S2008*(1-($N$2644))*(1-($O2008+$N$2646))),0)</f>
        <v>0</v>
      </c>
      <c r="X2008" s="166">
        <f>+SUM(T2008:W2008)</f>
        <v>0</v>
      </c>
      <c r="Y2008" s="85"/>
      <c r="Z2008" s="84"/>
      <c r="AA2008" s="85"/>
    </row>
    <row r="2009" spans="1:27" ht="14.1" customHeight="1" x14ac:dyDescent="0.3">
      <c r="A2009" s="173" t="s">
        <v>5955</v>
      </c>
      <c r="B2009" s="155" t="s">
        <v>40</v>
      </c>
      <c r="C2009" s="155">
        <v>6</v>
      </c>
      <c r="D2009" s="155">
        <v>0</v>
      </c>
      <c r="E2009" s="156"/>
      <c r="F2009" s="155" t="s">
        <v>99</v>
      </c>
      <c r="G2009" s="155" t="s">
        <v>1709</v>
      </c>
      <c r="H2009" s="155" t="s">
        <v>2012</v>
      </c>
      <c r="I2009" s="155">
        <v>24</v>
      </c>
      <c r="J2009" s="163">
        <v>25.55</v>
      </c>
      <c r="K2009" s="164"/>
      <c r="L2009" s="155" t="s">
        <v>5956</v>
      </c>
      <c r="M2009" s="155" t="s">
        <v>349</v>
      </c>
      <c r="N2009" s="165" t="str">
        <f>IF(OR(J2009="TBA",E2009=0),"",E2009*J2009)</f>
        <v/>
      </c>
      <c r="O2009" s="157"/>
      <c r="P2009" s="158">
        <f>IF($B2009="PA",$N2009,0)</f>
        <v>0</v>
      </c>
      <c r="Q2009" s="158">
        <f>IF($B2009="PC",$N2009,0)</f>
        <v>0</v>
      </c>
      <c r="R2009" s="158">
        <f>IF($B2009="LA",$N2009,0)</f>
        <v>0</v>
      </c>
      <c r="S2009" s="158" t="str">
        <f>IF($B2009="LC",$N2009,0)</f>
        <v/>
      </c>
      <c r="T2009" s="158">
        <f>IF(P2009&lt;&gt;"",(P2009*(1-($N$2641))*(1-($O2009+$N$2646))),0)</f>
        <v>0</v>
      </c>
      <c r="U2009" s="158">
        <f>IF(Q2009&lt;&gt;"",(Q2009*(1-($N$2642))*(1-($O2009+$N$2646))),0)</f>
        <v>0</v>
      </c>
      <c r="V2009" s="158">
        <f>IF(R2009&lt;&gt;"",(R2009*(1-($N$2643))*(1-($O2009+$N$2646))),0)</f>
        <v>0</v>
      </c>
      <c r="W2009" s="158">
        <f>IF(S2009&lt;&gt;"",(S2009*(1-($N$2644))*(1-($O2009+$N$2646))),0)</f>
        <v>0</v>
      </c>
      <c r="X2009" s="166">
        <f>+SUM(T2009:W2009)</f>
        <v>0</v>
      </c>
      <c r="Y2009" s="85"/>
      <c r="Z2009" s="84"/>
      <c r="AA2009" s="85"/>
    </row>
    <row r="2010" spans="1:27" ht="14.1" customHeight="1" x14ac:dyDescent="0.3">
      <c r="A2010" s="173" t="s">
        <v>5957</v>
      </c>
      <c r="B2010" s="155" t="s">
        <v>40</v>
      </c>
      <c r="C2010" s="155">
        <v>6</v>
      </c>
      <c r="D2010" s="155">
        <v>0</v>
      </c>
      <c r="E2010" s="156"/>
      <c r="F2010" s="155" t="s">
        <v>101</v>
      </c>
      <c r="G2010" s="155" t="s">
        <v>1691</v>
      </c>
      <c r="H2010" s="155" t="s">
        <v>2009</v>
      </c>
      <c r="I2010" s="155">
        <v>24</v>
      </c>
      <c r="J2010" s="163">
        <v>19.16</v>
      </c>
      <c r="K2010" s="164"/>
      <c r="L2010" s="155" t="s">
        <v>5958</v>
      </c>
      <c r="M2010" s="155" t="s">
        <v>349</v>
      </c>
      <c r="N2010" s="165" t="str">
        <f>IF(OR(J2010="TBA",E2010=0),"",E2010*J2010)</f>
        <v/>
      </c>
      <c r="O2010" s="157"/>
      <c r="P2010" s="158">
        <f>IF($B2010="PA",$N2010,0)</f>
        <v>0</v>
      </c>
      <c r="Q2010" s="158">
        <f>IF($B2010="PC",$N2010,0)</f>
        <v>0</v>
      </c>
      <c r="R2010" s="158">
        <f>IF($B2010="LA",$N2010,0)</f>
        <v>0</v>
      </c>
      <c r="S2010" s="158" t="str">
        <f>IF($B2010="LC",$N2010,0)</f>
        <v/>
      </c>
      <c r="T2010" s="158">
        <f>IF(P2010&lt;&gt;"",(P2010*(1-($N$2641))*(1-($O2010+$N$2646))),0)</f>
        <v>0</v>
      </c>
      <c r="U2010" s="158">
        <f>IF(Q2010&lt;&gt;"",(Q2010*(1-($N$2642))*(1-($O2010+$N$2646))),0)</f>
        <v>0</v>
      </c>
      <c r="V2010" s="158">
        <f>IF(R2010&lt;&gt;"",(R2010*(1-($N$2643))*(1-($O2010+$N$2646))),0)</f>
        <v>0</v>
      </c>
      <c r="W2010" s="158">
        <f>IF(S2010&lt;&gt;"",(S2010*(1-($N$2644))*(1-($O2010+$N$2646))),0)</f>
        <v>0</v>
      </c>
      <c r="X2010" s="166">
        <f>+SUM(T2010:W2010)</f>
        <v>0</v>
      </c>
      <c r="Y2010" s="85"/>
      <c r="Z2010" s="84"/>
      <c r="AA2010" s="85"/>
    </row>
    <row r="2011" spans="1:27" ht="14.1" customHeight="1" x14ac:dyDescent="0.3">
      <c r="A2011" s="173" t="s">
        <v>5959</v>
      </c>
      <c r="B2011" s="155" t="s">
        <v>40</v>
      </c>
      <c r="C2011" s="155">
        <v>6</v>
      </c>
      <c r="D2011" s="155">
        <v>0</v>
      </c>
      <c r="E2011" s="156"/>
      <c r="F2011" s="155" t="s">
        <v>101</v>
      </c>
      <c r="G2011" s="155" t="s">
        <v>1701</v>
      </c>
      <c r="H2011" s="155" t="s">
        <v>2009</v>
      </c>
      <c r="I2011" s="155">
        <v>24</v>
      </c>
      <c r="J2011" s="163">
        <v>19.16</v>
      </c>
      <c r="K2011" s="164"/>
      <c r="L2011" s="155" t="s">
        <v>5960</v>
      </c>
      <c r="M2011" s="155" t="s">
        <v>349</v>
      </c>
      <c r="N2011" s="165" t="str">
        <f>IF(OR(J2011="TBA",E2011=0),"",E2011*J2011)</f>
        <v/>
      </c>
      <c r="O2011" s="157"/>
      <c r="P2011" s="158">
        <f>IF($B2011="PA",$N2011,0)</f>
        <v>0</v>
      </c>
      <c r="Q2011" s="158">
        <f>IF($B2011="PC",$N2011,0)</f>
        <v>0</v>
      </c>
      <c r="R2011" s="158">
        <f>IF($B2011="LA",$N2011,0)</f>
        <v>0</v>
      </c>
      <c r="S2011" s="158" t="str">
        <f>IF($B2011="LC",$N2011,0)</f>
        <v/>
      </c>
      <c r="T2011" s="158">
        <f>IF(P2011&lt;&gt;"",(P2011*(1-($N$2641))*(1-($O2011+$N$2646))),0)</f>
        <v>0</v>
      </c>
      <c r="U2011" s="158">
        <f>IF(Q2011&lt;&gt;"",(Q2011*(1-($N$2642))*(1-($O2011+$N$2646))),0)</f>
        <v>0</v>
      </c>
      <c r="V2011" s="158">
        <f>IF(R2011&lt;&gt;"",(R2011*(1-($N$2643))*(1-($O2011+$N$2646))),0)</f>
        <v>0</v>
      </c>
      <c r="W2011" s="158">
        <f>IF(S2011&lt;&gt;"",(S2011*(1-($N$2644))*(1-($O2011+$N$2646))),0)</f>
        <v>0</v>
      </c>
      <c r="X2011" s="166">
        <f>+SUM(T2011:W2011)</f>
        <v>0</v>
      </c>
      <c r="Y2011" s="85"/>
      <c r="Z2011" s="84"/>
      <c r="AA2011" s="85"/>
    </row>
    <row r="2012" spans="1:27" ht="14.1" customHeight="1" x14ac:dyDescent="0.3">
      <c r="A2012" s="173" t="s">
        <v>5961</v>
      </c>
      <c r="B2012" s="155" t="s">
        <v>40</v>
      </c>
      <c r="C2012" s="155">
        <v>6</v>
      </c>
      <c r="D2012" s="155">
        <v>0</v>
      </c>
      <c r="E2012" s="156"/>
      <c r="F2012" s="155" t="s">
        <v>101</v>
      </c>
      <c r="G2012" s="155" t="s">
        <v>1709</v>
      </c>
      <c r="H2012" s="155" t="s">
        <v>2009</v>
      </c>
      <c r="I2012" s="155">
        <v>24</v>
      </c>
      <c r="J2012" s="163">
        <v>19.16</v>
      </c>
      <c r="K2012" s="164"/>
      <c r="L2012" s="155" t="s">
        <v>5962</v>
      </c>
      <c r="M2012" s="155" t="s">
        <v>349</v>
      </c>
      <c r="N2012" s="165" t="str">
        <f>IF(OR(J2012="TBA",E2012=0),"",E2012*J2012)</f>
        <v/>
      </c>
      <c r="O2012" s="157"/>
      <c r="P2012" s="158">
        <f>IF($B2012="PA",$N2012,0)</f>
        <v>0</v>
      </c>
      <c r="Q2012" s="158">
        <f>IF($B2012="PC",$N2012,0)</f>
        <v>0</v>
      </c>
      <c r="R2012" s="158">
        <f>IF($B2012="LA",$N2012,0)</f>
        <v>0</v>
      </c>
      <c r="S2012" s="158" t="str">
        <f>IF($B2012="LC",$N2012,0)</f>
        <v/>
      </c>
      <c r="T2012" s="158">
        <f>IF(P2012&lt;&gt;"",(P2012*(1-($N$2641))*(1-($O2012+$N$2646))),0)</f>
        <v>0</v>
      </c>
      <c r="U2012" s="158">
        <f>IF(Q2012&lt;&gt;"",(Q2012*(1-($N$2642))*(1-($O2012+$N$2646))),0)</f>
        <v>0</v>
      </c>
      <c r="V2012" s="158">
        <f>IF(R2012&lt;&gt;"",(R2012*(1-($N$2643))*(1-($O2012+$N$2646))),0)</f>
        <v>0</v>
      </c>
      <c r="W2012" s="158">
        <f>IF(S2012&lt;&gt;"",(S2012*(1-($N$2644))*(1-($O2012+$N$2646))),0)</f>
        <v>0</v>
      </c>
      <c r="X2012" s="166">
        <f>+SUM(T2012:W2012)</f>
        <v>0</v>
      </c>
      <c r="Y2012" s="85"/>
      <c r="Z2012" s="84"/>
      <c r="AA2012" s="85"/>
    </row>
    <row r="2013" spans="1:27" ht="14.1" customHeight="1" x14ac:dyDescent="0.3">
      <c r="A2013" s="173" t="s">
        <v>5963</v>
      </c>
      <c r="B2013" s="155" t="s">
        <v>40</v>
      </c>
      <c r="C2013" s="155">
        <v>6</v>
      </c>
      <c r="D2013" s="155">
        <v>0</v>
      </c>
      <c r="E2013" s="156"/>
      <c r="F2013" s="155" t="s">
        <v>101</v>
      </c>
      <c r="G2013" s="155" t="s">
        <v>1691</v>
      </c>
      <c r="H2013" s="155" t="s">
        <v>2013</v>
      </c>
      <c r="I2013" s="155">
        <v>24</v>
      </c>
      <c r="J2013" s="163">
        <v>25.55</v>
      </c>
      <c r="K2013" s="164"/>
      <c r="L2013" s="155" t="s">
        <v>5964</v>
      </c>
      <c r="M2013" s="155" t="s">
        <v>349</v>
      </c>
      <c r="N2013" s="165" t="str">
        <f>IF(OR(J2013="TBA",E2013=0),"",E2013*J2013)</f>
        <v/>
      </c>
      <c r="O2013" s="157"/>
      <c r="P2013" s="158">
        <f>IF($B2013="PA",$N2013,0)</f>
        <v>0</v>
      </c>
      <c r="Q2013" s="158">
        <f>IF($B2013="PC",$N2013,0)</f>
        <v>0</v>
      </c>
      <c r="R2013" s="158">
        <f>IF($B2013="LA",$N2013,0)</f>
        <v>0</v>
      </c>
      <c r="S2013" s="158" t="str">
        <f>IF($B2013="LC",$N2013,0)</f>
        <v/>
      </c>
      <c r="T2013" s="158">
        <f>IF(P2013&lt;&gt;"",(P2013*(1-($N$2641))*(1-($O2013+$N$2646))),0)</f>
        <v>0</v>
      </c>
      <c r="U2013" s="158">
        <f>IF(Q2013&lt;&gt;"",(Q2013*(1-($N$2642))*(1-($O2013+$N$2646))),0)</f>
        <v>0</v>
      </c>
      <c r="V2013" s="158">
        <f>IF(R2013&lt;&gt;"",(R2013*(1-($N$2643))*(1-($O2013+$N$2646))),0)</f>
        <v>0</v>
      </c>
      <c r="W2013" s="158">
        <f>IF(S2013&lt;&gt;"",(S2013*(1-($N$2644))*(1-($O2013+$N$2646))),0)</f>
        <v>0</v>
      </c>
      <c r="X2013" s="166">
        <f>+SUM(T2013:W2013)</f>
        <v>0</v>
      </c>
      <c r="Y2013" s="85"/>
      <c r="Z2013" s="84"/>
      <c r="AA2013" s="85"/>
    </row>
    <row r="2014" spans="1:27" ht="14.1" customHeight="1" x14ac:dyDescent="0.3">
      <c r="A2014" s="173" t="s">
        <v>5965</v>
      </c>
      <c r="B2014" s="155" t="s">
        <v>40</v>
      </c>
      <c r="C2014" s="155">
        <v>6</v>
      </c>
      <c r="D2014" s="155">
        <v>0</v>
      </c>
      <c r="E2014" s="156"/>
      <c r="F2014" s="155" t="s">
        <v>101</v>
      </c>
      <c r="G2014" s="155" t="s">
        <v>1701</v>
      </c>
      <c r="H2014" s="155" t="s">
        <v>2013</v>
      </c>
      <c r="I2014" s="155">
        <v>24</v>
      </c>
      <c r="J2014" s="163">
        <v>25.55</v>
      </c>
      <c r="K2014" s="164"/>
      <c r="L2014" s="155" t="s">
        <v>5966</v>
      </c>
      <c r="M2014" s="155" t="s">
        <v>349</v>
      </c>
      <c r="N2014" s="165" t="str">
        <f>IF(OR(J2014="TBA",E2014=0),"",E2014*J2014)</f>
        <v/>
      </c>
      <c r="O2014" s="157"/>
      <c r="P2014" s="158">
        <f>IF($B2014="PA",$N2014,0)</f>
        <v>0</v>
      </c>
      <c r="Q2014" s="158">
        <f>IF($B2014="PC",$N2014,0)</f>
        <v>0</v>
      </c>
      <c r="R2014" s="158">
        <f>IF($B2014="LA",$N2014,0)</f>
        <v>0</v>
      </c>
      <c r="S2014" s="158" t="str">
        <f>IF($B2014="LC",$N2014,0)</f>
        <v/>
      </c>
      <c r="T2014" s="158">
        <f>IF(P2014&lt;&gt;"",(P2014*(1-($N$2641))*(1-($O2014+$N$2646))),0)</f>
        <v>0</v>
      </c>
      <c r="U2014" s="158">
        <f>IF(Q2014&lt;&gt;"",(Q2014*(1-($N$2642))*(1-($O2014+$N$2646))),0)</f>
        <v>0</v>
      </c>
      <c r="V2014" s="158">
        <f>IF(R2014&lt;&gt;"",(R2014*(1-($N$2643))*(1-($O2014+$N$2646))),0)</f>
        <v>0</v>
      </c>
      <c r="W2014" s="158">
        <f>IF(S2014&lt;&gt;"",(S2014*(1-($N$2644))*(1-($O2014+$N$2646))),0)</f>
        <v>0</v>
      </c>
      <c r="X2014" s="166">
        <f>+SUM(T2014:W2014)</f>
        <v>0</v>
      </c>
      <c r="Y2014" s="85"/>
      <c r="Z2014" s="84"/>
      <c r="AA2014" s="85"/>
    </row>
    <row r="2015" spans="1:27" ht="14.1" customHeight="1" x14ac:dyDescent="0.3">
      <c r="A2015" s="173" t="s">
        <v>5967</v>
      </c>
      <c r="B2015" s="155" t="s">
        <v>40</v>
      </c>
      <c r="C2015" s="155">
        <v>6</v>
      </c>
      <c r="D2015" s="155">
        <v>0</v>
      </c>
      <c r="E2015" s="156"/>
      <c r="F2015" s="155" t="s">
        <v>101</v>
      </c>
      <c r="G2015" s="155" t="s">
        <v>1709</v>
      </c>
      <c r="H2015" s="155" t="s">
        <v>2013</v>
      </c>
      <c r="I2015" s="155">
        <v>24</v>
      </c>
      <c r="J2015" s="163">
        <v>25.55</v>
      </c>
      <c r="K2015" s="164"/>
      <c r="L2015" s="155" t="s">
        <v>5968</v>
      </c>
      <c r="M2015" s="155" t="s">
        <v>349</v>
      </c>
      <c r="N2015" s="165" t="str">
        <f>IF(OR(J2015="TBA",E2015=0),"",E2015*J2015)</f>
        <v/>
      </c>
      <c r="O2015" s="157"/>
      <c r="P2015" s="158">
        <f>IF($B2015="PA",$N2015,0)</f>
        <v>0</v>
      </c>
      <c r="Q2015" s="158">
        <f>IF($B2015="PC",$N2015,0)</f>
        <v>0</v>
      </c>
      <c r="R2015" s="158">
        <f>IF($B2015="LA",$N2015,0)</f>
        <v>0</v>
      </c>
      <c r="S2015" s="158" t="str">
        <f>IF($B2015="LC",$N2015,0)</f>
        <v/>
      </c>
      <c r="T2015" s="158">
        <f>IF(P2015&lt;&gt;"",(P2015*(1-($N$2641))*(1-($O2015+$N$2646))),0)</f>
        <v>0</v>
      </c>
      <c r="U2015" s="158">
        <f>IF(Q2015&lt;&gt;"",(Q2015*(1-($N$2642))*(1-($O2015+$N$2646))),0)</f>
        <v>0</v>
      </c>
      <c r="V2015" s="158">
        <f>IF(R2015&lt;&gt;"",(R2015*(1-($N$2643))*(1-($O2015+$N$2646))),0)</f>
        <v>0</v>
      </c>
      <c r="W2015" s="158">
        <f>IF(S2015&lt;&gt;"",(S2015*(1-($N$2644))*(1-($O2015+$N$2646))),0)</f>
        <v>0</v>
      </c>
      <c r="X2015" s="166">
        <f>+SUM(T2015:W2015)</f>
        <v>0</v>
      </c>
      <c r="Y2015" s="85"/>
      <c r="Z2015" s="84"/>
      <c r="AA2015" s="85"/>
    </row>
    <row r="2016" spans="1:27" ht="14.1" customHeight="1" x14ac:dyDescent="0.3">
      <c r="A2016" s="173" t="s">
        <v>5969</v>
      </c>
      <c r="B2016" s="155" t="s">
        <v>40</v>
      </c>
      <c r="C2016" s="155">
        <v>4</v>
      </c>
      <c r="D2016" s="155">
        <v>0</v>
      </c>
      <c r="E2016" s="156"/>
      <c r="F2016" s="155" t="s">
        <v>100</v>
      </c>
      <c r="G2016" s="155" t="s">
        <v>1724</v>
      </c>
      <c r="H2016" s="155" t="s">
        <v>1925</v>
      </c>
      <c r="I2016" s="155">
        <v>25</v>
      </c>
      <c r="J2016" s="163">
        <v>22</v>
      </c>
      <c r="K2016" s="164"/>
      <c r="L2016" s="155" t="s">
        <v>5970</v>
      </c>
      <c r="M2016" s="155" t="s">
        <v>349</v>
      </c>
      <c r="N2016" s="165" t="str">
        <f>IF(OR(J2016="TBA",E2016=0),"",E2016*J2016)</f>
        <v/>
      </c>
      <c r="O2016" s="157"/>
      <c r="P2016" s="158">
        <f>IF($B2016="PA",$N2016,0)</f>
        <v>0</v>
      </c>
      <c r="Q2016" s="158">
        <f>IF($B2016="PC",$N2016,0)</f>
        <v>0</v>
      </c>
      <c r="R2016" s="158">
        <f>IF($B2016="LA",$N2016,0)</f>
        <v>0</v>
      </c>
      <c r="S2016" s="158" t="str">
        <f>IF($B2016="LC",$N2016,0)</f>
        <v/>
      </c>
      <c r="T2016" s="158">
        <f>IF(P2016&lt;&gt;"",(P2016*(1-($N$2641))*(1-($O2016+$N$2646))),0)</f>
        <v>0</v>
      </c>
      <c r="U2016" s="158">
        <f>IF(Q2016&lt;&gt;"",(Q2016*(1-($N$2642))*(1-($O2016+$N$2646))),0)</f>
        <v>0</v>
      </c>
      <c r="V2016" s="158">
        <f>IF(R2016&lt;&gt;"",(R2016*(1-($N$2643))*(1-($O2016+$N$2646))),0)</f>
        <v>0</v>
      </c>
      <c r="W2016" s="158">
        <f>IF(S2016&lt;&gt;"",(S2016*(1-($N$2644))*(1-($O2016+$N$2646))),0)</f>
        <v>0</v>
      </c>
      <c r="X2016" s="166">
        <f>+SUM(T2016:W2016)</f>
        <v>0</v>
      </c>
      <c r="Y2016" s="85"/>
      <c r="Z2016" s="84"/>
      <c r="AA2016" s="85"/>
    </row>
    <row r="2017" spans="1:27" ht="14.1" customHeight="1" x14ac:dyDescent="0.3">
      <c r="A2017" s="173" t="s">
        <v>5971</v>
      </c>
      <c r="B2017" s="155" t="s">
        <v>40</v>
      </c>
      <c r="C2017" s="155">
        <v>4</v>
      </c>
      <c r="D2017" s="155">
        <v>0</v>
      </c>
      <c r="E2017" s="156"/>
      <c r="F2017" s="155" t="s">
        <v>100</v>
      </c>
      <c r="G2017" s="155" t="s">
        <v>1719</v>
      </c>
      <c r="H2017" s="155" t="s">
        <v>1925</v>
      </c>
      <c r="I2017" s="155">
        <v>25</v>
      </c>
      <c r="J2017" s="163">
        <v>22</v>
      </c>
      <c r="K2017" s="164"/>
      <c r="L2017" s="155" t="s">
        <v>5972</v>
      </c>
      <c r="M2017" s="155" t="s">
        <v>349</v>
      </c>
      <c r="N2017" s="165" t="str">
        <f>IF(OR(J2017="TBA",E2017=0),"",E2017*J2017)</f>
        <v/>
      </c>
      <c r="O2017" s="157"/>
      <c r="P2017" s="158">
        <f>IF($B2017="PA",$N2017,0)</f>
        <v>0</v>
      </c>
      <c r="Q2017" s="158">
        <f>IF($B2017="PC",$N2017,0)</f>
        <v>0</v>
      </c>
      <c r="R2017" s="158">
        <f>IF($B2017="LA",$N2017,0)</f>
        <v>0</v>
      </c>
      <c r="S2017" s="158" t="str">
        <f>IF($B2017="LC",$N2017,0)</f>
        <v/>
      </c>
      <c r="T2017" s="158">
        <f>IF(P2017&lt;&gt;"",(P2017*(1-($N$2641))*(1-($O2017+$N$2646))),0)</f>
        <v>0</v>
      </c>
      <c r="U2017" s="158">
        <f>IF(Q2017&lt;&gt;"",(Q2017*(1-($N$2642))*(1-($O2017+$N$2646))),0)</f>
        <v>0</v>
      </c>
      <c r="V2017" s="158">
        <f>IF(R2017&lt;&gt;"",(R2017*(1-($N$2643))*(1-($O2017+$N$2646))),0)</f>
        <v>0</v>
      </c>
      <c r="W2017" s="158">
        <f>IF(S2017&lt;&gt;"",(S2017*(1-($N$2644))*(1-($O2017+$N$2646))),0)</f>
        <v>0</v>
      </c>
      <c r="X2017" s="166">
        <f>+SUM(T2017:W2017)</f>
        <v>0</v>
      </c>
      <c r="Y2017" s="85"/>
      <c r="Z2017" s="84"/>
      <c r="AA2017" s="85"/>
    </row>
    <row r="2018" spans="1:27" ht="14.1" customHeight="1" x14ac:dyDescent="0.3">
      <c r="A2018" s="173" t="s">
        <v>5973</v>
      </c>
      <c r="B2018" s="155" t="s">
        <v>40</v>
      </c>
      <c r="C2018" s="155">
        <v>4</v>
      </c>
      <c r="D2018" s="155">
        <v>0</v>
      </c>
      <c r="E2018" s="156"/>
      <c r="F2018" s="155" t="s">
        <v>100</v>
      </c>
      <c r="G2018" s="155" t="s">
        <v>1726</v>
      </c>
      <c r="H2018" s="155" t="s">
        <v>1925</v>
      </c>
      <c r="I2018" s="155">
        <v>25</v>
      </c>
      <c r="J2018" s="163">
        <v>22</v>
      </c>
      <c r="K2018" s="164"/>
      <c r="L2018" s="155" t="s">
        <v>5974</v>
      </c>
      <c r="M2018" s="155" t="s">
        <v>349</v>
      </c>
      <c r="N2018" s="165" t="str">
        <f>IF(OR(J2018="TBA",E2018=0),"",E2018*J2018)</f>
        <v/>
      </c>
      <c r="O2018" s="157"/>
      <c r="P2018" s="158">
        <f>IF($B2018="PA",$N2018,0)</f>
        <v>0</v>
      </c>
      <c r="Q2018" s="158">
        <f>IF($B2018="PC",$N2018,0)</f>
        <v>0</v>
      </c>
      <c r="R2018" s="158">
        <f>IF($B2018="LA",$N2018,0)</f>
        <v>0</v>
      </c>
      <c r="S2018" s="158" t="str">
        <f>IF($B2018="LC",$N2018,0)</f>
        <v/>
      </c>
      <c r="T2018" s="158">
        <f>IF(P2018&lt;&gt;"",(P2018*(1-($N$2641))*(1-($O2018+$N$2646))),0)</f>
        <v>0</v>
      </c>
      <c r="U2018" s="158">
        <f>IF(Q2018&lt;&gt;"",(Q2018*(1-($N$2642))*(1-($O2018+$N$2646))),0)</f>
        <v>0</v>
      </c>
      <c r="V2018" s="158">
        <f>IF(R2018&lt;&gt;"",(R2018*(1-($N$2643))*(1-($O2018+$N$2646))),0)</f>
        <v>0</v>
      </c>
      <c r="W2018" s="158">
        <f>IF(S2018&lt;&gt;"",(S2018*(1-($N$2644))*(1-($O2018+$N$2646))),0)</f>
        <v>0</v>
      </c>
      <c r="X2018" s="166">
        <f>+SUM(T2018:W2018)</f>
        <v>0</v>
      </c>
      <c r="Y2018" s="85"/>
      <c r="Z2018" s="84"/>
      <c r="AA2018" s="85"/>
    </row>
    <row r="2019" spans="1:27" ht="14.1" customHeight="1" x14ac:dyDescent="0.3">
      <c r="A2019" s="173" t="s">
        <v>5975</v>
      </c>
      <c r="B2019" s="155" t="s">
        <v>40</v>
      </c>
      <c r="C2019" s="155">
        <v>4</v>
      </c>
      <c r="D2019" s="155">
        <v>0</v>
      </c>
      <c r="E2019" s="156"/>
      <c r="F2019" s="155" t="s">
        <v>100</v>
      </c>
      <c r="G2019" s="155" t="s">
        <v>1703</v>
      </c>
      <c r="H2019" s="155" t="s">
        <v>2040</v>
      </c>
      <c r="I2019" s="155">
        <v>26</v>
      </c>
      <c r="J2019" s="163">
        <v>32</v>
      </c>
      <c r="K2019" s="164"/>
      <c r="L2019" s="155" t="s">
        <v>5976</v>
      </c>
      <c r="M2019" s="155" t="s">
        <v>349</v>
      </c>
      <c r="N2019" s="165" t="str">
        <f>IF(OR(J2019="TBA",E2019=0),"",E2019*J2019)</f>
        <v/>
      </c>
      <c r="O2019" s="157"/>
      <c r="P2019" s="158">
        <f>IF($B2019="PA",$N2019,0)</f>
        <v>0</v>
      </c>
      <c r="Q2019" s="158">
        <f>IF($B2019="PC",$N2019,0)</f>
        <v>0</v>
      </c>
      <c r="R2019" s="158">
        <f>IF($B2019="LA",$N2019,0)</f>
        <v>0</v>
      </c>
      <c r="S2019" s="158" t="str">
        <f>IF($B2019="LC",$N2019,0)</f>
        <v/>
      </c>
      <c r="T2019" s="158">
        <f>IF(P2019&lt;&gt;"",(P2019*(1-($N$2641))*(1-($O2019+$N$2646))),0)</f>
        <v>0</v>
      </c>
      <c r="U2019" s="158">
        <f>IF(Q2019&lt;&gt;"",(Q2019*(1-($N$2642))*(1-($O2019+$N$2646))),0)</f>
        <v>0</v>
      </c>
      <c r="V2019" s="158">
        <f>IF(R2019&lt;&gt;"",(R2019*(1-($N$2643))*(1-($O2019+$N$2646))),0)</f>
        <v>0</v>
      </c>
      <c r="W2019" s="158">
        <f>IF(S2019&lt;&gt;"",(S2019*(1-($N$2644))*(1-($O2019+$N$2646))),0)</f>
        <v>0</v>
      </c>
      <c r="X2019" s="166">
        <f>+SUM(T2019:W2019)</f>
        <v>0</v>
      </c>
      <c r="Y2019" s="85"/>
      <c r="Z2019" s="84"/>
      <c r="AA2019" s="85"/>
    </row>
    <row r="2020" spans="1:27" ht="14.1" customHeight="1" x14ac:dyDescent="0.3">
      <c r="A2020" s="173" t="s">
        <v>5977</v>
      </c>
      <c r="B2020" s="155" t="s">
        <v>40</v>
      </c>
      <c r="C2020" s="155">
        <v>4</v>
      </c>
      <c r="D2020" s="155">
        <v>0</v>
      </c>
      <c r="E2020" s="156"/>
      <c r="F2020" s="155" t="s">
        <v>100</v>
      </c>
      <c r="G2020" s="155" t="s">
        <v>1705</v>
      </c>
      <c r="H2020" s="155" t="s">
        <v>2040</v>
      </c>
      <c r="I2020" s="155">
        <v>26</v>
      </c>
      <c r="J2020" s="163">
        <v>32</v>
      </c>
      <c r="K2020" s="164"/>
      <c r="L2020" s="155" t="s">
        <v>5978</v>
      </c>
      <c r="M2020" s="155" t="s">
        <v>349</v>
      </c>
      <c r="N2020" s="165" t="str">
        <f>IF(OR(J2020="TBA",E2020=0),"",E2020*J2020)</f>
        <v/>
      </c>
      <c r="O2020" s="157"/>
      <c r="P2020" s="158">
        <f>IF($B2020="PA",$N2020,0)</f>
        <v>0</v>
      </c>
      <c r="Q2020" s="158">
        <f>IF($B2020="PC",$N2020,0)</f>
        <v>0</v>
      </c>
      <c r="R2020" s="158">
        <f>IF($B2020="LA",$N2020,0)</f>
        <v>0</v>
      </c>
      <c r="S2020" s="158" t="str">
        <f>IF($B2020="LC",$N2020,0)</f>
        <v/>
      </c>
      <c r="T2020" s="158">
        <f>IF(P2020&lt;&gt;"",(P2020*(1-($N$2641))*(1-($O2020+$N$2646))),0)</f>
        <v>0</v>
      </c>
      <c r="U2020" s="158">
        <f>IF(Q2020&lt;&gt;"",(Q2020*(1-($N$2642))*(1-($O2020+$N$2646))),0)</f>
        <v>0</v>
      </c>
      <c r="V2020" s="158">
        <f>IF(R2020&lt;&gt;"",(R2020*(1-($N$2643))*(1-($O2020+$N$2646))),0)</f>
        <v>0</v>
      </c>
      <c r="W2020" s="158">
        <f>IF(S2020&lt;&gt;"",(S2020*(1-($N$2644))*(1-($O2020+$N$2646))),0)</f>
        <v>0</v>
      </c>
      <c r="X2020" s="166">
        <f>+SUM(T2020:W2020)</f>
        <v>0</v>
      </c>
      <c r="Y2020" s="85"/>
      <c r="Z2020" s="84"/>
      <c r="AA2020" s="85"/>
    </row>
    <row r="2021" spans="1:27" ht="14.1" customHeight="1" x14ac:dyDescent="0.3">
      <c r="A2021" s="173" t="s">
        <v>5979</v>
      </c>
      <c r="B2021" s="155" t="s">
        <v>40</v>
      </c>
      <c r="C2021" s="155">
        <v>4</v>
      </c>
      <c r="D2021" s="155">
        <v>0</v>
      </c>
      <c r="E2021" s="156"/>
      <c r="F2021" s="155" t="s">
        <v>100</v>
      </c>
      <c r="G2021" s="155" t="s">
        <v>1706</v>
      </c>
      <c r="H2021" s="155" t="s">
        <v>2040</v>
      </c>
      <c r="I2021" s="155">
        <v>26</v>
      </c>
      <c r="J2021" s="163">
        <v>33.6</v>
      </c>
      <c r="K2021" s="164"/>
      <c r="L2021" s="155" t="s">
        <v>5980</v>
      </c>
      <c r="M2021" s="155" t="s">
        <v>349</v>
      </c>
      <c r="N2021" s="165" t="str">
        <f>IF(OR(J2021="TBA",E2021=0),"",E2021*J2021)</f>
        <v/>
      </c>
      <c r="O2021" s="157"/>
      <c r="P2021" s="158">
        <f>IF($B2021="PA",$N2021,0)</f>
        <v>0</v>
      </c>
      <c r="Q2021" s="158">
        <f>IF($B2021="PC",$N2021,0)</f>
        <v>0</v>
      </c>
      <c r="R2021" s="158">
        <f>IF($B2021="LA",$N2021,0)</f>
        <v>0</v>
      </c>
      <c r="S2021" s="158" t="str">
        <f>IF($B2021="LC",$N2021,0)</f>
        <v/>
      </c>
      <c r="T2021" s="158">
        <f>IF(P2021&lt;&gt;"",(P2021*(1-($N$2641))*(1-($O2021+$N$2646))),0)</f>
        <v>0</v>
      </c>
      <c r="U2021" s="158">
        <f>IF(Q2021&lt;&gt;"",(Q2021*(1-($N$2642))*(1-($O2021+$N$2646))),0)</f>
        <v>0</v>
      </c>
      <c r="V2021" s="158">
        <f>IF(R2021&lt;&gt;"",(R2021*(1-($N$2643))*(1-($O2021+$N$2646))),0)</f>
        <v>0</v>
      </c>
      <c r="W2021" s="158">
        <f>IF(S2021&lt;&gt;"",(S2021*(1-($N$2644))*(1-($O2021+$N$2646))),0)</f>
        <v>0</v>
      </c>
      <c r="X2021" s="166">
        <f>+SUM(T2021:W2021)</f>
        <v>0</v>
      </c>
      <c r="Y2021" s="85"/>
      <c r="Z2021" s="84"/>
      <c r="AA2021" s="85"/>
    </row>
    <row r="2022" spans="1:27" ht="14.1" customHeight="1" x14ac:dyDescent="0.3">
      <c r="A2022" s="173" t="s">
        <v>5981</v>
      </c>
      <c r="B2022" s="155" t="s">
        <v>40</v>
      </c>
      <c r="C2022" s="155">
        <v>4</v>
      </c>
      <c r="D2022" s="155">
        <v>0</v>
      </c>
      <c r="E2022" s="156"/>
      <c r="F2022" s="155" t="s">
        <v>100</v>
      </c>
      <c r="G2022" s="155" t="s">
        <v>1692</v>
      </c>
      <c r="H2022" s="155" t="s">
        <v>2040</v>
      </c>
      <c r="I2022" s="155">
        <v>26</v>
      </c>
      <c r="J2022" s="163">
        <v>32</v>
      </c>
      <c r="K2022" s="164"/>
      <c r="L2022" s="155" t="s">
        <v>5982</v>
      </c>
      <c r="M2022" s="155" t="s">
        <v>349</v>
      </c>
      <c r="N2022" s="165" t="str">
        <f>IF(OR(J2022="TBA",E2022=0),"",E2022*J2022)</f>
        <v/>
      </c>
      <c r="O2022" s="157"/>
      <c r="P2022" s="158">
        <f>IF($B2022="PA",$N2022,0)</f>
        <v>0</v>
      </c>
      <c r="Q2022" s="158">
        <f>IF($B2022="PC",$N2022,0)</f>
        <v>0</v>
      </c>
      <c r="R2022" s="158">
        <f>IF($B2022="LA",$N2022,0)</f>
        <v>0</v>
      </c>
      <c r="S2022" s="158" t="str">
        <f>IF($B2022="LC",$N2022,0)</f>
        <v/>
      </c>
      <c r="T2022" s="158">
        <f>IF(P2022&lt;&gt;"",(P2022*(1-($N$2641))*(1-($O2022+$N$2646))),0)</f>
        <v>0</v>
      </c>
      <c r="U2022" s="158">
        <f>IF(Q2022&lt;&gt;"",(Q2022*(1-($N$2642))*(1-($O2022+$N$2646))),0)</f>
        <v>0</v>
      </c>
      <c r="V2022" s="158">
        <f>IF(R2022&lt;&gt;"",(R2022*(1-($N$2643))*(1-($O2022+$N$2646))),0)</f>
        <v>0</v>
      </c>
      <c r="W2022" s="158">
        <f>IF(S2022&lt;&gt;"",(S2022*(1-($N$2644))*(1-($O2022+$N$2646))),0)</f>
        <v>0</v>
      </c>
      <c r="X2022" s="166">
        <f>+SUM(T2022:W2022)</f>
        <v>0</v>
      </c>
      <c r="Y2022" s="85"/>
      <c r="Z2022" s="84"/>
      <c r="AA2022" s="85"/>
    </row>
    <row r="2023" spans="1:27" ht="14.1" customHeight="1" x14ac:dyDescent="0.3">
      <c r="A2023" s="173" t="s">
        <v>5983</v>
      </c>
      <c r="B2023" s="155" t="s">
        <v>40</v>
      </c>
      <c r="C2023" s="155">
        <v>4</v>
      </c>
      <c r="D2023" s="155">
        <v>0</v>
      </c>
      <c r="E2023" s="156"/>
      <c r="F2023" s="155" t="s">
        <v>100</v>
      </c>
      <c r="G2023" s="155" t="s">
        <v>1703</v>
      </c>
      <c r="H2023" s="155" t="s">
        <v>5916</v>
      </c>
      <c r="I2023" s="155">
        <v>25</v>
      </c>
      <c r="J2023" s="163">
        <v>22</v>
      </c>
      <c r="K2023" s="164"/>
      <c r="L2023" s="155" t="s">
        <v>5984</v>
      </c>
      <c r="M2023" s="155" t="s">
        <v>349</v>
      </c>
      <c r="N2023" s="165" t="str">
        <f>IF(OR(J2023="TBA",E2023=0),"",E2023*J2023)</f>
        <v/>
      </c>
      <c r="O2023" s="165"/>
      <c r="P2023" s="166">
        <f>IF($B2023="PA",$N2023,0)</f>
        <v>0</v>
      </c>
      <c r="Q2023" s="166">
        <f>IF($B2023="PC",$N2023,0)</f>
        <v>0</v>
      </c>
      <c r="R2023" s="166">
        <f>IF($B2023="LA",$N2023,0)</f>
        <v>0</v>
      </c>
      <c r="S2023" s="166" t="str">
        <f>IF($B2023="LC",$N2023,0)</f>
        <v/>
      </c>
      <c r="T2023" s="166">
        <f>IF(P2023&lt;&gt;"",(P2023*(1-($N$2641))*(1-($O2023+$N$2646))),0)</f>
        <v>0</v>
      </c>
      <c r="U2023" s="166">
        <f>IF(Q2023&lt;&gt;"",(Q2023*(1-($N$2642))*(1-($O2023+$N$2646))),0)</f>
        <v>0</v>
      </c>
      <c r="V2023" s="166">
        <f>IF(R2023&lt;&gt;"",(R2023*(1-($N$2643))*(1-($O2023+$N$2646))),0)</f>
        <v>0</v>
      </c>
      <c r="W2023" s="166">
        <f>IF(S2023&lt;&gt;"",(S2023*(1-($N$2644))*(1-($O2023+$N$2646))),0)</f>
        <v>0</v>
      </c>
      <c r="X2023" s="166">
        <f>+SUM(T2023:W2023)</f>
        <v>0</v>
      </c>
      <c r="Y2023" s="85"/>
      <c r="Z2023" s="84"/>
      <c r="AA2023" s="85"/>
    </row>
    <row r="2024" spans="1:27" ht="14.1" customHeight="1" x14ac:dyDescent="0.3">
      <c r="A2024" s="173" t="s">
        <v>5985</v>
      </c>
      <c r="B2024" s="155" t="s">
        <v>40</v>
      </c>
      <c r="C2024" s="155">
        <v>4</v>
      </c>
      <c r="D2024" s="155">
        <v>0</v>
      </c>
      <c r="E2024" s="156"/>
      <c r="F2024" s="155" t="s">
        <v>100</v>
      </c>
      <c r="G2024" s="155" t="s">
        <v>1705</v>
      </c>
      <c r="H2024" s="155" t="s">
        <v>5916</v>
      </c>
      <c r="I2024" s="155">
        <v>25</v>
      </c>
      <c r="J2024" s="163">
        <v>22</v>
      </c>
      <c r="K2024" s="164"/>
      <c r="L2024" s="155" t="s">
        <v>5986</v>
      </c>
      <c r="M2024" s="155" t="s">
        <v>349</v>
      </c>
      <c r="N2024" s="165" t="str">
        <f>IF(OR(J2024="TBA",E2024=0),"",E2024*J2024)</f>
        <v/>
      </c>
      <c r="O2024" s="165"/>
      <c r="P2024" s="166">
        <f>IF($B2024="PA",$N2024,0)</f>
        <v>0</v>
      </c>
      <c r="Q2024" s="166">
        <f>IF($B2024="PC",$N2024,0)</f>
        <v>0</v>
      </c>
      <c r="R2024" s="166">
        <f>IF($B2024="LA",$N2024,0)</f>
        <v>0</v>
      </c>
      <c r="S2024" s="166" t="str">
        <f>IF($B2024="LC",$N2024,0)</f>
        <v/>
      </c>
      <c r="T2024" s="166">
        <f>IF(P2024&lt;&gt;"",(P2024*(1-($N$2641))*(1-($O2024+$N$2646))),0)</f>
        <v>0</v>
      </c>
      <c r="U2024" s="166">
        <f>IF(Q2024&lt;&gt;"",(Q2024*(1-($N$2642))*(1-($O2024+$N$2646))),0)</f>
        <v>0</v>
      </c>
      <c r="V2024" s="166">
        <f>IF(R2024&lt;&gt;"",(R2024*(1-($N$2643))*(1-($O2024+$N$2646))),0)</f>
        <v>0</v>
      </c>
      <c r="W2024" s="166">
        <f>IF(S2024&lt;&gt;"",(S2024*(1-($N$2644))*(1-($O2024+$N$2646))),0)</f>
        <v>0</v>
      </c>
      <c r="X2024" s="166">
        <f>+SUM(T2024:W2024)</f>
        <v>0</v>
      </c>
      <c r="Y2024" s="85"/>
      <c r="Z2024" s="84"/>
      <c r="AA2024" s="85"/>
    </row>
    <row r="2025" spans="1:27" ht="14.1" customHeight="1" x14ac:dyDescent="0.3">
      <c r="A2025" s="173" t="s">
        <v>5987</v>
      </c>
      <c r="B2025" s="155" t="s">
        <v>40</v>
      </c>
      <c r="C2025" s="155">
        <v>4</v>
      </c>
      <c r="D2025" s="155">
        <v>0</v>
      </c>
      <c r="E2025" s="156"/>
      <c r="F2025" s="155" t="s">
        <v>100</v>
      </c>
      <c r="G2025" s="155" t="s">
        <v>1706</v>
      </c>
      <c r="H2025" s="155" t="s">
        <v>5916</v>
      </c>
      <c r="I2025" s="155">
        <v>25</v>
      </c>
      <c r="J2025" s="163">
        <v>23.1</v>
      </c>
      <c r="K2025" s="164"/>
      <c r="L2025" s="155" t="s">
        <v>5988</v>
      </c>
      <c r="M2025" s="155" t="s">
        <v>349</v>
      </c>
      <c r="N2025" s="165" t="str">
        <f>IF(OR(J2025="TBA",E2025=0),"",E2025*J2025)</f>
        <v/>
      </c>
      <c r="O2025" s="165"/>
      <c r="P2025" s="166">
        <f>IF($B2025="PA",$N2025,0)</f>
        <v>0</v>
      </c>
      <c r="Q2025" s="166">
        <f>IF($B2025="PC",$N2025,0)</f>
        <v>0</v>
      </c>
      <c r="R2025" s="166">
        <f>IF($B2025="LA",$N2025,0)</f>
        <v>0</v>
      </c>
      <c r="S2025" s="166" t="str">
        <f>IF($B2025="LC",$N2025,0)</f>
        <v/>
      </c>
      <c r="T2025" s="166">
        <f>IF(P2025&lt;&gt;"",(P2025*(1-($N$2641))*(1-($O2025+$N$2646))),0)</f>
        <v>0</v>
      </c>
      <c r="U2025" s="166">
        <f>IF(Q2025&lt;&gt;"",(Q2025*(1-($N$2642))*(1-($O2025+$N$2646))),0)</f>
        <v>0</v>
      </c>
      <c r="V2025" s="166">
        <f>IF(R2025&lt;&gt;"",(R2025*(1-($N$2643))*(1-($O2025+$N$2646))),0)</f>
        <v>0</v>
      </c>
      <c r="W2025" s="166">
        <f>IF(S2025&lt;&gt;"",(S2025*(1-($N$2644))*(1-($O2025+$N$2646))),0)</f>
        <v>0</v>
      </c>
      <c r="X2025" s="166">
        <f>+SUM(T2025:W2025)</f>
        <v>0</v>
      </c>
      <c r="Y2025" s="85"/>
      <c r="Z2025" s="84"/>
      <c r="AA2025" s="85"/>
    </row>
    <row r="2026" spans="1:27" ht="14.1" customHeight="1" x14ac:dyDescent="0.3">
      <c r="A2026" s="173" t="s">
        <v>5989</v>
      </c>
      <c r="B2026" s="155" t="s">
        <v>40</v>
      </c>
      <c r="C2026" s="155">
        <v>4</v>
      </c>
      <c r="D2026" s="155">
        <v>0</v>
      </c>
      <c r="E2026" s="156"/>
      <c r="F2026" s="155" t="s">
        <v>100</v>
      </c>
      <c r="G2026" s="155" t="s">
        <v>1692</v>
      </c>
      <c r="H2026" s="155" t="s">
        <v>5916</v>
      </c>
      <c r="I2026" s="155">
        <v>25</v>
      </c>
      <c r="J2026" s="163">
        <v>22</v>
      </c>
      <c r="K2026" s="164"/>
      <c r="L2026" s="155" t="s">
        <v>5990</v>
      </c>
      <c r="M2026" s="155" t="s">
        <v>349</v>
      </c>
      <c r="N2026" s="165" t="str">
        <f>IF(OR(J2026="TBA",E2026=0),"",E2026*J2026)</f>
        <v/>
      </c>
      <c r="O2026" s="165"/>
      <c r="P2026" s="166">
        <f>IF($B2026="PA",$N2026,0)</f>
        <v>0</v>
      </c>
      <c r="Q2026" s="166">
        <f>IF($B2026="PC",$N2026,0)</f>
        <v>0</v>
      </c>
      <c r="R2026" s="166">
        <f>IF($B2026="LA",$N2026,0)</f>
        <v>0</v>
      </c>
      <c r="S2026" s="166" t="str">
        <f>IF($B2026="LC",$N2026,0)</f>
        <v/>
      </c>
      <c r="T2026" s="166">
        <f>IF(P2026&lt;&gt;"",(P2026*(1-($N$2641))*(1-($O2026+$N$2646))),0)</f>
        <v>0</v>
      </c>
      <c r="U2026" s="166">
        <f>IF(Q2026&lt;&gt;"",(Q2026*(1-($N$2642))*(1-($O2026+$N$2646))),0)</f>
        <v>0</v>
      </c>
      <c r="V2026" s="166">
        <f>IF(R2026&lt;&gt;"",(R2026*(1-($N$2643))*(1-($O2026+$N$2646))),0)</f>
        <v>0</v>
      </c>
      <c r="W2026" s="166">
        <f>IF(S2026&lt;&gt;"",(S2026*(1-($N$2644))*(1-($O2026+$N$2646))),0)</f>
        <v>0</v>
      </c>
      <c r="X2026" s="166">
        <f>+SUM(T2026:W2026)</f>
        <v>0</v>
      </c>
      <c r="Y2026" s="85"/>
      <c r="Z2026" s="84"/>
      <c r="AA2026" s="85"/>
    </row>
    <row r="2027" spans="1:27" ht="14.1" customHeight="1" x14ac:dyDescent="0.3">
      <c r="A2027" s="128" t="s">
        <v>572</v>
      </c>
      <c r="B2027" s="86" t="s">
        <v>39</v>
      </c>
      <c r="C2027" s="86">
        <v>36</v>
      </c>
      <c r="D2027" s="86">
        <v>12</v>
      </c>
      <c r="E2027" s="137"/>
      <c r="F2027" s="86" t="s">
        <v>101</v>
      </c>
      <c r="G2027" s="86" t="s">
        <v>1452</v>
      </c>
      <c r="H2027" s="86" t="s">
        <v>2018</v>
      </c>
      <c r="I2027" s="86">
        <v>93</v>
      </c>
      <c r="J2027" s="87">
        <v>5.2</v>
      </c>
      <c r="K2027" s="88"/>
      <c r="L2027" s="86" t="s">
        <v>3285</v>
      </c>
      <c r="M2027" s="86" t="s">
        <v>349</v>
      </c>
      <c r="N2027" s="149" t="str">
        <f>IF(OR(J2027="TBA",E2027=0),"",E2027*J2027)</f>
        <v/>
      </c>
      <c r="O2027" s="138"/>
      <c r="P2027" s="139">
        <f>IF($B2027="PA",$N2027,0)</f>
        <v>0</v>
      </c>
      <c r="Q2027" s="139">
        <f>IF($B2027="PC",$N2027,0)</f>
        <v>0</v>
      </c>
      <c r="R2027" s="139" t="str">
        <f>IF($B2027="LA",$N2027,0)</f>
        <v/>
      </c>
      <c r="S2027" s="139">
        <f>IF($B2027="LC",$N2027,0)</f>
        <v>0</v>
      </c>
      <c r="T2027" s="139">
        <f>IF(P2027&lt;&gt;"",(P2027*(1-($N$2641))*(1-($O2027+$N$2646))),0)</f>
        <v>0</v>
      </c>
      <c r="U2027" s="139">
        <f>IF(Q2027&lt;&gt;"",(Q2027*(1-($N$2642))*(1-($O2027+$N$2646))),0)</f>
        <v>0</v>
      </c>
      <c r="V2027" s="139">
        <f>IF(R2027&lt;&gt;"",(R2027*(1-($N$2643))*(1-($O2027+$N$2646))),0)</f>
        <v>0</v>
      </c>
      <c r="W2027" s="139">
        <f>IF(S2027&lt;&gt;"",(S2027*(1-($N$2644))*(1-($O2027+$N$2646))),0)</f>
        <v>0</v>
      </c>
      <c r="X2027" s="150">
        <f>+SUM(T2027:W2027)</f>
        <v>0</v>
      </c>
      <c r="Y2027" s="85"/>
      <c r="Z2027" s="84"/>
      <c r="AA2027" s="85"/>
    </row>
    <row r="2028" spans="1:27" ht="14.1" customHeight="1" x14ac:dyDescent="0.3">
      <c r="A2028" s="128" t="s">
        <v>107</v>
      </c>
      <c r="B2028" s="86" t="s">
        <v>38</v>
      </c>
      <c r="C2028" s="86">
        <v>6</v>
      </c>
      <c r="D2028" s="86">
        <v>0</v>
      </c>
      <c r="E2028" s="137"/>
      <c r="F2028" s="86" t="s">
        <v>4805</v>
      </c>
      <c r="G2028" s="86" t="s">
        <v>1685</v>
      </c>
      <c r="H2028" s="86" t="s">
        <v>2019</v>
      </c>
      <c r="I2028" s="86">
        <v>163</v>
      </c>
      <c r="J2028" s="87">
        <v>20.75</v>
      </c>
      <c r="K2028" s="88"/>
      <c r="L2028" s="86" t="s">
        <v>3286</v>
      </c>
      <c r="M2028" s="86" t="s">
        <v>349</v>
      </c>
      <c r="N2028" s="149" t="str">
        <f>IF(OR(J2028="TBA",E2028=0),"",E2028*J2028)</f>
        <v/>
      </c>
      <c r="O2028" s="138"/>
      <c r="P2028" s="139">
        <f>IF($B2028="PA",$N2028,0)</f>
        <v>0</v>
      </c>
      <c r="Q2028" s="139" t="str">
        <f>IF($B2028="PC",$N2028,0)</f>
        <v/>
      </c>
      <c r="R2028" s="139">
        <f>IF($B2028="LA",$N2028,0)</f>
        <v>0</v>
      </c>
      <c r="S2028" s="139">
        <f>IF($B2028="LC",$N2028,0)</f>
        <v>0</v>
      </c>
      <c r="T2028" s="139">
        <f>IF(P2028&lt;&gt;"",(P2028*(1-($N$2641))*(1-($O2028+$N$2646))),0)</f>
        <v>0</v>
      </c>
      <c r="U2028" s="139">
        <f>IF(Q2028&lt;&gt;"",(Q2028*(1-($N$2642))*(1-($O2028+$N$2646))),0)</f>
        <v>0</v>
      </c>
      <c r="V2028" s="139">
        <f>IF(R2028&lt;&gt;"",(R2028*(1-($N$2643))*(1-($O2028+$N$2646))),0)</f>
        <v>0</v>
      </c>
      <c r="W2028" s="139">
        <f>IF(S2028&lt;&gt;"",(S2028*(1-($N$2644))*(1-($O2028+$N$2646))),0)</f>
        <v>0</v>
      </c>
      <c r="X2028" s="150">
        <f>+SUM(T2028:W2028)</f>
        <v>0</v>
      </c>
      <c r="Y2028" s="85"/>
      <c r="Z2028" s="84"/>
      <c r="AA2028" s="85"/>
    </row>
    <row r="2029" spans="1:27" ht="14.1" customHeight="1" x14ac:dyDescent="0.3">
      <c r="A2029" s="128" t="s">
        <v>108</v>
      </c>
      <c r="B2029" s="86" t="s">
        <v>38</v>
      </c>
      <c r="C2029" s="86">
        <v>6</v>
      </c>
      <c r="D2029" s="86">
        <v>0</v>
      </c>
      <c r="E2029" s="137"/>
      <c r="F2029" s="86" t="s">
        <v>4805</v>
      </c>
      <c r="G2029" s="86" t="s">
        <v>1686</v>
      </c>
      <c r="H2029" s="86" t="s">
        <v>2019</v>
      </c>
      <c r="I2029" s="86">
        <v>164</v>
      </c>
      <c r="J2029" s="87">
        <v>20.75</v>
      </c>
      <c r="K2029" s="88"/>
      <c r="L2029" s="86" t="s">
        <v>3287</v>
      </c>
      <c r="M2029" s="86" t="s">
        <v>349</v>
      </c>
      <c r="N2029" s="149" t="str">
        <f>IF(OR(J2029="TBA",E2029=0),"",E2029*J2029)</f>
        <v/>
      </c>
      <c r="O2029" s="138"/>
      <c r="P2029" s="139">
        <f>IF($B2029="PA",$N2029,0)</f>
        <v>0</v>
      </c>
      <c r="Q2029" s="139" t="str">
        <f>IF($B2029="PC",$N2029,0)</f>
        <v/>
      </c>
      <c r="R2029" s="139">
        <f>IF($B2029="LA",$N2029,0)</f>
        <v>0</v>
      </c>
      <c r="S2029" s="139">
        <f>IF($B2029="LC",$N2029,0)</f>
        <v>0</v>
      </c>
      <c r="T2029" s="139">
        <f>IF(P2029&lt;&gt;"",(P2029*(1-($N$2641))*(1-($O2029+$N$2646))),0)</f>
        <v>0</v>
      </c>
      <c r="U2029" s="139">
        <f>IF(Q2029&lt;&gt;"",(Q2029*(1-($N$2642))*(1-($O2029+$N$2646))),0)</f>
        <v>0</v>
      </c>
      <c r="V2029" s="139">
        <f>IF(R2029&lt;&gt;"",(R2029*(1-($N$2643))*(1-($O2029+$N$2646))),0)</f>
        <v>0</v>
      </c>
      <c r="W2029" s="139">
        <f>IF(S2029&lt;&gt;"",(S2029*(1-($N$2644))*(1-($O2029+$N$2646))),0)</f>
        <v>0</v>
      </c>
      <c r="X2029" s="150">
        <f>+SUM(T2029:W2029)</f>
        <v>0</v>
      </c>
      <c r="Y2029" s="85"/>
      <c r="Z2029" s="84"/>
      <c r="AA2029" s="85"/>
    </row>
    <row r="2030" spans="1:27" ht="14.1" customHeight="1" x14ac:dyDescent="0.3">
      <c r="A2030" s="128" t="s">
        <v>109</v>
      </c>
      <c r="B2030" s="86" t="s">
        <v>38</v>
      </c>
      <c r="C2030" s="86">
        <v>6</v>
      </c>
      <c r="D2030" s="86">
        <v>0</v>
      </c>
      <c r="E2030" s="137"/>
      <c r="F2030" s="86" t="s">
        <v>4805</v>
      </c>
      <c r="G2030" s="86" t="s">
        <v>1687</v>
      </c>
      <c r="H2030" s="86" t="s">
        <v>2019</v>
      </c>
      <c r="I2030" s="86">
        <v>165</v>
      </c>
      <c r="J2030" s="87">
        <v>20.75</v>
      </c>
      <c r="K2030" s="88"/>
      <c r="L2030" s="86" t="s">
        <v>3288</v>
      </c>
      <c r="M2030" s="86" t="s">
        <v>349</v>
      </c>
      <c r="N2030" s="149" t="str">
        <f>IF(OR(J2030="TBA",E2030=0),"",E2030*J2030)</f>
        <v/>
      </c>
      <c r="O2030" s="138"/>
      <c r="P2030" s="139">
        <f>IF($B2030="PA",$N2030,0)</f>
        <v>0</v>
      </c>
      <c r="Q2030" s="139" t="str">
        <f>IF($B2030="PC",$N2030,0)</f>
        <v/>
      </c>
      <c r="R2030" s="139">
        <f>IF($B2030="LA",$N2030,0)</f>
        <v>0</v>
      </c>
      <c r="S2030" s="139">
        <f>IF($B2030="LC",$N2030,0)</f>
        <v>0</v>
      </c>
      <c r="T2030" s="139">
        <f>IF(P2030&lt;&gt;"",(P2030*(1-($N$2641))*(1-($O2030+$N$2646))),0)</f>
        <v>0</v>
      </c>
      <c r="U2030" s="139">
        <f>IF(Q2030&lt;&gt;"",(Q2030*(1-($N$2642))*(1-($O2030+$N$2646))),0)</f>
        <v>0</v>
      </c>
      <c r="V2030" s="139">
        <f>IF(R2030&lt;&gt;"",(R2030*(1-($N$2643))*(1-($O2030+$N$2646))),0)</f>
        <v>0</v>
      </c>
      <c r="W2030" s="139">
        <f>IF(S2030&lt;&gt;"",(S2030*(1-($N$2644))*(1-($O2030+$N$2646))),0)</f>
        <v>0</v>
      </c>
      <c r="X2030" s="150">
        <f>+SUM(T2030:W2030)</f>
        <v>0</v>
      </c>
      <c r="Y2030" s="85"/>
      <c r="Z2030" s="84"/>
      <c r="AA2030" s="85"/>
    </row>
    <row r="2031" spans="1:27" ht="14.1" customHeight="1" x14ac:dyDescent="0.3">
      <c r="A2031" s="173" t="s">
        <v>6117</v>
      </c>
      <c r="B2031" s="155" t="s">
        <v>38</v>
      </c>
      <c r="C2031" s="155">
        <v>24</v>
      </c>
      <c r="D2031" s="155">
        <v>12</v>
      </c>
      <c r="E2031" s="156"/>
      <c r="F2031" s="155" t="s">
        <v>101</v>
      </c>
      <c r="G2031" s="155" t="s">
        <v>1690</v>
      </c>
      <c r="H2031" s="155" t="s">
        <v>6118</v>
      </c>
      <c r="I2031" s="155">
        <v>87</v>
      </c>
      <c r="J2031" s="163">
        <v>20</v>
      </c>
      <c r="K2031" s="164"/>
      <c r="L2031" s="155" t="s">
        <v>6119</v>
      </c>
      <c r="M2031" s="155" t="s">
        <v>349</v>
      </c>
      <c r="N2031" s="165" t="str">
        <f>IF(OR(J2031="TBA",E2031=0),"",E2031*J2031)</f>
        <v/>
      </c>
      <c r="O2031" s="157"/>
      <c r="P2031" s="158">
        <f>IF($B2031="PA",$N2031,0)</f>
        <v>0</v>
      </c>
      <c r="Q2031" s="158" t="str">
        <f>IF($B2031="PC",$N2031,0)</f>
        <v/>
      </c>
      <c r="R2031" s="158">
        <f>IF($B2031="LA",$N2031,0)</f>
        <v>0</v>
      </c>
      <c r="S2031" s="158">
        <f>IF($B2031="LC",$N2031,0)</f>
        <v>0</v>
      </c>
      <c r="T2031" s="158">
        <f>IF(P2031&lt;&gt;"",(P2031*(1-($N$2641))*(1-($O2031+$N$2646))),0)</f>
        <v>0</v>
      </c>
      <c r="U2031" s="158">
        <f>IF(Q2031&lt;&gt;"",(Q2031*(1-($N$2642))*(1-($O2031+$N$2646))),0)</f>
        <v>0</v>
      </c>
      <c r="V2031" s="158">
        <f>IF(R2031&lt;&gt;"",(R2031*(1-($N$2643))*(1-($O2031+$N$2646))),0)</f>
        <v>0</v>
      </c>
      <c r="W2031" s="158">
        <f>IF(S2031&lt;&gt;"",(S2031*(1-($N$2644))*(1-($O2031+$N$2646))),0)</f>
        <v>0</v>
      </c>
      <c r="X2031" s="166">
        <f>+SUM(T2031:W2031)</f>
        <v>0</v>
      </c>
      <c r="Y2031" s="85"/>
      <c r="Z2031" s="84"/>
      <c r="AA2031" s="85"/>
    </row>
    <row r="2032" spans="1:27" ht="14.1" customHeight="1" x14ac:dyDescent="0.3">
      <c r="A2032" s="173" t="s">
        <v>6120</v>
      </c>
      <c r="B2032" s="155" t="s">
        <v>38</v>
      </c>
      <c r="C2032" s="155">
        <v>24</v>
      </c>
      <c r="D2032" s="155">
        <v>12</v>
      </c>
      <c r="E2032" s="156"/>
      <c r="F2032" s="155" t="s">
        <v>101</v>
      </c>
      <c r="G2032" s="155" t="s">
        <v>1691</v>
      </c>
      <c r="H2032" s="155" t="s">
        <v>6118</v>
      </c>
      <c r="I2032" s="155">
        <v>87</v>
      </c>
      <c r="J2032" s="163">
        <v>20</v>
      </c>
      <c r="K2032" s="164"/>
      <c r="L2032" s="155" t="s">
        <v>6121</v>
      </c>
      <c r="M2032" s="155" t="s">
        <v>349</v>
      </c>
      <c r="N2032" s="165" t="str">
        <f>IF(OR(J2032="TBA",E2032=0),"",E2032*J2032)</f>
        <v/>
      </c>
      <c r="O2032" s="157"/>
      <c r="P2032" s="158">
        <f>IF($B2032="PA",$N2032,0)</f>
        <v>0</v>
      </c>
      <c r="Q2032" s="158" t="str">
        <f>IF($B2032="PC",$N2032,0)</f>
        <v/>
      </c>
      <c r="R2032" s="158">
        <f>IF($B2032="LA",$N2032,0)</f>
        <v>0</v>
      </c>
      <c r="S2032" s="158">
        <f>IF($B2032="LC",$N2032,0)</f>
        <v>0</v>
      </c>
      <c r="T2032" s="158">
        <f>IF(P2032&lt;&gt;"",(P2032*(1-($N$2641))*(1-($O2032+$N$2646))),0)</f>
        <v>0</v>
      </c>
      <c r="U2032" s="158">
        <f>IF(Q2032&lt;&gt;"",(Q2032*(1-($N$2642))*(1-($O2032+$N$2646))),0)</f>
        <v>0</v>
      </c>
      <c r="V2032" s="158">
        <f>IF(R2032&lt;&gt;"",(R2032*(1-($N$2643))*(1-($O2032+$N$2646))),0)</f>
        <v>0</v>
      </c>
      <c r="W2032" s="158">
        <f>IF(S2032&lt;&gt;"",(S2032*(1-($N$2644))*(1-($O2032+$N$2646))),0)</f>
        <v>0</v>
      </c>
      <c r="X2032" s="166">
        <f>+SUM(T2032:W2032)</f>
        <v>0</v>
      </c>
      <c r="Y2032" s="85"/>
      <c r="Z2032" s="84"/>
      <c r="AA2032" s="85"/>
    </row>
    <row r="2033" spans="1:27" ht="14.1" customHeight="1" x14ac:dyDescent="0.3">
      <c r="A2033" s="173" t="s">
        <v>6122</v>
      </c>
      <c r="B2033" s="155" t="s">
        <v>38</v>
      </c>
      <c r="C2033" s="155">
        <v>24</v>
      </c>
      <c r="D2033" s="155">
        <v>12</v>
      </c>
      <c r="E2033" s="156"/>
      <c r="F2033" s="155" t="s">
        <v>101</v>
      </c>
      <c r="G2033" s="155" t="s">
        <v>1701</v>
      </c>
      <c r="H2033" s="155" t="s">
        <v>6118</v>
      </c>
      <c r="I2033" s="155">
        <v>87</v>
      </c>
      <c r="J2033" s="163">
        <v>20</v>
      </c>
      <c r="K2033" s="164"/>
      <c r="L2033" s="155" t="s">
        <v>6123</v>
      </c>
      <c r="M2033" s="155" t="s">
        <v>349</v>
      </c>
      <c r="N2033" s="165" t="str">
        <f>IF(OR(J2033="TBA",E2033=0),"",E2033*J2033)</f>
        <v/>
      </c>
      <c r="O2033" s="157"/>
      <c r="P2033" s="158">
        <f>IF($B2033="PA",$N2033,0)</f>
        <v>0</v>
      </c>
      <c r="Q2033" s="158" t="str">
        <f>IF($B2033="PC",$N2033,0)</f>
        <v/>
      </c>
      <c r="R2033" s="158">
        <f>IF($B2033="LA",$N2033,0)</f>
        <v>0</v>
      </c>
      <c r="S2033" s="158">
        <f>IF($B2033="LC",$N2033,0)</f>
        <v>0</v>
      </c>
      <c r="T2033" s="158">
        <f>IF(P2033&lt;&gt;"",(P2033*(1-($N$2641))*(1-($O2033+$N$2646))),0)</f>
        <v>0</v>
      </c>
      <c r="U2033" s="158">
        <f>IF(Q2033&lt;&gt;"",(Q2033*(1-($N$2642))*(1-($O2033+$N$2646))),0)</f>
        <v>0</v>
      </c>
      <c r="V2033" s="158">
        <f>IF(R2033&lt;&gt;"",(R2033*(1-($N$2643))*(1-($O2033+$N$2646))),0)</f>
        <v>0</v>
      </c>
      <c r="W2033" s="158">
        <f>IF(S2033&lt;&gt;"",(S2033*(1-($N$2644))*(1-($O2033+$N$2646))),0)</f>
        <v>0</v>
      </c>
      <c r="X2033" s="166">
        <f>+SUM(T2033:W2033)</f>
        <v>0</v>
      </c>
      <c r="Y2033" s="85"/>
      <c r="Z2033" s="84"/>
      <c r="AA2033" s="85"/>
    </row>
    <row r="2034" spans="1:27" ht="14.1" customHeight="1" x14ac:dyDescent="0.3">
      <c r="A2034" s="173" t="s">
        <v>6129</v>
      </c>
      <c r="B2034" s="155" t="s">
        <v>38</v>
      </c>
      <c r="C2034" s="155">
        <v>6</v>
      </c>
      <c r="D2034" s="155">
        <v>0</v>
      </c>
      <c r="E2034" s="156"/>
      <c r="F2034" s="155" t="s">
        <v>100</v>
      </c>
      <c r="G2034" s="155" t="s">
        <v>1863</v>
      </c>
      <c r="H2034" s="155" t="s">
        <v>6130</v>
      </c>
      <c r="I2034" s="155">
        <v>87</v>
      </c>
      <c r="J2034" s="163">
        <v>24.5</v>
      </c>
      <c r="K2034" s="164"/>
      <c r="L2034" s="155" t="s">
        <v>6131</v>
      </c>
      <c r="M2034" s="155" t="s">
        <v>349</v>
      </c>
      <c r="N2034" s="165" t="str">
        <f>IF(OR(J2034="TBA",E2034=0),"",E2034*J2034)</f>
        <v/>
      </c>
      <c r="O2034" s="157"/>
      <c r="P2034" s="158">
        <f>IF($B2034="PA",$N2034,0)</f>
        <v>0</v>
      </c>
      <c r="Q2034" s="158" t="str">
        <f>IF($B2034="PC",$N2034,0)</f>
        <v/>
      </c>
      <c r="R2034" s="158">
        <f>IF($B2034="LA",$N2034,0)</f>
        <v>0</v>
      </c>
      <c r="S2034" s="158">
        <f>IF($B2034="LC",$N2034,0)</f>
        <v>0</v>
      </c>
      <c r="T2034" s="158">
        <f>IF(P2034&lt;&gt;"",(P2034*(1-($N$2641))*(1-($O2034+$N$2646))),0)</f>
        <v>0</v>
      </c>
      <c r="U2034" s="158">
        <f>IF(Q2034&lt;&gt;"",(Q2034*(1-($N$2642))*(1-($O2034+$N$2646))),0)</f>
        <v>0</v>
      </c>
      <c r="V2034" s="158">
        <f>IF(R2034&lt;&gt;"",(R2034*(1-($N$2643))*(1-($O2034+$N$2646))),0)</f>
        <v>0</v>
      </c>
      <c r="W2034" s="158">
        <f>IF(S2034&lt;&gt;"",(S2034*(1-($N$2644))*(1-($O2034+$N$2646))),0)</f>
        <v>0</v>
      </c>
      <c r="X2034" s="166">
        <f>+SUM(T2034:W2034)</f>
        <v>0</v>
      </c>
      <c r="Y2034" s="85"/>
      <c r="Z2034" s="84"/>
      <c r="AA2034" s="85"/>
    </row>
    <row r="2035" spans="1:27" ht="14.1" customHeight="1" x14ac:dyDescent="0.3">
      <c r="A2035" s="173" t="s">
        <v>6132</v>
      </c>
      <c r="B2035" s="155" t="s">
        <v>38</v>
      </c>
      <c r="C2035" s="155">
        <v>6</v>
      </c>
      <c r="D2035" s="155">
        <v>0</v>
      </c>
      <c r="E2035" s="156"/>
      <c r="F2035" s="155" t="s">
        <v>100</v>
      </c>
      <c r="G2035" s="155" t="s">
        <v>1865</v>
      </c>
      <c r="H2035" s="155" t="s">
        <v>6130</v>
      </c>
      <c r="I2035" s="155">
        <v>87</v>
      </c>
      <c r="J2035" s="163">
        <v>24.5</v>
      </c>
      <c r="K2035" s="164"/>
      <c r="L2035" s="155" t="s">
        <v>6133</v>
      </c>
      <c r="M2035" s="155" t="s">
        <v>349</v>
      </c>
      <c r="N2035" s="165" t="str">
        <f>IF(OR(J2035="TBA",E2035=0),"",E2035*J2035)</f>
        <v/>
      </c>
      <c r="O2035" s="157"/>
      <c r="P2035" s="158">
        <f>IF($B2035="PA",$N2035,0)</f>
        <v>0</v>
      </c>
      <c r="Q2035" s="158" t="str">
        <f>IF($B2035="PC",$N2035,0)</f>
        <v/>
      </c>
      <c r="R2035" s="158">
        <f>IF($B2035="LA",$N2035,0)</f>
        <v>0</v>
      </c>
      <c r="S2035" s="158">
        <f>IF($B2035="LC",$N2035,0)</f>
        <v>0</v>
      </c>
      <c r="T2035" s="158">
        <f>IF(P2035&lt;&gt;"",(P2035*(1-($N$2641))*(1-($O2035+$N$2646))),0)</f>
        <v>0</v>
      </c>
      <c r="U2035" s="158">
        <f>IF(Q2035&lt;&gt;"",(Q2035*(1-($N$2642))*(1-($O2035+$N$2646))),0)</f>
        <v>0</v>
      </c>
      <c r="V2035" s="158">
        <f>IF(R2035&lt;&gt;"",(R2035*(1-($N$2643))*(1-($O2035+$N$2646))),0)</f>
        <v>0</v>
      </c>
      <c r="W2035" s="158">
        <f>IF(S2035&lt;&gt;"",(S2035*(1-($N$2644))*(1-($O2035+$N$2646))),0)</f>
        <v>0</v>
      </c>
      <c r="X2035" s="166">
        <f>+SUM(T2035:W2035)</f>
        <v>0</v>
      </c>
      <c r="Y2035" s="85"/>
      <c r="Z2035" s="84"/>
      <c r="AA2035" s="85"/>
    </row>
    <row r="2036" spans="1:27" ht="14.1" customHeight="1" x14ac:dyDescent="0.3">
      <c r="A2036" s="173" t="s">
        <v>6044</v>
      </c>
      <c r="B2036" s="155" t="s">
        <v>40</v>
      </c>
      <c r="C2036" s="155">
        <v>24</v>
      </c>
      <c r="D2036" s="155">
        <v>12</v>
      </c>
      <c r="E2036" s="156"/>
      <c r="F2036" s="155" t="s">
        <v>101</v>
      </c>
      <c r="G2036" s="155" t="s">
        <v>1690</v>
      </c>
      <c r="H2036" s="155" t="s">
        <v>6045</v>
      </c>
      <c r="I2036" s="155">
        <v>114</v>
      </c>
      <c r="J2036" s="163">
        <v>18.7</v>
      </c>
      <c r="K2036" s="164"/>
      <c r="L2036" s="155" t="s">
        <v>6046</v>
      </c>
      <c r="M2036" s="155" t="s">
        <v>349</v>
      </c>
      <c r="N2036" s="165" t="str">
        <f>IF(OR(J2036="TBA",E2036=0),"",E2036*J2036)</f>
        <v/>
      </c>
      <c r="O2036" s="157"/>
      <c r="P2036" s="158">
        <f>IF($B2036="PA",$N2036,0)</f>
        <v>0</v>
      </c>
      <c r="Q2036" s="158">
        <f>IF($B2036="PC",$N2036,0)</f>
        <v>0</v>
      </c>
      <c r="R2036" s="158">
        <f>IF($B2036="LA",$N2036,0)</f>
        <v>0</v>
      </c>
      <c r="S2036" s="158" t="str">
        <f>IF($B2036="LC",$N2036,0)</f>
        <v/>
      </c>
      <c r="T2036" s="158">
        <f>IF(P2036&lt;&gt;"",(P2036*(1-($N$2641))*(1-($O2036+$N$2646))),0)</f>
        <v>0</v>
      </c>
      <c r="U2036" s="158">
        <f>IF(Q2036&lt;&gt;"",(Q2036*(1-($N$2642))*(1-($O2036+$N$2646))),0)</f>
        <v>0</v>
      </c>
      <c r="V2036" s="158">
        <f>IF(R2036&lt;&gt;"",(R2036*(1-($N$2643))*(1-($O2036+$N$2646))),0)</f>
        <v>0</v>
      </c>
      <c r="W2036" s="158">
        <f>IF(S2036&lt;&gt;"",(S2036*(1-($N$2644))*(1-($O2036+$N$2646))),0)</f>
        <v>0</v>
      </c>
      <c r="X2036" s="166">
        <f>+SUM(T2036:W2036)</f>
        <v>0</v>
      </c>
      <c r="Y2036" s="85"/>
      <c r="Z2036" s="84"/>
      <c r="AA2036" s="85"/>
    </row>
    <row r="2037" spans="1:27" ht="14.1" customHeight="1" x14ac:dyDescent="0.3">
      <c r="A2037" s="173" t="s">
        <v>6047</v>
      </c>
      <c r="B2037" s="155" t="s">
        <v>40</v>
      </c>
      <c r="C2037" s="155">
        <v>24</v>
      </c>
      <c r="D2037" s="155">
        <v>12</v>
      </c>
      <c r="E2037" s="156"/>
      <c r="F2037" s="155" t="s">
        <v>101</v>
      </c>
      <c r="G2037" s="155" t="s">
        <v>1691</v>
      </c>
      <c r="H2037" s="155" t="s">
        <v>6045</v>
      </c>
      <c r="I2037" s="155">
        <v>114</v>
      </c>
      <c r="J2037" s="163">
        <v>18.7</v>
      </c>
      <c r="K2037" s="164"/>
      <c r="L2037" s="155" t="s">
        <v>6048</v>
      </c>
      <c r="M2037" s="155" t="s">
        <v>349</v>
      </c>
      <c r="N2037" s="165" t="str">
        <f>IF(OR(J2037="TBA",E2037=0),"",E2037*J2037)</f>
        <v/>
      </c>
      <c r="O2037" s="157"/>
      <c r="P2037" s="158">
        <f>IF($B2037="PA",$N2037,0)</f>
        <v>0</v>
      </c>
      <c r="Q2037" s="158">
        <f>IF($B2037="PC",$N2037,0)</f>
        <v>0</v>
      </c>
      <c r="R2037" s="158">
        <f>IF($B2037="LA",$N2037,0)</f>
        <v>0</v>
      </c>
      <c r="S2037" s="158" t="str">
        <f>IF($B2037="LC",$N2037,0)</f>
        <v/>
      </c>
      <c r="T2037" s="158">
        <f>IF(P2037&lt;&gt;"",(P2037*(1-($N$2641))*(1-($O2037+$N$2646))),0)</f>
        <v>0</v>
      </c>
      <c r="U2037" s="158">
        <f>IF(Q2037&lt;&gt;"",(Q2037*(1-($N$2642))*(1-($O2037+$N$2646))),0)</f>
        <v>0</v>
      </c>
      <c r="V2037" s="158">
        <f>IF(R2037&lt;&gt;"",(R2037*(1-($N$2643))*(1-($O2037+$N$2646))),0)</f>
        <v>0</v>
      </c>
      <c r="W2037" s="158">
        <f>IF(S2037&lt;&gt;"",(S2037*(1-($N$2644))*(1-($O2037+$N$2646))),0)</f>
        <v>0</v>
      </c>
      <c r="X2037" s="166">
        <f>+SUM(T2037:W2037)</f>
        <v>0</v>
      </c>
      <c r="Y2037" s="85"/>
      <c r="Z2037" s="84"/>
      <c r="AA2037" s="85"/>
    </row>
    <row r="2038" spans="1:27" ht="14.1" customHeight="1" x14ac:dyDescent="0.3">
      <c r="A2038" s="173" t="s">
        <v>6049</v>
      </c>
      <c r="B2038" s="155" t="s">
        <v>40</v>
      </c>
      <c r="C2038" s="155">
        <v>24</v>
      </c>
      <c r="D2038" s="155">
        <v>12</v>
      </c>
      <c r="E2038" s="156"/>
      <c r="F2038" s="155" t="s">
        <v>101</v>
      </c>
      <c r="G2038" s="155" t="s">
        <v>1701</v>
      </c>
      <c r="H2038" s="155" t="s">
        <v>6045</v>
      </c>
      <c r="I2038" s="155">
        <v>114</v>
      </c>
      <c r="J2038" s="163">
        <v>18.7</v>
      </c>
      <c r="K2038" s="164"/>
      <c r="L2038" s="155" t="s">
        <v>6050</v>
      </c>
      <c r="M2038" s="155" t="s">
        <v>349</v>
      </c>
      <c r="N2038" s="165" t="str">
        <f>IF(OR(J2038="TBA",E2038=0),"",E2038*J2038)</f>
        <v/>
      </c>
      <c r="O2038" s="157"/>
      <c r="P2038" s="158">
        <f>IF($B2038="PA",$N2038,0)</f>
        <v>0</v>
      </c>
      <c r="Q2038" s="158">
        <f>IF($B2038="PC",$N2038,0)</f>
        <v>0</v>
      </c>
      <c r="R2038" s="158">
        <f>IF($B2038="LA",$N2038,0)</f>
        <v>0</v>
      </c>
      <c r="S2038" s="158" t="str">
        <f>IF($B2038="LC",$N2038,0)</f>
        <v/>
      </c>
      <c r="T2038" s="158">
        <f>IF(P2038&lt;&gt;"",(P2038*(1-($N$2641))*(1-($O2038+$N$2646))),0)</f>
        <v>0</v>
      </c>
      <c r="U2038" s="158">
        <f>IF(Q2038&lt;&gt;"",(Q2038*(1-($N$2642))*(1-($O2038+$N$2646))),0)</f>
        <v>0</v>
      </c>
      <c r="V2038" s="158">
        <f>IF(R2038&lt;&gt;"",(R2038*(1-($N$2643))*(1-($O2038+$N$2646))),0)</f>
        <v>0</v>
      </c>
      <c r="W2038" s="158">
        <f>IF(S2038&lt;&gt;"",(S2038*(1-($N$2644))*(1-($O2038+$N$2646))),0)</f>
        <v>0</v>
      </c>
      <c r="X2038" s="166">
        <f>+SUM(T2038:W2038)</f>
        <v>0</v>
      </c>
      <c r="Y2038" s="85"/>
      <c r="Z2038" s="84"/>
      <c r="AA2038" s="85"/>
    </row>
    <row r="2039" spans="1:27" ht="14.1" customHeight="1" x14ac:dyDescent="0.3">
      <c r="A2039" s="173" t="s">
        <v>6136</v>
      </c>
      <c r="B2039" s="155" t="s">
        <v>38</v>
      </c>
      <c r="C2039" s="155">
        <v>6</v>
      </c>
      <c r="D2039" s="155">
        <v>0</v>
      </c>
      <c r="E2039" s="156"/>
      <c r="F2039" s="155" t="s">
        <v>100</v>
      </c>
      <c r="G2039" s="155" t="s">
        <v>1863</v>
      </c>
      <c r="H2039" s="155" t="s">
        <v>6124</v>
      </c>
      <c r="I2039" s="155">
        <v>87</v>
      </c>
      <c r="J2039" s="163">
        <v>25.5</v>
      </c>
      <c r="K2039" s="164"/>
      <c r="L2039" s="155" t="s">
        <v>6137</v>
      </c>
      <c r="M2039" s="155" t="s">
        <v>349</v>
      </c>
      <c r="N2039" s="165" t="str">
        <f>IF(OR(J2039="TBA",E2039=0),"",E2039*J2039)</f>
        <v/>
      </c>
      <c r="O2039" s="157"/>
      <c r="P2039" s="158">
        <f>IF($B2039="PA",$N2039,0)</f>
        <v>0</v>
      </c>
      <c r="Q2039" s="158" t="str">
        <f>IF($B2039="PC",$N2039,0)</f>
        <v/>
      </c>
      <c r="R2039" s="158">
        <f>IF($B2039="LA",$N2039,0)</f>
        <v>0</v>
      </c>
      <c r="S2039" s="158">
        <f>IF($B2039="LC",$N2039,0)</f>
        <v>0</v>
      </c>
      <c r="T2039" s="158">
        <f>IF(P2039&lt;&gt;"",(P2039*(1-($N$2641))*(1-($O2039+$N$2646))),0)</f>
        <v>0</v>
      </c>
      <c r="U2039" s="158">
        <f>IF(Q2039&lt;&gt;"",(Q2039*(1-($N$2642))*(1-($O2039+$N$2646))),0)</f>
        <v>0</v>
      </c>
      <c r="V2039" s="158">
        <f>IF(R2039&lt;&gt;"",(R2039*(1-($N$2643))*(1-($O2039+$N$2646))),0)</f>
        <v>0</v>
      </c>
      <c r="W2039" s="158">
        <f>IF(S2039&lt;&gt;"",(S2039*(1-($N$2644))*(1-($O2039+$N$2646))),0)</f>
        <v>0</v>
      </c>
      <c r="X2039" s="166">
        <f>+SUM(T2039:W2039)</f>
        <v>0</v>
      </c>
      <c r="Y2039" s="85"/>
      <c r="Z2039" s="84"/>
      <c r="AA2039" s="85"/>
    </row>
    <row r="2040" spans="1:27" ht="14.1" customHeight="1" x14ac:dyDescent="0.3">
      <c r="A2040" s="173" t="s">
        <v>6138</v>
      </c>
      <c r="B2040" s="155" t="s">
        <v>38</v>
      </c>
      <c r="C2040" s="155">
        <v>6</v>
      </c>
      <c r="D2040" s="155">
        <v>0</v>
      </c>
      <c r="E2040" s="156"/>
      <c r="F2040" s="155" t="s">
        <v>100</v>
      </c>
      <c r="G2040" s="155" t="s">
        <v>1865</v>
      </c>
      <c r="H2040" s="155" t="s">
        <v>6124</v>
      </c>
      <c r="I2040" s="155">
        <v>87</v>
      </c>
      <c r="J2040" s="163">
        <v>25.5</v>
      </c>
      <c r="K2040" s="164"/>
      <c r="L2040" s="155" t="s">
        <v>6139</v>
      </c>
      <c r="M2040" s="155" t="s">
        <v>349</v>
      </c>
      <c r="N2040" s="165" t="str">
        <f>IF(OR(J2040="TBA",E2040=0),"",E2040*J2040)</f>
        <v/>
      </c>
      <c r="O2040" s="157"/>
      <c r="P2040" s="158">
        <f>IF($B2040="PA",$N2040,0)</f>
        <v>0</v>
      </c>
      <c r="Q2040" s="158" t="str">
        <f>IF($B2040="PC",$N2040,0)</f>
        <v/>
      </c>
      <c r="R2040" s="158">
        <f>IF($B2040="LA",$N2040,0)</f>
        <v>0</v>
      </c>
      <c r="S2040" s="158">
        <f>IF($B2040="LC",$N2040,0)</f>
        <v>0</v>
      </c>
      <c r="T2040" s="158">
        <f>IF(P2040&lt;&gt;"",(P2040*(1-($N$2641))*(1-($O2040+$N$2646))),0)</f>
        <v>0</v>
      </c>
      <c r="U2040" s="158">
        <f>IF(Q2040&lt;&gt;"",(Q2040*(1-($N$2642))*(1-($O2040+$N$2646))),0)</f>
        <v>0</v>
      </c>
      <c r="V2040" s="158">
        <f>IF(R2040&lt;&gt;"",(R2040*(1-($N$2643))*(1-($O2040+$N$2646))),0)</f>
        <v>0</v>
      </c>
      <c r="W2040" s="158">
        <f>IF(S2040&lt;&gt;"",(S2040*(1-($N$2644))*(1-($O2040+$N$2646))),0)</f>
        <v>0</v>
      </c>
      <c r="X2040" s="166">
        <f>+SUM(T2040:W2040)</f>
        <v>0</v>
      </c>
      <c r="Y2040" s="85"/>
      <c r="Z2040" s="84"/>
      <c r="AA2040" s="85"/>
    </row>
    <row r="2041" spans="1:27" ht="14.1" customHeight="1" x14ac:dyDescent="0.3">
      <c r="A2041" s="173" t="s">
        <v>6063</v>
      </c>
      <c r="B2041" s="155" t="s">
        <v>40</v>
      </c>
      <c r="C2041" s="155">
        <v>24</v>
      </c>
      <c r="D2041" s="155">
        <v>12</v>
      </c>
      <c r="E2041" s="156"/>
      <c r="F2041" s="155" t="s">
        <v>4805</v>
      </c>
      <c r="G2041" s="155" t="s">
        <v>1686</v>
      </c>
      <c r="H2041" s="155" t="s">
        <v>6223</v>
      </c>
      <c r="I2041" s="155">
        <v>115</v>
      </c>
      <c r="J2041" s="163">
        <v>20.8</v>
      </c>
      <c r="K2041" s="164"/>
      <c r="L2041" s="155" t="s">
        <v>6064</v>
      </c>
      <c r="M2041" s="155" t="s">
        <v>349</v>
      </c>
      <c r="N2041" s="165" t="str">
        <f>IF(OR(J2041="TBA",E2041=0),"",E2041*J2041)</f>
        <v/>
      </c>
      <c r="O2041" s="157"/>
      <c r="P2041" s="158">
        <f>IF($B2041="PA",$N2041,0)</f>
        <v>0</v>
      </c>
      <c r="Q2041" s="158">
        <f>IF($B2041="PC",$N2041,0)</f>
        <v>0</v>
      </c>
      <c r="R2041" s="158">
        <f>IF($B2041="LA",$N2041,0)</f>
        <v>0</v>
      </c>
      <c r="S2041" s="158" t="str">
        <f>IF($B2041="LC",$N2041,0)</f>
        <v/>
      </c>
      <c r="T2041" s="158">
        <f>IF(P2041&lt;&gt;"",(P2041*(1-($N$2641))*(1-($O2041+$N$2646))),0)</f>
        <v>0</v>
      </c>
      <c r="U2041" s="158">
        <f>IF(Q2041&lt;&gt;"",(Q2041*(1-($N$2642))*(1-($O2041+$N$2646))),0)</f>
        <v>0</v>
      </c>
      <c r="V2041" s="158">
        <f>IF(R2041&lt;&gt;"",(R2041*(1-($N$2643))*(1-($O2041+$N$2646))),0)</f>
        <v>0</v>
      </c>
      <c r="W2041" s="158">
        <f>IF(S2041&lt;&gt;"",(S2041*(1-($N$2644))*(1-($O2041+$N$2646))),0)</f>
        <v>0</v>
      </c>
      <c r="X2041" s="166">
        <f>+SUM(T2041:W2041)</f>
        <v>0</v>
      </c>
      <c r="Y2041" s="85"/>
      <c r="Z2041" s="84"/>
      <c r="AA2041" s="85"/>
    </row>
    <row r="2042" spans="1:27" ht="14.1" customHeight="1" x14ac:dyDescent="0.3">
      <c r="A2042" s="173" t="s">
        <v>6065</v>
      </c>
      <c r="B2042" s="155" t="s">
        <v>40</v>
      </c>
      <c r="C2042" s="155">
        <v>24</v>
      </c>
      <c r="D2042" s="155">
        <v>12</v>
      </c>
      <c r="E2042" s="156"/>
      <c r="F2042" s="155" t="s">
        <v>4805</v>
      </c>
      <c r="G2042" s="155" t="s">
        <v>1687</v>
      </c>
      <c r="H2042" s="155" t="s">
        <v>6223</v>
      </c>
      <c r="I2042" s="155">
        <v>115</v>
      </c>
      <c r="J2042" s="163">
        <v>20.8</v>
      </c>
      <c r="K2042" s="164"/>
      <c r="L2042" s="155" t="s">
        <v>6066</v>
      </c>
      <c r="M2042" s="155" t="s">
        <v>349</v>
      </c>
      <c r="N2042" s="165" t="str">
        <f>IF(OR(J2042="TBA",E2042=0),"",E2042*J2042)</f>
        <v/>
      </c>
      <c r="O2042" s="157"/>
      <c r="P2042" s="158">
        <f>IF($B2042="PA",$N2042,0)</f>
        <v>0</v>
      </c>
      <c r="Q2042" s="158">
        <f>IF($B2042="PC",$N2042,0)</f>
        <v>0</v>
      </c>
      <c r="R2042" s="158">
        <f>IF($B2042="LA",$N2042,0)</f>
        <v>0</v>
      </c>
      <c r="S2042" s="158" t="str">
        <f>IF($B2042="LC",$N2042,0)</f>
        <v/>
      </c>
      <c r="T2042" s="158">
        <f>IF(P2042&lt;&gt;"",(P2042*(1-($N$2641))*(1-($O2042+$N$2646))),0)</f>
        <v>0</v>
      </c>
      <c r="U2042" s="158">
        <f>IF(Q2042&lt;&gt;"",(Q2042*(1-($N$2642))*(1-($O2042+$N$2646))),0)</f>
        <v>0</v>
      </c>
      <c r="V2042" s="158">
        <f>IF(R2042&lt;&gt;"",(R2042*(1-($N$2643))*(1-($O2042+$N$2646))),0)</f>
        <v>0</v>
      </c>
      <c r="W2042" s="158">
        <f>IF(S2042&lt;&gt;"",(S2042*(1-($N$2644))*(1-($O2042+$N$2646))),0)</f>
        <v>0</v>
      </c>
      <c r="X2042" s="166">
        <f>+SUM(T2042:W2042)</f>
        <v>0</v>
      </c>
      <c r="Y2042" s="85"/>
      <c r="Z2042" s="84"/>
      <c r="AA2042" s="85"/>
    </row>
    <row r="2043" spans="1:27" ht="14.1" customHeight="1" x14ac:dyDescent="0.3">
      <c r="A2043" s="173" t="s">
        <v>6224</v>
      </c>
      <c r="B2043" s="155" t="s">
        <v>40</v>
      </c>
      <c r="C2043" s="155">
        <v>24</v>
      </c>
      <c r="D2043" s="155">
        <v>12</v>
      </c>
      <c r="E2043" s="156"/>
      <c r="F2043" s="155" t="s">
        <v>1698</v>
      </c>
      <c r="G2043" s="155" t="s">
        <v>1700</v>
      </c>
      <c r="H2043" s="155" t="s">
        <v>6223</v>
      </c>
      <c r="I2043" s="155">
        <v>115</v>
      </c>
      <c r="J2043" s="163">
        <v>20.8</v>
      </c>
      <c r="K2043" s="164"/>
      <c r="L2043" s="155" t="s">
        <v>6067</v>
      </c>
      <c r="M2043" s="155" t="s">
        <v>349</v>
      </c>
      <c r="N2043" s="165" t="str">
        <f>IF(OR(J2043="TBA",E2043=0),"",E2043*J2043)</f>
        <v/>
      </c>
      <c r="O2043" s="157"/>
      <c r="P2043" s="158">
        <f>IF($B2043="PA",$N2043,0)</f>
        <v>0</v>
      </c>
      <c r="Q2043" s="158">
        <f>IF($B2043="PC",$N2043,0)</f>
        <v>0</v>
      </c>
      <c r="R2043" s="158">
        <f>IF($B2043="LA",$N2043,0)</f>
        <v>0</v>
      </c>
      <c r="S2043" s="158" t="str">
        <f>IF($B2043="LC",$N2043,0)</f>
        <v/>
      </c>
      <c r="T2043" s="158">
        <f>IF(P2043&lt;&gt;"",(P2043*(1-($N$2641))*(1-($O2043+$N$2646))),0)</f>
        <v>0</v>
      </c>
      <c r="U2043" s="158">
        <f>IF(Q2043&lt;&gt;"",(Q2043*(1-($N$2642))*(1-($O2043+$N$2646))),0)</f>
        <v>0</v>
      </c>
      <c r="V2043" s="158">
        <f>IF(R2043&lt;&gt;"",(R2043*(1-($N$2643))*(1-($O2043+$N$2646))),0)</f>
        <v>0</v>
      </c>
      <c r="W2043" s="158">
        <f>IF(S2043&lt;&gt;"",(S2043*(1-($N$2644))*(1-($O2043+$N$2646))),0)</f>
        <v>0</v>
      </c>
      <c r="X2043" s="166">
        <f>+SUM(T2043:W2043)</f>
        <v>0</v>
      </c>
      <c r="Y2043" s="85"/>
      <c r="Z2043" s="84"/>
      <c r="AA2043" s="85"/>
    </row>
    <row r="2044" spans="1:27" ht="14.1" customHeight="1" x14ac:dyDescent="0.3">
      <c r="A2044" s="173" t="s">
        <v>6068</v>
      </c>
      <c r="B2044" s="155" t="s">
        <v>40</v>
      </c>
      <c r="C2044" s="155">
        <v>24</v>
      </c>
      <c r="D2044" s="155">
        <v>12</v>
      </c>
      <c r="E2044" s="156"/>
      <c r="F2044" s="155" t="s">
        <v>99</v>
      </c>
      <c r="G2044" s="155" t="s">
        <v>1690</v>
      </c>
      <c r="H2044" s="155" t="s">
        <v>6069</v>
      </c>
      <c r="I2044" s="155">
        <v>114</v>
      </c>
      <c r="J2044" s="163">
        <v>25.95</v>
      </c>
      <c r="K2044" s="164"/>
      <c r="L2044" s="155" t="s">
        <v>6070</v>
      </c>
      <c r="M2044" s="155" t="s">
        <v>349</v>
      </c>
      <c r="N2044" s="165" t="str">
        <f>IF(OR(J2044="TBA",E2044=0),"",E2044*J2044)</f>
        <v/>
      </c>
      <c r="O2044" s="157"/>
      <c r="P2044" s="158">
        <f>IF($B2044="PA",$N2044,0)</f>
        <v>0</v>
      </c>
      <c r="Q2044" s="158">
        <f>IF($B2044="PC",$N2044,0)</f>
        <v>0</v>
      </c>
      <c r="R2044" s="158">
        <f>IF($B2044="LA",$N2044,0)</f>
        <v>0</v>
      </c>
      <c r="S2044" s="158" t="str">
        <f>IF($B2044="LC",$N2044,0)</f>
        <v/>
      </c>
      <c r="T2044" s="158">
        <f>IF(P2044&lt;&gt;"",(P2044*(1-($N$2641))*(1-($O2044+$N$2646))),0)</f>
        <v>0</v>
      </c>
      <c r="U2044" s="158">
        <f>IF(Q2044&lt;&gt;"",(Q2044*(1-($N$2642))*(1-($O2044+$N$2646))),0)</f>
        <v>0</v>
      </c>
      <c r="V2044" s="158">
        <f>IF(R2044&lt;&gt;"",(R2044*(1-($N$2643))*(1-($O2044+$N$2646))),0)</f>
        <v>0</v>
      </c>
      <c r="W2044" s="158">
        <f>IF(S2044&lt;&gt;"",(S2044*(1-($N$2644))*(1-($O2044+$N$2646))),0)</f>
        <v>0</v>
      </c>
      <c r="X2044" s="166">
        <f>+SUM(T2044:W2044)</f>
        <v>0</v>
      </c>
      <c r="Y2044" s="85"/>
      <c r="Z2044" s="84"/>
      <c r="AA2044" s="85"/>
    </row>
    <row r="2045" spans="1:27" s="167" customFormat="1" ht="14.1" customHeight="1" x14ac:dyDescent="0.3">
      <c r="A2045" s="173" t="s">
        <v>6071</v>
      </c>
      <c r="B2045" s="155" t="s">
        <v>40</v>
      </c>
      <c r="C2045" s="155">
        <v>24</v>
      </c>
      <c r="D2045" s="155">
        <v>12</v>
      </c>
      <c r="E2045" s="156"/>
      <c r="F2045" s="155" t="s">
        <v>99</v>
      </c>
      <c r="G2045" s="155" t="s">
        <v>1691</v>
      </c>
      <c r="H2045" s="155" t="s">
        <v>6069</v>
      </c>
      <c r="I2045" s="155">
        <v>114</v>
      </c>
      <c r="J2045" s="163">
        <v>25.95</v>
      </c>
      <c r="K2045" s="164"/>
      <c r="L2045" s="155" t="s">
        <v>6072</v>
      </c>
      <c r="M2045" s="155" t="s">
        <v>349</v>
      </c>
      <c r="N2045" s="165" t="str">
        <f>IF(OR(J2045="TBA",E2045=0),"",E2045*J2045)</f>
        <v/>
      </c>
      <c r="O2045" s="157"/>
      <c r="P2045" s="158">
        <f>IF($B2045="PA",$N2045,0)</f>
        <v>0</v>
      </c>
      <c r="Q2045" s="158">
        <f>IF($B2045="PC",$N2045,0)</f>
        <v>0</v>
      </c>
      <c r="R2045" s="158">
        <f>IF($B2045="LA",$N2045,0)</f>
        <v>0</v>
      </c>
      <c r="S2045" s="158" t="str">
        <f>IF($B2045="LC",$N2045,0)</f>
        <v/>
      </c>
      <c r="T2045" s="158">
        <f>IF(P2045&lt;&gt;"",(P2045*(1-($N$2641))*(1-($O2045+$N$2646))),0)</f>
        <v>0</v>
      </c>
      <c r="U2045" s="158">
        <f>IF(Q2045&lt;&gt;"",(Q2045*(1-($N$2642))*(1-($O2045+$N$2646))),0)</f>
        <v>0</v>
      </c>
      <c r="V2045" s="158">
        <f>IF(R2045&lt;&gt;"",(R2045*(1-($N$2643))*(1-($O2045+$N$2646))),0)</f>
        <v>0</v>
      </c>
      <c r="W2045" s="158">
        <f>IF(S2045&lt;&gt;"",(S2045*(1-($N$2644))*(1-($O2045+$N$2646))),0)</f>
        <v>0</v>
      </c>
      <c r="X2045" s="166">
        <f>+SUM(T2045:W2045)</f>
        <v>0</v>
      </c>
      <c r="Y2045" s="154"/>
      <c r="Z2045" s="153"/>
      <c r="AA2045" s="154"/>
    </row>
    <row r="2046" spans="1:27" ht="14.1" customHeight="1" x14ac:dyDescent="0.3">
      <c r="A2046" s="173" t="s">
        <v>6073</v>
      </c>
      <c r="B2046" s="155" t="s">
        <v>40</v>
      </c>
      <c r="C2046" s="155">
        <v>24</v>
      </c>
      <c r="D2046" s="155">
        <v>12</v>
      </c>
      <c r="E2046" s="156"/>
      <c r="F2046" s="155" t="s">
        <v>99</v>
      </c>
      <c r="G2046" s="155" t="s">
        <v>1692</v>
      </c>
      <c r="H2046" s="155" t="s">
        <v>6069</v>
      </c>
      <c r="I2046" s="155">
        <v>114</v>
      </c>
      <c r="J2046" s="163">
        <v>25.95</v>
      </c>
      <c r="K2046" s="164"/>
      <c r="L2046" s="155" t="s">
        <v>6074</v>
      </c>
      <c r="M2046" s="155" t="s">
        <v>349</v>
      </c>
      <c r="N2046" s="165" t="str">
        <f>IF(OR(J2046="TBA",E2046=0),"",E2046*J2046)</f>
        <v/>
      </c>
      <c r="O2046" s="157"/>
      <c r="P2046" s="158">
        <f>IF($B2046="PA",$N2046,0)</f>
        <v>0</v>
      </c>
      <c r="Q2046" s="158">
        <f>IF($B2046="PC",$N2046,0)</f>
        <v>0</v>
      </c>
      <c r="R2046" s="158">
        <f>IF($B2046="LA",$N2046,0)</f>
        <v>0</v>
      </c>
      <c r="S2046" s="158" t="str">
        <f>IF($B2046="LC",$N2046,0)</f>
        <v/>
      </c>
      <c r="T2046" s="158">
        <f>IF(P2046&lt;&gt;"",(P2046*(1-($N$2641))*(1-($O2046+$N$2646))),0)</f>
        <v>0</v>
      </c>
      <c r="U2046" s="158">
        <f>IF(Q2046&lt;&gt;"",(Q2046*(1-($N$2642))*(1-($O2046+$N$2646))),0)</f>
        <v>0</v>
      </c>
      <c r="V2046" s="158">
        <f>IF(R2046&lt;&gt;"",(R2046*(1-($N$2643))*(1-($O2046+$N$2646))),0)</f>
        <v>0</v>
      </c>
      <c r="W2046" s="158">
        <f>IF(S2046&lt;&gt;"",(S2046*(1-($N$2644))*(1-($O2046+$N$2646))),0)</f>
        <v>0</v>
      </c>
      <c r="X2046" s="166">
        <f>+SUM(T2046:W2046)</f>
        <v>0</v>
      </c>
      <c r="Y2046" s="85"/>
      <c r="Z2046" s="84"/>
      <c r="AA2046" s="85"/>
    </row>
    <row r="2047" spans="1:27" ht="14.1" customHeight="1" x14ac:dyDescent="0.3">
      <c r="A2047" s="173" t="s">
        <v>6075</v>
      </c>
      <c r="B2047" s="155" t="s">
        <v>40</v>
      </c>
      <c r="C2047" s="155">
        <v>12</v>
      </c>
      <c r="D2047" s="155">
        <v>0</v>
      </c>
      <c r="E2047" s="156"/>
      <c r="F2047" s="155" t="s">
        <v>100</v>
      </c>
      <c r="G2047" s="155" t="s">
        <v>1703</v>
      </c>
      <c r="H2047" s="155" t="s">
        <v>6076</v>
      </c>
      <c r="I2047" s="155">
        <v>114</v>
      </c>
      <c r="J2047" s="163">
        <v>37.15</v>
      </c>
      <c r="K2047" s="164"/>
      <c r="L2047" s="155" t="s">
        <v>6077</v>
      </c>
      <c r="M2047" s="155" t="s">
        <v>349</v>
      </c>
      <c r="N2047" s="165" t="str">
        <f>IF(OR(J2047="TBA",E2047=0),"",E2047*J2047)</f>
        <v/>
      </c>
      <c r="O2047" s="157"/>
      <c r="P2047" s="158">
        <f>IF($B2047="PA",$N2047,0)</f>
        <v>0</v>
      </c>
      <c r="Q2047" s="158">
        <f>IF($B2047="PC",$N2047,0)</f>
        <v>0</v>
      </c>
      <c r="R2047" s="158">
        <f>IF($B2047="LA",$N2047,0)</f>
        <v>0</v>
      </c>
      <c r="S2047" s="158" t="str">
        <f>IF($B2047="LC",$N2047,0)</f>
        <v/>
      </c>
      <c r="T2047" s="158">
        <f>IF(P2047&lt;&gt;"",(P2047*(1-($N$2641))*(1-($O2047+$N$2646))),0)</f>
        <v>0</v>
      </c>
      <c r="U2047" s="158">
        <f>IF(Q2047&lt;&gt;"",(Q2047*(1-($N$2642))*(1-($O2047+$N$2646))),0)</f>
        <v>0</v>
      </c>
      <c r="V2047" s="158">
        <f>IF(R2047&lt;&gt;"",(R2047*(1-($N$2643))*(1-($O2047+$N$2646))),0)</f>
        <v>0</v>
      </c>
      <c r="W2047" s="158">
        <f>IF(S2047&lt;&gt;"",(S2047*(1-($N$2644))*(1-($O2047+$N$2646))),0)</f>
        <v>0</v>
      </c>
      <c r="X2047" s="166">
        <f>+SUM(T2047:W2047)</f>
        <v>0</v>
      </c>
      <c r="Y2047" s="85"/>
      <c r="Z2047" s="84"/>
      <c r="AA2047" s="85"/>
    </row>
    <row r="2048" spans="1:27" ht="14.1" customHeight="1" x14ac:dyDescent="0.3">
      <c r="A2048" s="173" t="s">
        <v>6078</v>
      </c>
      <c r="B2048" s="155" t="s">
        <v>40</v>
      </c>
      <c r="C2048" s="155">
        <v>12</v>
      </c>
      <c r="D2048" s="155">
        <v>0</v>
      </c>
      <c r="E2048" s="156"/>
      <c r="F2048" s="155" t="s">
        <v>100</v>
      </c>
      <c r="G2048" s="155" t="s">
        <v>1705</v>
      </c>
      <c r="H2048" s="155" t="s">
        <v>6076</v>
      </c>
      <c r="I2048" s="155">
        <v>114</v>
      </c>
      <c r="J2048" s="163">
        <v>37.15</v>
      </c>
      <c r="K2048" s="164"/>
      <c r="L2048" s="155" t="s">
        <v>6079</v>
      </c>
      <c r="M2048" s="155" t="s">
        <v>349</v>
      </c>
      <c r="N2048" s="165" t="str">
        <f>IF(OR(J2048="TBA",E2048=0),"",E2048*J2048)</f>
        <v/>
      </c>
      <c r="O2048" s="157"/>
      <c r="P2048" s="158">
        <f>IF($B2048="PA",$N2048,0)</f>
        <v>0</v>
      </c>
      <c r="Q2048" s="158">
        <f>IF($B2048="PC",$N2048,0)</f>
        <v>0</v>
      </c>
      <c r="R2048" s="158">
        <f>IF($B2048="LA",$N2048,0)</f>
        <v>0</v>
      </c>
      <c r="S2048" s="158" t="str">
        <f>IF($B2048="LC",$N2048,0)</f>
        <v/>
      </c>
      <c r="T2048" s="158">
        <f>IF(P2048&lt;&gt;"",(P2048*(1-($N$2641))*(1-($O2048+$N$2646))),0)</f>
        <v>0</v>
      </c>
      <c r="U2048" s="158">
        <f>IF(Q2048&lt;&gt;"",(Q2048*(1-($N$2642))*(1-($O2048+$N$2646))),0)</f>
        <v>0</v>
      </c>
      <c r="V2048" s="158">
        <f>IF(R2048&lt;&gt;"",(R2048*(1-($N$2643))*(1-($O2048+$N$2646))),0)</f>
        <v>0</v>
      </c>
      <c r="W2048" s="158">
        <f>IF(S2048&lt;&gt;"",(S2048*(1-($N$2644))*(1-($O2048+$N$2646))),0)</f>
        <v>0</v>
      </c>
      <c r="X2048" s="166">
        <f>+SUM(T2048:W2048)</f>
        <v>0</v>
      </c>
      <c r="Y2048" s="85"/>
      <c r="Z2048" s="84"/>
      <c r="AA2048" s="85"/>
    </row>
    <row r="2049" spans="1:27" ht="14.1" customHeight="1" x14ac:dyDescent="0.3">
      <c r="A2049" s="173" t="s">
        <v>6080</v>
      </c>
      <c r="B2049" s="155" t="s">
        <v>40</v>
      </c>
      <c r="C2049" s="155">
        <v>12</v>
      </c>
      <c r="D2049" s="155">
        <v>0</v>
      </c>
      <c r="E2049" s="156"/>
      <c r="F2049" s="155" t="s">
        <v>100</v>
      </c>
      <c r="G2049" s="155" t="s">
        <v>1706</v>
      </c>
      <c r="H2049" s="155" t="s">
        <v>6076</v>
      </c>
      <c r="I2049" s="155">
        <v>114</v>
      </c>
      <c r="J2049" s="163">
        <v>39</v>
      </c>
      <c r="K2049" s="164"/>
      <c r="L2049" s="155" t="s">
        <v>6081</v>
      </c>
      <c r="M2049" s="155" t="s">
        <v>349</v>
      </c>
      <c r="N2049" s="165" t="str">
        <f>IF(OR(J2049="TBA",E2049=0),"",E2049*J2049)</f>
        <v/>
      </c>
      <c r="O2049" s="157"/>
      <c r="P2049" s="158">
        <f>IF($B2049="PA",$N2049,0)</f>
        <v>0</v>
      </c>
      <c r="Q2049" s="158">
        <f>IF($B2049="PC",$N2049,0)</f>
        <v>0</v>
      </c>
      <c r="R2049" s="158">
        <f>IF($B2049="LA",$N2049,0)</f>
        <v>0</v>
      </c>
      <c r="S2049" s="158" t="str">
        <f>IF($B2049="LC",$N2049,0)</f>
        <v/>
      </c>
      <c r="T2049" s="158">
        <f>IF(P2049&lt;&gt;"",(P2049*(1-($N$2641))*(1-($O2049+$N$2646))),0)</f>
        <v>0</v>
      </c>
      <c r="U2049" s="158">
        <f>IF(Q2049&lt;&gt;"",(Q2049*(1-($N$2642))*(1-($O2049+$N$2646))),0)</f>
        <v>0</v>
      </c>
      <c r="V2049" s="158">
        <f>IF(R2049&lt;&gt;"",(R2049*(1-($N$2643))*(1-($O2049+$N$2646))),0)</f>
        <v>0</v>
      </c>
      <c r="W2049" s="158">
        <f>IF(S2049&lt;&gt;"",(S2049*(1-($N$2644))*(1-($O2049+$N$2646))),0)</f>
        <v>0</v>
      </c>
      <c r="X2049" s="166">
        <f>+SUM(T2049:W2049)</f>
        <v>0</v>
      </c>
      <c r="Y2049" s="85"/>
      <c r="Z2049" s="84"/>
      <c r="AA2049" s="85"/>
    </row>
    <row r="2050" spans="1:27" ht="14.1" customHeight="1" x14ac:dyDescent="0.3">
      <c r="A2050" s="173" t="s">
        <v>6082</v>
      </c>
      <c r="B2050" s="155" t="s">
        <v>40</v>
      </c>
      <c r="C2050" s="155">
        <v>12</v>
      </c>
      <c r="D2050" s="155">
        <v>0</v>
      </c>
      <c r="E2050" s="156"/>
      <c r="F2050" s="155" t="s">
        <v>100</v>
      </c>
      <c r="G2050" s="155" t="s">
        <v>1692</v>
      </c>
      <c r="H2050" s="155" t="s">
        <v>6076</v>
      </c>
      <c r="I2050" s="155">
        <v>114</v>
      </c>
      <c r="J2050" s="163">
        <v>37.15</v>
      </c>
      <c r="K2050" s="164"/>
      <c r="L2050" s="155" t="s">
        <v>6083</v>
      </c>
      <c r="M2050" s="155" t="s">
        <v>349</v>
      </c>
      <c r="N2050" s="165" t="str">
        <f>IF(OR(J2050="TBA",E2050=0),"",E2050*J2050)</f>
        <v/>
      </c>
      <c r="O2050" s="157"/>
      <c r="P2050" s="158">
        <f>IF($B2050="PA",$N2050,0)</f>
        <v>0</v>
      </c>
      <c r="Q2050" s="158">
        <f>IF($B2050="PC",$N2050,0)</f>
        <v>0</v>
      </c>
      <c r="R2050" s="158">
        <f>IF($B2050="LA",$N2050,0)</f>
        <v>0</v>
      </c>
      <c r="S2050" s="158" t="str">
        <f>IF($B2050="LC",$N2050,0)</f>
        <v/>
      </c>
      <c r="T2050" s="158">
        <f>IF(P2050&lt;&gt;"",(P2050*(1-($N$2641))*(1-($O2050+$N$2646))),0)</f>
        <v>0</v>
      </c>
      <c r="U2050" s="158">
        <f>IF(Q2050&lt;&gt;"",(Q2050*(1-($N$2642))*(1-($O2050+$N$2646))),0)</f>
        <v>0</v>
      </c>
      <c r="V2050" s="158">
        <f>IF(R2050&lt;&gt;"",(R2050*(1-($N$2643))*(1-($O2050+$N$2646))),0)</f>
        <v>0</v>
      </c>
      <c r="W2050" s="158">
        <f>IF(S2050&lt;&gt;"",(S2050*(1-($N$2644))*(1-($O2050+$N$2646))),0)</f>
        <v>0</v>
      </c>
      <c r="X2050" s="166">
        <f>+SUM(T2050:W2050)</f>
        <v>0</v>
      </c>
      <c r="Y2050" s="85"/>
      <c r="Z2050" s="84"/>
      <c r="AA2050" s="85"/>
    </row>
    <row r="2051" spans="1:27" ht="14.1" customHeight="1" x14ac:dyDescent="0.3">
      <c r="A2051" s="173" t="s">
        <v>6084</v>
      </c>
      <c r="B2051" s="155" t="s">
        <v>40</v>
      </c>
      <c r="C2051" s="155">
        <v>12</v>
      </c>
      <c r="D2051" s="155">
        <v>0</v>
      </c>
      <c r="E2051" s="156"/>
      <c r="F2051" s="155" t="s">
        <v>100</v>
      </c>
      <c r="G2051" s="155" t="s">
        <v>1703</v>
      </c>
      <c r="H2051" s="155" t="s">
        <v>6085</v>
      </c>
      <c r="I2051" s="155">
        <v>114</v>
      </c>
      <c r="J2051" s="163">
        <v>37.15</v>
      </c>
      <c r="K2051" s="164"/>
      <c r="L2051" s="155" t="s">
        <v>6086</v>
      </c>
      <c r="M2051" s="155" t="s">
        <v>349</v>
      </c>
      <c r="N2051" s="165" t="str">
        <f>IF(OR(J2051="TBA",E2051=0),"",E2051*J2051)</f>
        <v/>
      </c>
      <c r="O2051" s="157"/>
      <c r="P2051" s="158">
        <f>IF($B2051="PA",$N2051,0)</f>
        <v>0</v>
      </c>
      <c r="Q2051" s="158">
        <f>IF($B2051="PC",$N2051,0)</f>
        <v>0</v>
      </c>
      <c r="R2051" s="158">
        <f>IF($B2051="LA",$N2051,0)</f>
        <v>0</v>
      </c>
      <c r="S2051" s="158" t="str">
        <f>IF($B2051="LC",$N2051,0)</f>
        <v/>
      </c>
      <c r="T2051" s="158">
        <f>IF(P2051&lt;&gt;"",(P2051*(1-($N$2641))*(1-($O2051+$N$2646))),0)</f>
        <v>0</v>
      </c>
      <c r="U2051" s="158">
        <f>IF(Q2051&lt;&gt;"",(Q2051*(1-($N$2642))*(1-($O2051+$N$2646))),0)</f>
        <v>0</v>
      </c>
      <c r="V2051" s="158">
        <f>IF(R2051&lt;&gt;"",(R2051*(1-($N$2643))*(1-($O2051+$N$2646))),0)</f>
        <v>0</v>
      </c>
      <c r="W2051" s="158">
        <f>IF(S2051&lt;&gt;"",(S2051*(1-($N$2644))*(1-($O2051+$N$2646))),0)</f>
        <v>0</v>
      </c>
      <c r="X2051" s="166">
        <f>+SUM(T2051:W2051)</f>
        <v>0</v>
      </c>
      <c r="Y2051" s="85"/>
      <c r="Z2051" s="84"/>
      <c r="AA2051" s="85"/>
    </row>
    <row r="2052" spans="1:27" ht="14.1" customHeight="1" x14ac:dyDescent="0.3">
      <c r="A2052" s="173" t="s">
        <v>6087</v>
      </c>
      <c r="B2052" s="155" t="s">
        <v>40</v>
      </c>
      <c r="C2052" s="155">
        <v>12</v>
      </c>
      <c r="D2052" s="155">
        <v>0</v>
      </c>
      <c r="E2052" s="156"/>
      <c r="F2052" s="155" t="s">
        <v>100</v>
      </c>
      <c r="G2052" s="155" t="s">
        <v>1705</v>
      </c>
      <c r="H2052" s="155" t="s">
        <v>6085</v>
      </c>
      <c r="I2052" s="155">
        <v>114</v>
      </c>
      <c r="J2052" s="163">
        <v>37.15</v>
      </c>
      <c r="K2052" s="164"/>
      <c r="L2052" s="155" t="s">
        <v>6088</v>
      </c>
      <c r="M2052" s="155" t="s">
        <v>349</v>
      </c>
      <c r="N2052" s="165" t="str">
        <f>IF(OR(J2052="TBA",E2052=0),"",E2052*J2052)</f>
        <v/>
      </c>
      <c r="O2052" s="157"/>
      <c r="P2052" s="158">
        <f>IF($B2052="PA",$N2052,0)</f>
        <v>0</v>
      </c>
      <c r="Q2052" s="158">
        <f>IF($B2052="PC",$N2052,0)</f>
        <v>0</v>
      </c>
      <c r="R2052" s="158">
        <f>IF($B2052="LA",$N2052,0)</f>
        <v>0</v>
      </c>
      <c r="S2052" s="158" t="str">
        <f>IF($B2052="LC",$N2052,0)</f>
        <v/>
      </c>
      <c r="T2052" s="158">
        <f>IF(P2052&lt;&gt;"",(P2052*(1-($N$2641))*(1-($O2052+$N$2646))),0)</f>
        <v>0</v>
      </c>
      <c r="U2052" s="158">
        <f>IF(Q2052&lt;&gt;"",(Q2052*(1-($N$2642))*(1-($O2052+$N$2646))),0)</f>
        <v>0</v>
      </c>
      <c r="V2052" s="158">
        <f>IF(R2052&lt;&gt;"",(R2052*(1-($N$2643))*(1-($O2052+$N$2646))),0)</f>
        <v>0</v>
      </c>
      <c r="W2052" s="158">
        <f>IF(S2052&lt;&gt;"",(S2052*(1-($N$2644))*(1-($O2052+$N$2646))),0)</f>
        <v>0</v>
      </c>
      <c r="X2052" s="166">
        <f>+SUM(T2052:W2052)</f>
        <v>0</v>
      </c>
      <c r="Y2052" s="85"/>
      <c r="Z2052" s="84"/>
      <c r="AA2052" s="85"/>
    </row>
    <row r="2053" spans="1:27" ht="14.1" customHeight="1" x14ac:dyDescent="0.3">
      <c r="A2053" s="173" t="s">
        <v>6089</v>
      </c>
      <c r="B2053" s="155" t="s">
        <v>40</v>
      </c>
      <c r="C2053" s="155">
        <v>12</v>
      </c>
      <c r="D2053" s="155">
        <v>0</v>
      </c>
      <c r="E2053" s="156"/>
      <c r="F2053" s="155" t="s">
        <v>100</v>
      </c>
      <c r="G2053" s="155" t="s">
        <v>1706</v>
      </c>
      <c r="H2053" s="155" t="s">
        <v>6085</v>
      </c>
      <c r="I2053" s="155">
        <v>114</v>
      </c>
      <c r="J2053" s="163">
        <v>39</v>
      </c>
      <c r="K2053" s="164"/>
      <c r="L2053" s="155" t="s">
        <v>6090</v>
      </c>
      <c r="M2053" s="155" t="s">
        <v>349</v>
      </c>
      <c r="N2053" s="165" t="str">
        <f>IF(OR(J2053="TBA",E2053=0),"",E2053*J2053)</f>
        <v/>
      </c>
      <c r="O2053" s="157"/>
      <c r="P2053" s="158">
        <f>IF($B2053="PA",$N2053,0)</f>
        <v>0</v>
      </c>
      <c r="Q2053" s="158">
        <f>IF($B2053="PC",$N2053,0)</f>
        <v>0</v>
      </c>
      <c r="R2053" s="158">
        <f>IF($B2053="LA",$N2053,0)</f>
        <v>0</v>
      </c>
      <c r="S2053" s="158" t="str">
        <f>IF($B2053="LC",$N2053,0)</f>
        <v/>
      </c>
      <c r="T2053" s="158">
        <f>IF(P2053&lt;&gt;"",(P2053*(1-($N$2641))*(1-($O2053+$N$2646))),0)</f>
        <v>0</v>
      </c>
      <c r="U2053" s="158">
        <f>IF(Q2053&lt;&gt;"",(Q2053*(1-($N$2642))*(1-($O2053+$N$2646))),0)</f>
        <v>0</v>
      </c>
      <c r="V2053" s="158">
        <f>IF(R2053&lt;&gt;"",(R2053*(1-($N$2643))*(1-($O2053+$N$2646))),0)</f>
        <v>0</v>
      </c>
      <c r="W2053" s="158">
        <f>IF(S2053&lt;&gt;"",(S2053*(1-($N$2644))*(1-($O2053+$N$2646))),0)</f>
        <v>0</v>
      </c>
      <c r="X2053" s="166">
        <f>+SUM(T2053:W2053)</f>
        <v>0</v>
      </c>
      <c r="Y2053" s="85"/>
      <c r="Z2053" s="84"/>
      <c r="AA2053" s="85"/>
    </row>
    <row r="2054" spans="1:27" ht="14.1" customHeight="1" x14ac:dyDescent="0.3">
      <c r="A2054" s="173" t="s">
        <v>6091</v>
      </c>
      <c r="B2054" s="155" t="s">
        <v>40</v>
      </c>
      <c r="C2054" s="155">
        <v>12</v>
      </c>
      <c r="D2054" s="155">
        <v>0</v>
      </c>
      <c r="E2054" s="156"/>
      <c r="F2054" s="155" t="s">
        <v>100</v>
      </c>
      <c r="G2054" s="155" t="s">
        <v>1692</v>
      </c>
      <c r="H2054" s="155" t="s">
        <v>6085</v>
      </c>
      <c r="I2054" s="155">
        <v>114</v>
      </c>
      <c r="J2054" s="163">
        <v>37.15</v>
      </c>
      <c r="K2054" s="164"/>
      <c r="L2054" s="155" t="s">
        <v>6092</v>
      </c>
      <c r="M2054" s="155" t="s">
        <v>349</v>
      </c>
      <c r="N2054" s="165" t="str">
        <f>IF(OR(J2054="TBA",E2054=0),"",E2054*J2054)</f>
        <v/>
      </c>
      <c r="O2054" s="157"/>
      <c r="P2054" s="158">
        <f>IF($B2054="PA",$N2054,0)</f>
        <v>0</v>
      </c>
      <c r="Q2054" s="158">
        <f>IF($B2054="PC",$N2054,0)</f>
        <v>0</v>
      </c>
      <c r="R2054" s="158">
        <f>IF($B2054="LA",$N2054,0)</f>
        <v>0</v>
      </c>
      <c r="S2054" s="158" t="str">
        <f>IF($B2054="LC",$N2054,0)</f>
        <v/>
      </c>
      <c r="T2054" s="158">
        <f>IF(P2054&lt;&gt;"",(P2054*(1-($N$2641))*(1-($O2054+$N$2646))),0)</f>
        <v>0</v>
      </c>
      <c r="U2054" s="158">
        <f>IF(Q2054&lt;&gt;"",(Q2054*(1-($N$2642))*(1-($O2054+$N$2646))),0)</f>
        <v>0</v>
      </c>
      <c r="V2054" s="158">
        <f>IF(R2054&lt;&gt;"",(R2054*(1-($N$2643))*(1-($O2054+$N$2646))),0)</f>
        <v>0</v>
      </c>
      <c r="W2054" s="158">
        <f>IF(S2054&lt;&gt;"",(S2054*(1-($N$2644))*(1-($O2054+$N$2646))),0)</f>
        <v>0</v>
      </c>
      <c r="X2054" s="166">
        <f>+SUM(T2054:W2054)</f>
        <v>0</v>
      </c>
      <c r="Y2054" s="85"/>
      <c r="Z2054" s="84"/>
      <c r="AA2054" s="85"/>
    </row>
    <row r="2055" spans="1:27" ht="14.1" customHeight="1" x14ac:dyDescent="0.3">
      <c r="A2055" s="173" t="s">
        <v>6093</v>
      </c>
      <c r="B2055" s="155" t="s">
        <v>40</v>
      </c>
      <c r="C2055" s="155">
        <v>12</v>
      </c>
      <c r="D2055" s="155">
        <v>0</v>
      </c>
      <c r="E2055" s="156"/>
      <c r="F2055" s="155" t="s">
        <v>100</v>
      </c>
      <c r="G2055" s="155" t="s">
        <v>1703</v>
      </c>
      <c r="H2055" s="155" t="s">
        <v>6094</v>
      </c>
      <c r="I2055" s="155">
        <v>114</v>
      </c>
      <c r="J2055" s="163">
        <v>37.15</v>
      </c>
      <c r="K2055" s="164"/>
      <c r="L2055" s="155" t="s">
        <v>6095</v>
      </c>
      <c r="M2055" s="155" t="s">
        <v>349</v>
      </c>
      <c r="N2055" s="165" t="str">
        <f>IF(OR(J2055="TBA",E2055=0),"",E2055*J2055)</f>
        <v/>
      </c>
      <c r="O2055" s="157"/>
      <c r="P2055" s="158">
        <f>IF($B2055="PA",$N2055,0)</f>
        <v>0</v>
      </c>
      <c r="Q2055" s="158">
        <f>IF($B2055="PC",$N2055,0)</f>
        <v>0</v>
      </c>
      <c r="R2055" s="158">
        <f>IF($B2055="LA",$N2055,0)</f>
        <v>0</v>
      </c>
      <c r="S2055" s="158" t="str">
        <f>IF($B2055="LC",$N2055,0)</f>
        <v/>
      </c>
      <c r="T2055" s="158">
        <f>IF(P2055&lt;&gt;"",(P2055*(1-($N$2641))*(1-($O2055+$N$2646))),0)</f>
        <v>0</v>
      </c>
      <c r="U2055" s="158">
        <f>IF(Q2055&lt;&gt;"",(Q2055*(1-($N$2642))*(1-($O2055+$N$2646))),0)</f>
        <v>0</v>
      </c>
      <c r="V2055" s="158">
        <f>IF(R2055&lt;&gt;"",(R2055*(1-($N$2643))*(1-($O2055+$N$2646))),0)</f>
        <v>0</v>
      </c>
      <c r="W2055" s="158">
        <f>IF(S2055&lt;&gt;"",(S2055*(1-($N$2644))*(1-($O2055+$N$2646))),0)</f>
        <v>0</v>
      </c>
      <c r="X2055" s="166">
        <f>+SUM(T2055:W2055)</f>
        <v>0</v>
      </c>
      <c r="Y2055" s="85"/>
      <c r="Z2055" s="84"/>
      <c r="AA2055" s="85"/>
    </row>
    <row r="2056" spans="1:27" ht="14.1" customHeight="1" x14ac:dyDescent="0.3">
      <c r="A2056" s="173" t="s">
        <v>6096</v>
      </c>
      <c r="B2056" s="155" t="s">
        <v>40</v>
      </c>
      <c r="C2056" s="155">
        <v>12</v>
      </c>
      <c r="D2056" s="155">
        <v>0</v>
      </c>
      <c r="E2056" s="156"/>
      <c r="F2056" s="155" t="s">
        <v>100</v>
      </c>
      <c r="G2056" s="155" t="s">
        <v>1705</v>
      </c>
      <c r="H2056" s="155" t="s">
        <v>6094</v>
      </c>
      <c r="I2056" s="155">
        <v>114</v>
      </c>
      <c r="J2056" s="163">
        <v>37.15</v>
      </c>
      <c r="K2056" s="164"/>
      <c r="L2056" s="155" t="s">
        <v>6097</v>
      </c>
      <c r="M2056" s="155" t="s">
        <v>349</v>
      </c>
      <c r="N2056" s="165" t="str">
        <f>IF(OR(J2056="TBA",E2056=0),"",E2056*J2056)</f>
        <v/>
      </c>
      <c r="O2056" s="157"/>
      <c r="P2056" s="158">
        <f>IF($B2056="PA",$N2056,0)</f>
        <v>0</v>
      </c>
      <c r="Q2056" s="158">
        <f>IF($B2056="PC",$N2056,0)</f>
        <v>0</v>
      </c>
      <c r="R2056" s="158">
        <f>IF($B2056="LA",$N2056,0)</f>
        <v>0</v>
      </c>
      <c r="S2056" s="158" t="str">
        <f>IF($B2056="LC",$N2056,0)</f>
        <v/>
      </c>
      <c r="T2056" s="158">
        <f>IF(P2056&lt;&gt;"",(P2056*(1-($N$2641))*(1-($O2056+$N$2646))),0)</f>
        <v>0</v>
      </c>
      <c r="U2056" s="158">
        <f>IF(Q2056&lt;&gt;"",(Q2056*(1-($N$2642))*(1-($O2056+$N$2646))),0)</f>
        <v>0</v>
      </c>
      <c r="V2056" s="158">
        <f>IF(R2056&lt;&gt;"",(R2056*(1-($N$2643))*(1-($O2056+$N$2646))),0)</f>
        <v>0</v>
      </c>
      <c r="W2056" s="158">
        <f>IF(S2056&lt;&gt;"",(S2056*(1-($N$2644))*(1-($O2056+$N$2646))),0)</f>
        <v>0</v>
      </c>
      <c r="X2056" s="166">
        <f>+SUM(T2056:W2056)</f>
        <v>0</v>
      </c>
      <c r="Y2056" s="85"/>
      <c r="Z2056" s="84"/>
      <c r="AA2056" s="85"/>
    </row>
    <row r="2057" spans="1:27" ht="14.1" customHeight="1" x14ac:dyDescent="0.3">
      <c r="A2057" s="173" t="s">
        <v>6098</v>
      </c>
      <c r="B2057" s="155" t="s">
        <v>40</v>
      </c>
      <c r="C2057" s="155">
        <v>12</v>
      </c>
      <c r="D2057" s="155">
        <v>0</v>
      </c>
      <c r="E2057" s="156"/>
      <c r="F2057" s="155" t="s">
        <v>100</v>
      </c>
      <c r="G2057" s="155" t="s">
        <v>1706</v>
      </c>
      <c r="H2057" s="155" t="s">
        <v>6094</v>
      </c>
      <c r="I2057" s="155">
        <v>114</v>
      </c>
      <c r="J2057" s="163">
        <v>39</v>
      </c>
      <c r="K2057" s="164"/>
      <c r="L2057" s="155" t="s">
        <v>6099</v>
      </c>
      <c r="M2057" s="155" t="s">
        <v>349</v>
      </c>
      <c r="N2057" s="165" t="str">
        <f>IF(OR(J2057="TBA",E2057=0),"",E2057*J2057)</f>
        <v/>
      </c>
      <c r="O2057" s="157"/>
      <c r="P2057" s="158">
        <f>IF($B2057="PA",$N2057,0)</f>
        <v>0</v>
      </c>
      <c r="Q2057" s="158">
        <f>IF($B2057="PC",$N2057,0)</f>
        <v>0</v>
      </c>
      <c r="R2057" s="158">
        <f>IF($B2057="LA",$N2057,0)</f>
        <v>0</v>
      </c>
      <c r="S2057" s="158" t="str">
        <f>IF($B2057="LC",$N2057,0)</f>
        <v/>
      </c>
      <c r="T2057" s="158">
        <f>IF(P2057&lt;&gt;"",(P2057*(1-($N$2641))*(1-($O2057+$N$2646))),0)</f>
        <v>0</v>
      </c>
      <c r="U2057" s="158">
        <f>IF(Q2057&lt;&gt;"",(Q2057*(1-($N$2642))*(1-($O2057+$N$2646))),0)</f>
        <v>0</v>
      </c>
      <c r="V2057" s="158">
        <f>IF(R2057&lt;&gt;"",(R2057*(1-($N$2643))*(1-($O2057+$N$2646))),0)</f>
        <v>0</v>
      </c>
      <c r="W2057" s="158">
        <f>IF(S2057&lt;&gt;"",(S2057*(1-($N$2644))*(1-($O2057+$N$2646))),0)</f>
        <v>0</v>
      </c>
      <c r="X2057" s="166">
        <f>+SUM(T2057:W2057)</f>
        <v>0</v>
      </c>
      <c r="Y2057" s="85"/>
      <c r="Z2057" s="84"/>
      <c r="AA2057" s="85"/>
    </row>
    <row r="2058" spans="1:27" ht="14.1" customHeight="1" x14ac:dyDescent="0.3">
      <c r="A2058" s="173" t="s">
        <v>6100</v>
      </c>
      <c r="B2058" s="155" t="s">
        <v>40</v>
      </c>
      <c r="C2058" s="155">
        <v>12</v>
      </c>
      <c r="D2058" s="155">
        <v>0</v>
      </c>
      <c r="E2058" s="156"/>
      <c r="F2058" s="155" t="s">
        <v>100</v>
      </c>
      <c r="G2058" s="155" t="s">
        <v>1692</v>
      </c>
      <c r="H2058" s="155" t="s">
        <v>6094</v>
      </c>
      <c r="I2058" s="155">
        <v>114</v>
      </c>
      <c r="J2058" s="163">
        <v>37.15</v>
      </c>
      <c r="K2058" s="164"/>
      <c r="L2058" s="155" t="s">
        <v>6101</v>
      </c>
      <c r="M2058" s="155" t="s">
        <v>349</v>
      </c>
      <c r="N2058" s="165" t="str">
        <f>IF(OR(J2058="TBA",E2058=0),"",E2058*J2058)</f>
        <v/>
      </c>
      <c r="O2058" s="157"/>
      <c r="P2058" s="158">
        <f>IF($B2058="PA",$N2058,0)</f>
        <v>0</v>
      </c>
      <c r="Q2058" s="158">
        <f>IF($B2058="PC",$N2058,0)</f>
        <v>0</v>
      </c>
      <c r="R2058" s="158">
        <f>IF($B2058="LA",$N2058,0)</f>
        <v>0</v>
      </c>
      <c r="S2058" s="158" t="str">
        <f>IF($B2058="LC",$N2058,0)</f>
        <v/>
      </c>
      <c r="T2058" s="158">
        <f>IF(P2058&lt;&gt;"",(P2058*(1-($N$2641))*(1-($O2058+$N$2646))),0)</f>
        <v>0</v>
      </c>
      <c r="U2058" s="158">
        <f>IF(Q2058&lt;&gt;"",(Q2058*(1-($N$2642))*(1-($O2058+$N$2646))),0)</f>
        <v>0</v>
      </c>
      <c r="V2058" s="158">
        <f>IF(R2058&lt;&gt;"",(R2058*(1-($N$2643))*(1-($O2058+$N$2646))),0)</f>
        <v>0</v>
      </c>
      <c r="W2058" s="158">
        <f>IF(S2058&lt;&gt;"",(S2058*(1-($N$2644))*(1-($O2058+$N$2646))),0)</f>
        <v>0</v>
      </c>
      <c r="X2058" s="166">
        <f>+SUM(T2058:W2058)</f>
        <v>0</v>
      </c>
      <c r="Y2058" s="85"/>
      <c r="Z2058" s="84"/>
      <c r="AA2058" s="85"/>
    </row>
    <row r="2059" spans="1:27" ht="14.1" customHeight="1" x14ac:dyDescent="0.3">
      <c r="A2059" s="172" t="s">
        <v>956</v>
      </c>
      <c r="B2059" s="168" t="s">
        <v>40</v>
      </c>
      <c r="C2059" s="168">
        <v>4</v>
      </c>
      <c r="D2059" s="168">
        <v>0</v>
      </c>
      <c r="E2059" s="169"/>
      <c r="F2059" s="168" t="s">
        <v>99</v>
      </c>
      <c r="G2059" s="168" t="s">
        <v>1690</v>
      </c>
      <c r="H2059" s="168" t="s">
        <v>2020</v>
      </c>
      <c r="I2059" s="168">
        <v>46</v>
      </c>
      <c r="J2059" s="170">
        <v>25.85</v>
      </c>
      <c r="K2059" s="171"/>
      <c r="L2059" s="168" t="s">
        <v>3289</v>
      </c>
      <c r="M2059" s="168" t="s">
        <v>349</v>
      </c>
      <c r="N2059" s="151" t="str">
        <f>IF(OR(J2059="TBA",E2059=0),"",E2059*J2059)</f>
        <v/>
      </c>
      <c r="O2059" s="138"/>
      <c r="P2059" s="139">
        <f>IF($B2059="PA",$N2059,0)</f>
        <v>0</v>
      </c>
      <c r="Q2059" s="139">
        <f>IF($B2059="PC",$N2059,0)</f>
        <v>0</v>
      </c>
      <c r="R2059" s="139">
        <f>IF($B2059="LA",$N2059,0)</f>
        <v>0</v>
      </c>
      <c r="S2059" s="139" t="str">
        <f>IF($B2059="LC",$N2059,0)</f>
        <v/>
      </c>
      <c r="T2059" s="139">
        <f>IF(P2059&lt;&gt;"",(P2059*(1-($N$2641))*(1-($O2059+$N$2646))),0)</f>
        <v>0</v>
      </c>
      <c r="U2059" s="139">
        <f>IF(Q2059&lt;&gt;"",(Q2059*(1-($N$2642))*(1-($O2059+$N$2646))),0)</f>
        <v>0</v>
      </c>
      <c r="V2059" s="139">
        <f>IF(R2059&lt;&gt;"",(R2059*(1-($N$2643))*(1-($O2059+$N$2646))),0)</f>
        <v>0</v>
      </c>
      <c r="W2059" s="139">
        <f>IF(S2059&lt;&gt;"",(S2059*(1-($N$2644))*(1-($O2059+$N$2646))),0)</f>
        <v>0</v>
      </c>
      <c r="X2059" s="152">
        <f>+SUM(T2059:W2059)</f>
        <v>0</v>
      </c>
      <c r="Y2059" s="85"/>
      <c r="Z2059" s="84"/>
      <c r="AA2059" s="85"/>
    </row>
    <row r="2060" spans="1:27" ht="14.1" customHeight="1" x14ac:dyDescent="0.3">
      <c r="A2060" s="128" t="s">
        <v>196</v>
      </c>
      <c r="B2060" s="86" t="s">
        <v>40</v>
      </c>
      <c r="C2060" s="86">
        <v>20</v>
      </c>
      <c r="D2060" s="86">
        <v>10</v>
      </c>
      <c r="E2060" s="137"/>
      <c r="F2060" s="86" t="s">
        <v>4805</v>
      </c>
      <c r="G2060" s="86" t="s">
        <v>1686</v>
      </c>
      <c r="H2060" s="86" t="s">
        <v>2021</v>
      </c>
      <c r="I2060" s="86">
        <v>8</v>
      </c>
      <c r="J2060" s="87">
        <v>18</v>
      </c>
      <c r="K2060" s="88"/>
      <c r="L2060" s="86" t="s">
        <v>3290</v>
      </c>
      <c r="M2060" s="86" t="s">
        <v>349</v>
      </c>
      <c r="N2060" s="149" t="str">
        <f>IF(OR(J2060="TBA",E2060=0),"",E2060*J2060)</f>
        <v/>
      </c>
      <c r="O2060" s="138"/>
      <c r="P2060" s="139">
        <f>IF($B2060="PA",$N2060,0)</f>
        <v>0</v>
      </c>
      <c r="Q2060" s="139">
        <f>IF($B2060="PC",$N2060,0)</f>
        <v>0</v>
      </c>
      <c r="R2060" s="139">
        <f>IF($B2060="LA",$N2060,0)</f>
        <v>0</v>
      </c>
      <c r="S2060" s="139" t="str">
        <f>IF($B2060="LC",$N2060,0)</f>
        <v/>
      </c>
      <c r="T2060" s="139">
        <f>IF(P2060&lt;&gt;"",(P2060*(1-($N$2641))*(1-($O2060+$N$2646))),0)</f>
        <v>0</v>
      </c>
      <c r="U2060" s="139">
        <f>IF(Q2060&lt;&gt;"",(Q2060*(1-($N$2642))*(1-($O2060+$N$2646))),0)</f>
        <v>0</v>
      </c>
      <c r="V2060" s="139">
        <f>IF(R2060&lt;&gt;"",(R2060*(1-($N$2643))*(1-($O2060+$N$2646))),0)</f>
        <v>0</v>
      </c>
      <c r="W2060" s="139">
        <f>IF(S2060&lt;&gt;"",(S2060*(1-($N$2644))*(1-($O2060+$N$2646))),0)</f>
        <v>0</v>
      </c>
      <c r="X2060" s="150">
        <f>+SUM(T2060:W2060)</f>
        <v>0</v>
      </c>
      <c r="Y2060" s="85"/>
      <c r="Z2060" s="84"/>
      <c r="AA2060" s="85"/>
    </row>
    <row r="2061" spans="1:27" ht="14.1" customHeight="1" x14ac:dyDescent="0.3">
      <c r="A2061" s="128" t="s">
        <v>197</v>
      </c>
      <c r="B2061" s="86" t="s">
        <v>40</v>
      </c>
      <c r="C2061" s="86">
        <v>20</v>
      </c>
      <c r="D2061" s="86">
        <v>10</v>
      </c>
      <c r="E2061" s="137"/>
      <c r="F2061" s="86" t="s">
        <v>4805</v>
      </c>
      <c r="G2061" s="86" t="s">
        <v>1687</v>
      </c>
      <c r="H2061" s="86" t="s">
        <v>2021</v>
      </c>
      <c r="I2061" s="86">
        <v>8</v>
      </c>
      <c r="J2061" s="87">
        <v>18</v>
      </c>
      <c r="K2061" s="88"/>
      <c r="L2061" s="86" t="s">
        <v>3291</v>
      </c>
      <c r="M2061" s="86" t="s">
        <v>349</v>
      </c>
      <c r="N2061" s="149" t="str">
        <f>IF(OR(J2061="TBA",E2061=0),"",E2061*J2061)</f>
        <v/>
      </c>
      <c r="O2061" s="138"/>
      <c r="P2061" s="139">
        <f>IF($B2061="PA",$N2061,0)</f>
        <v>0</v>
      </c>
      <c r="Q2061" s="139">
        <f>IF($B2061="PC",$N2061,0)</f>
        <v>0</v>
      </c>
      <c r="R2061" s="139">
        <f>IF($B2061="LA",$N2061,0)</f>
        <v>0</v>
      </c>
      <c r="S2061" s="139" t="str">
        <f>IF($B2061="LC",$N2061,0)</f>
        <v/>
      </c>
      <c r="T2061" s="139">
        <f>IF(P2061&lt;&gt;"",(P2061*(1-($N$2641))*(1-($O2061+$N$2646))),0)</f>
        <v>0</v>
      </c>
      <c r="U2061" s="139">
        <f>IF(Q2061&lt;&gt;"",(Q2061*(1-($N$2642))*(1-($O2061+$N$2646))),0)</f>
        <v>0</v>
      </c>
      <c r="V2061" s="139">
        <f>IF(R2061&lt;&gt;"",(R2061*(1-($N$2643))*(1-($O2061+$N$2646))),0)</f>
        <v>0</v>
      </c>
      <c r="W2061" s="139">
        <f>IF(S2061&lt;&gt;"",(S2061*(1-($N$2644))*(1-($O2061+$N$2646))),0)</f>
        <v>0</v>
      </c>
      <c r="X2061" s="150">
        <f>+SUM(T2061:W2061)</f>
        <v>0</v>
      </c>
      <c r="Y2061" s="85"/>
      <c r="Z2061" s="84"/>
      <c r="AA2061" s="85"/>
    </row>
    <row r="2062" spans="1:27" ht="14.1" customHeight="1" x14ac:dyDescent="0.3">
      <c r="A2062" s="128" t="s">
        <v>198</v>
      </c>
      <c r="B2062" s="86" t="s">
        <v>40</v>
      </c>
      <c r="C2062" s="86">
        <v>20</v>
      </c>
      <c r="D2062" s="86">
        <v>10</v>
      </c>
      <c r="E2062" s="137"/>
      <c r="F2062" s="86" t="s">
        <v>1698</v>
      </c>
      <c r="G2062" s="86" t="s">
        <v>1700</v>
      </c>
      <c r="H2062" s="86" t="s">
        <v>2021</v>
      </c>
      <c r="I2062" s="86">
        <v>8</v>
      </c>
      <c r="J2062" s="87">
        <v>18</v>
      </c>
      <c r="K2062" s="88"/>
      <c r="L2062" s="86" t="s">
        <v>3292</v>
      </c>
      <c r="M2062" s="86" t="s">
        <v>349</v>
      </c>
      <c r="N2062" s="149" t="str">
        <f>IF(OR(J2062="TBA",E2062=0),"",E2062*J2062)</f>
        <v/>
      </c>
      <c r="O2062" s="138"/>
      <c r="P2062" s="139">
        <f>IF($B2062="PA",$N2062,0)</f>
        <v>0</v>
      </c>
      <c r="Q2062" s="139">
        <f>IF($B2062="PC",$N2062,0)</f>
        <v>0</v>
      </c>
      <c r="R2062" s="139">
        <f>IF($B2062="LA",$N2062,0)</f>
        <v>0</v>
      </c>
      <c r="S2062" s="139" t="str">
        <f>IF($B2062="LC",$N2062,0)</f>
        <v/>
      </c>
      <c r="T2062" s="139">
        <f>IF(P2062&lt;&gt;"",(P2062*(1-($N$2641))*(1-($O2062+$N$2646))),0)</f>
        <v>0</v>
      </c>
      <c r="U2062" s="139">
        <f>IF(Q2062&lt;&gt;"",(Q2062*(1-($N$2642))*(1-($O2062+$N$2646))),0)</f>
        <v>0</v>
      </c>
      <c r="V2062" s="139">
        <f>IF(R2062&lt;&gt;"",(R2062*(1-($N$2643))*(1-($O2062+$N$2646))),0)</f>
        <v>0</v>
      </c>
      <c r="W2062" s="139">
        <f>IF(S2062&lt;&gt;"",(S2062*(1-($N$2644))*(1-($O2062+$N$2646))),0)</f>
        <v>0</v>
      </c>
      <c r="X2062" s="150">
        <f>+SUM(T2062:W2062)</f>
        <v>0</v>
      </c>
      <c r="Y2062" s="85"/>
      <c r="Z2062" s="84"/>
      <c r="AA2062" s="85"/>
    </row>
    <row r="2063" spans="1:27" ht="14.1" customHeight="1" x14ac:dyDescent="0.3">
      <c r="A2063" s="128" t="s">
        <v>105</v>
      </c>
      <c r="B2063" s="86" t="s">
        <v>38</v>
      </c>
      <c r="C2063" s="86">
        <v>30</v>
      </c>
      <c r="D2063" s="86">
        <v>5</v>
      </c>
      <c r="E2063" s="137"/>
      <c r="F2063" s="86" t="s">
        <v>4805</v>
      </c>
      <c r="G2063" s="86" t="s">
        <v>1685</v>
      </c>
      <c r="H2063" s="86" t="s">
        <v>2022</v>
      </c>
      <c r="I2063" s="86">
        <v>166</v>
      </c>
      <c r="J2063" s="87">
        <v>16.649999999999999</v>
      </c>
      <c r="K2063" s="88"/>
      <c r="L2063" s="86" t="s">
        <v>3293</v>
      </c>
      <c r="M2063" s="86" t="s">
        <v>349</v>
      </c>
      <c r="N2063" s="149" t="str">
        <f>IF(OR(J2063="TBA",E2063=0),"",E2063*J2063)</f>
        <v/>
      </c>
      <c r="O2063" s="138"/>
      <c r="P2063" s="139">
        <f>IF($B2063="PA",$N2063,0)</f>
        <v>0</v>
      </c>
      <c r="Q2063" s="139" t="str">
        <f>IF($B2063="PC",$N2063,0)</f>
        <v/>
      </c>
      <c r="R2063" s="139">
        <f>IF($B2063="LA",$N2063,0)</f>
        <v>0</v>
      </c>
      <c r="S2063" s="139">
        <f>IF($B2063="LC",$N2063,0)</f>
        <v>0</v>
      </c>
      <c r="T2063" s="139">
        <f>IF(P2063&lt;&gt;"",(P2063*(1-($N$2641))*(1-($O2063+$N$2646))),0)</f>
        <v>0</v>
      </c>
      <c r="U2063" s="139">
        <f>IF(Q2063&lt;&gt;"",(Q2063*(1-($N$2642))*(1-($O2063+$N$2646))),0)</f>
        <v>0</v>
      </c>
      <c r="V2063" s="139">
        <f>IF(R2063&lt;&gt;"",(R2063*(1-($N$2643))*(1-($O2063+$N$2646))),0)</f>
        <v>0</v>
      </c>
      <c r="W2063" s="139">
        <f>IF(S2063&lt;&gt;"",(S2063*(1-($N$2644))*(1-($O2063+$N$2646))),0)</f>
        <v>0</v>
      </c>
      <c r="X2063" s="150">
        <f>+SUM(T2063:W2063)</f>
        <v>0</v>
      </c>
      <c r="Y2063" s="85"/>
      <c r="Z2063" s="84"/>
      <c r="AA2063" s="85"/>
    </row>
    <row r="2064" spans="1:27" ht="14.1" customHeight="1" x14ac:dyDescent="0.3">
      <c r="A2064" s="128" t="s">
        <v>106</v>
      </c>
      <c r="B2064" s="86" t="s">
        <v>38</v>
      </c>
      <c r="C2064" s="86">
        <v>30</v>
      </c>
      <c r="D2064" s="86">
        <v>5</v>
      </c>
      <c r="E2064" s="137"/>
      <c r="F2064" s="86" t="s">
        <v>4805</v>
      </c>
      <c r="G2064" s="86" t="s">
        <v>1686</v>
      </c>
      <c r="H2064" s="86" t="s">
        <v>2022</v>
      </c>
      <c r="I2064" s="86">
        <v>167</v>
      </c>
      <c r="J2064" s="87">
        <v>16.649999999999999</v>
      </c>
      <c r="K2064" s="88"/>
      <c r="L2064" s="86" t="s">
        <v>3294</v>
      </c>
      <c r="M2064" s="86" t="s">
        <v>349</v>
      </c>
      <c r="N2064" s="149" t="str">
        <f>IF(OR(J2064="TBA",E2064=0),"",E2064*J2064)</f>
        <v/>
      </c>
      <c r="O2064" s="138"/>
      <c r="P2064" s="139">
        <f>IF($B2064="PA",$N2064,0)</f>
        <v>0</v>
      </c>
      <c r="Q2064" s="139" t="str">
        <f>IF($B2064="PC",$N2064,0)</f>
        <v/>
      </c>
      <c r="R2064" s="139">
        <f>IF($B2064="LA",$N2064,0)</f>
        <v>0</v>
      </c>
      <c r="S2064" s="139">
        <f>IF($B2064="LC",$N2064,0)</f>
        <v>0</v>
      </c>
      <c r="T2064" s="139">
        <f>IF(P2064&lt;&gt;"",(P2064*(1-($N$2641))*(1-($O2064+$N$2646))),0)</f>
        <v>0</v>
      </c>
      <c r="U2064" s="139">
        <f>IF(Q2064&lt;&gt;"",(Q2064*(1-($N$2642))*(1-($O2064+$N$2646))),0)</f>
        <v>0</v>
      </c>
      <c r="V2064" s="139">
        <f>IF(R2064&lt;&gt;"",(R2064*(1-($N$2643))*(1-($O2064+$N$2646))),0)</f>
        <v>0</v>
      </c>
      <c r="W2064" s="139">
        <f>IF(S2064&lt;&gt;"",(S2064*(1-($N$2644))*(1-($O2064+$N$2646))),0)</f>
        <v>0</v>
      </c>
      <c r="X2064" s="150">
        <f>+SUM(T2064:W2064)</f>
        <v>0</v>
      </c>
      <c r="Y2064" s="85"/>
      <c r="Z2064" s="84"/>
      <c r="AA2064" s="85"/>
    </row>
    <row r="2065" spans="1:27" ht="14.1" customHeight="1" x14ac:dyDescent="0.3">
      <c r="A2065" s="128" t="s">
        <v>12</v>
      </c>
      <c r="B2065" s="86" t="s">
        <v>40</v>
      </c>
      <c r="C2065" s="86">
        <v>24</v>
      </c>
      <c r="D2065" s="86">
        <v>8</v>
      </c>
      <c r="E2065" s="137"/>
      <c r="F2065" s="86" t="s">
        <v>101</v>
      </c>
      <c r="G2065" s="86" t="s">
        <v>1701</v>
      </c>
      <c r="H2065" s="86" t="s">
        <v>2023</v>
      </c>
      <c r="I2065" s="86">
        <v>21</v>
      </c>
      <c r="J2065" s="87">
        <v>17.25</v>
      </c>
      <c r="K2065" s="88"/>
      <c r="L2065" s="86" t="s">
        <v>3295</v>
      </c>
      <c r="M2065" s="86" t="s">
        <v>349</v>
      </c>
      <c r="N2065" s="149" t="str">
        <f>IF(OR(J2065="TBA",E2065=0),"",E2065*J2065)</f>
        <v/>
      </c>
      <c r="O2065" s="138"/>
      <c r="P2065" s="139">
        <f>IF($B2065="PA",$N2065,0)</f>
        <v>0</v>
      </c>
      <c r="Q2065" s="139">
        <f>IF($B2065="PC",$N2065,0)</f>
        <v>0</v>
      </c>
      <c r="R2065" s="139">
        <f>IF($B2065="LA",$N2065,0)</f>
        <v>0</v>
      </c>
      <c r="S2065" s="139" t="str">
        <f>IF($B2065="LC",$N2065,0)</f>
        <v/>
      </c>
      <c r="T2065" s="139">
        <f>IF(P2065&lt;&gt;"",(P2065*(1-($N$2641))*(1-($O2065+$N$2646))),0)</f>
        <v>0</v>
      </c>
      <c r="U2065" s="139">
        <f>IF(Q2065&lt;&gt;"",(Q2065*(1-($N$2642))*(1-($O2065+$N$2646))),0)</f>
        <v>0</v>
      </c>
      <c r="V2065" s="139">
        <f>IF(R2065&lt;&gt;"",(R2065*(1-($N$2643))*(1-($O2065+$N$2646))),0)</f>
        <v>0</v>
      </c>
      <c r="W2065" s="139">
        <f>IF(S2065&lt;&gt;"",(S2065*(1-($N$2644))*(1-($O2065+$N$2646))),0)</f>
        <v>0</v>
      </c>
      <c r="X2065" s="150">
        <f>+SUM(T2065:W2065)</f>
        <v>0</v>
      </c>
      <c r="Y2065" s="85"/>
      <c r="Z2065" s="84"/>
      <c r="AA2065" s="85"/>
    </row>
    <row r="2066" spans="1:27" ht="14.1" customHeight="1" x14ac:dyDescent="0.3">
      <c r="A2066" s="128" t="s">
        <v>13</v>
      </c>
      <c r="B2066" s="86" t="s">
        <v>40</v>
      </c>
      <c r="C2066" s="86">
        <v>24</v>
      </c>
      <c r="D2066" s="86">
        <v>8</v>
      </c>
      <c r="E2066" s="137"/>
      <c r="F2066" s="86" t="s">
        <v>101</v>
      </c>
      <c r="G2066" s="86" t="s">
        <v>1709</v>
      </c>
      <c r="H2066" s="86" t="s">
        <v>2023</v>
      </c>
      <c r="I2066" s="86">
        <v>21</v>
      </c>
      <c r="J2066" s="87">
        <v>17.25</v>
      </c>
      <c r="K2066" s="88"/>
      <c r="L2066" s="86" t="s">
        <v>3296</v>
      </c>
      <c r="M2066" s="86" t="s">
        <v>349</v>
      </c>
      <c r="N2066" s="149" t="str">
        <f>IF(OR(J2066="TBA",E2066=0),"",E2066*J2066)</f>
        <v/>
      </c>
      <c r="O2066" s="138"/>
      <c r="P2066" s="139">
        <f>IF($B2066="PA",$N2066,0)</f>
        <v>0</v>
      </c>
      <c r="Q2066" s="139">
        <f>IF($B2066="PC",$N2066,0)</f>
        <v>0</v>
      </c>
      <c r="R2066" s="139">
        <f>IF($B2066="LA",$N2066,0)</f>
        <v>0</v>
      </c>
      <c r="S2066" s="139" t="str">
        <f>IF($B2066="LC",$N2066,0)</f>
        <v/>
      </c>
      <c r="T2066" s="139">
        <f>IF(P2066&lt;&gt;"",(P2066*(1-($N$2641))*(1-($O2066+$N$2646))),0)</f>
        <v>0</v>
      </c>
      <c r="U2066" s="139">
        <f>IF(Q2066&lt;&gt;"",(Q2066*(1-($N$2642))*(1-($O2066+$N$2646))),0)</f>
        <v>0</v>
      </c>
      <c r="V2066" s="139">
        <f>IF(R2066&lt;&gt;"",(R2066*(1-($N$2643))*(1-($O2066+$N$2646))),0)</f>
        <v>0</v>
      </c>
      <c r="W2066" s="139">
        <f>IF(S2066&lt;&gt;"",(S2066*(1-($N$2644))*(1-($O2066+$N$2646))),0)</f>
        <v>0</v>
      </c>
      <c r="X2066" s="150">
        <f>+SUM(T2066:W2066)</f>
        <v>0</v>
      </c>
      <c r="Y2066" s="85"/>
      <c r="Z2066" s="84"/>
      <c r="AA2066" s="85"/>
    </row>
    <row r="2067" spans="1:27" ht="14.1" customHeight="1" x14ac:dyDescent="0.3">
      <c r="A2067" s="128" t="s">
        <v>14</v>
      </c>
      <c r="B2067" s="86" t="s">
        <v>40</v>
      </c>
      <c r="C2067" s="86">
        <v>24</v>
      </c>
      <c r="D2067" s="86">
        <v>8</v>
      </c>
      <c r="E2067" s="137"/>
      <c r="F2067" s="86" t="s">
        <v>101</v>
      </c>
      <c r="G2067" s="86" t="s">
        <v>1980</v>
      </c>
      <c r="H2067" s="86" t="s">
        <v>2023</v>
      </c>
      <c r="I2067" s="86">
        <v>21</v>
      </c>
      <c r="J2067" s="87">
        <v>17.25</v>
      </c>
      <c r="K2067" s="88"/>
      <c r="L2067" s="86" t="s">
        <v>3297</v>
      </c>
      <c r="M2067" s="86" t="s">
        <v>349</v>
      </c>
      <c r="N2067" s="149" t="str">
        <f>IF(OR(J2067="TBA",E2067=0),"",E2067*J2067)</f>
        <v/>
      </c>
      <c r="O2067" s="138"/>
      <c r="P2067" s="139">
        <f>IF($B2067="PA",$N2067,0)</f>
        <v>0</v>
      </c>
      <c r="Q2067" s="139">
        <f>IF($B2067="PC",$N2067,0)</f>
        <v>0</v>
      </c>
      <c r="R2067" s="139">
        <f>IF($B2067="LA",$N2067,0)</f>
        <v>0</v>
      </c>
      <c r="S2067" s="139" t="str">
        <f>IF($B2067="LC",$N2067,0)</f>
        <v/>
      </c>
      <c r="T2067" s="139">
        <f>IF(P2067&lt;&gt;"",(P2067*(1-($N$2641))*(1-($O2067+$N$2646))),0)</f>
        <v>0</v>
      </c>
      <c r="U2067" s="139">
        <f>IF(Q2067&lt;&gt;"",(Q2067*(1-($N$2642))*(1-($O2067+$N$2646))),0)</f>
        <v>0</v>
      </c>
      <c r="V2067" s="139">
        <f>IF(R2067&lt;&gt;"",(R2067*(1-($N$2643))*(1-($O2067+$N$2646))),0)</f>
        <v>0</v>
      </c>
      <c r="W2067" s="139">
        <f>IF(S2067&lt;&gt;"",(S2067*(1-($N$2644))*(1-($O2067+$N$2646))),0)</f>
        <v>0</v>
      </c>
      <c r="X2067" s="150">
        <f>+SUM(T2067:W2067)</f>
        <v>0</v>
      </c>
      <c r="Y2067" s="85"/>
      <c r="Z2067" s="84"/>
      <c r="AA2067" s="85"/>
    </row>
    <row r="2068" spans="1:27" ht="14.1" customHeight="1" x14ac:dyDescent="0.3">
      <c r="A2068" s="128" t="s">
        <v>125</v>
      </c>
      <c r="B2068" s="86" t="s">
        <v>40</v>
      </c>
      <c r="C2068" s="86">
        <v>24</v>
      </c>
      <c r="D2068" s="86">
        <v>8</v>
      </c>
      <c r="E2068" s="137"/>
      <c r="F2068" s="86" t="s">
        <v>101</v>
      </c>
      <c r="G2068" s="86" t="s">
        <v>1691</v>
      </c>
      <c r="H2068" s="86" t="s">
        <v>2024</v>
      </c>
      <c r="I2068" s="86">
        <v>112</v>
      </c>
      <c r="J2068" s="87">
        <v>19.7</v>
      </c>
      <c r="K2068" s="88"/>
      <c r="L2068" s="86" t="s">
        <v>3298</v>
      </c>
      <c r="M2068" s="86" t="s">
        <v>349</v>
      </c>
      <c r="N2068" s="149" t="str">
        <f>IF(OR(J2068="TBA",E2068=0),"",E2068*J2068)</f>
        <v/>
      </c>
      <c r="O2068" s="138"/>
      <c r="P2068" s="139">
        <f>IF($B2068="PA",$N2068,0)</f>
        <v>0</v>
      </c>
      <c r="Q2068" s="139">
        <f>IF($B2068="PC",$N2068,0)</f>
        <v>0</v>
      </c>
      <c r="R2068" s="139">
        <f>IF($B2068="LA",$N2068,0)</f>
        <v>0</v>
      </c>
      <c r="S2068" s="139" t="str">
        <f>IF($B2068="LC",$N2068,0)</f>
        <v/>
      </c>
      <c r="T2068" s="139">
        <f>IF(P2068&lt;&gt;"",(P2068*(1-($N$2641))*(1-($O2068+$N$2646))),0)</f>
        <v>0</v>
      </c>
      <c r="U2068" s="139">
        <f>IF(Q2068&lt;&gt;"",(Q2068*(1-($N$2642))*(1-($O2068+$N$2646))),0)</f>
        <v>0</v>
      </c>
      <c r="V2068" s="139">
        <f>IF(R2068&lt;&gt;"",(R2068*(1-($N$2643))*(1-($O2068+$N$2646))),0)</f>
        <v>0</v>
      </c>
      <c r="W2068" s="139">
        <f>IF(S2068&lt;&gt;"",(S2068*(1-($N$2644))*(1-($O2068+$N$2646))),0)</f>
        <v>0</v>
      </c>
      <c r="X2068" s="150">
        <f>+SUM(T2068:W2068)</f>
        <v>0</v>
      </c>
      <c r="Y2068" s="85"/>
      <c r="Z2068" s="84"/>
      <c r="AA2068" s="85"/>
    </row>
    <row r="2069" spans="1:27" ht="14.1" customHeight="1" x14ac:dyDescent="0.3">
      <c r="A2069" s="128" t="s">
        <v>126</v>
      </c>
      <c r="B2069" s="86" t="s">
        <v>40</v>
      </c>
      <c r="C2069" s="86">
        <v>24</v>
      </c>
      <c r="D2069" s="86">
        <v>8</v>
      </c>
      <c r="E2069" s="137"/>
      <c r="F2069" s="86" t="s">
        <v>101</v>
      </c>
      <c r="G2069" s="86" t="s">
        <v>1701</v>
      </c>
      <c r="H2069" s="86" t="s">
        <v>2024</v>
      </c>
      <c r="I2069" s="86">
        <v>112</v>
      </c>
      <c r="J2069" s="87">
        <v>19.7</v>
      </c>
      <c r="K2069" s="88"/>
      <c r="L2069" s="86" t="s">
        <v>3299</v>
      </c>
      <c r="M2069" s="86" t="s">
        <v>349</v>
      </c>
      <c r="N2069" s="149" t="str">
        <f>IF(OR(J2069="TBA",E2069=0),"",E2069*J2069)</f>
        <v/>
      </c>
      <c r="O2069" s="138"/>
      <c r="P2069" s="139">
        <f>IF($B2069="PA",$N2069,0)</f>
        <v>0</v>
      </c>
      <c r="Q2069" s="139">
        <f>IF($B2069="PC",$N2069,0)</f>
        <v>0</v>
      </c>
      <c r="R2069" s="139">
        <f>IF($B2069="LA",$N2069,0)</f>
        <v>0</v>
      </c>
      <c r="S2069" s="139" t="str">
        <f>IF($B2069="LC",$N2069,0)</f>
        <v/>
      </c>
      <c r="T2069" s="139">
        <f>IF(P2069&lt;&gt;"",(P2069*(1-($N$2641))*(1-($O2069+$N$2646))),0)</f>
        <v>0</v>
      </c>
      <c r="U2069" s="139">
        <f>IF(Q2069&lt;&gt;"",(Q2069*(1-($N$2642))*(1-($O2069+$N$2646))),0)</f>
        <v>0</v>
      </c>
      <c r="V2069" s="139">
        <f>IF(R2069&lt;&gt;"",(R2069*(1-($N$2643))*(1-($O2069+$N$2646))),0)</f>
        <v>0</v>
      </c>
      <c r="W2069" s="139">
        <f>IF(S2069&lt;&gt;"",(S2069*(1-($N$2644))*(1-($O2069+$N$2646))),0)</f>
        <v>0</v>
      </c>
      <c r="X2069" s="150">
        <f>+SUM(T2069:W2069)</f>
        <v>0</v>
      </c>
      <c r="Y2069" s="85"/>
      <c r="Z2069" s="84"/>
      <c r="AA2069" s="85"/>
    </row>
    <row r="2070" spans="1:27" ht="14.1" customHeight="1" x14ac:dyDescent="0.3">
      <c r="A2070" s="173" t="s">
        <v>6213</v>
      </c>
      <c r="B2070" s="155" t="s">
        <v>40</v>
      </c>
      <c r="C2070" s="155">
        <v>24</v>
      </c>
      <c r="D2070" s="155">
        <v>12</v>
      </c>
      <c r="E2070" s="156"/>
      <c r="F2070" s="155" t="s">
        <v>4805</v>
      </c>
      <c r="G2070" s="155" t="s">
        <v>1685</v>
      </c>
      <c r="H2070" s="155" t="s">
        <v>6216</v>
      </c>
      <c r="I2070" s="155" t="s">
        <v>3824</v>
      </c>
      <c r="J2070" s="163">
        <v>18.600000000000001</v>
      </c>
      <c r="K2070" s="164"/>
      <c r="L2070" s="155" t="s">
        <v>6217</v>
      </c>
      <c r="M2070" s="155" t="s">
        <v>349</v>
      </c>
      <c r="N2070" s="165" t="str">
        <f>IF(OR(J2070="TBA",E2070=0),"",E2070*J2070)</f>
        <v/>
      </c>
      <c r="O2070" s="157"/>
      <c r="P2070" s="158">
        <f>IF($B2070="PA",$N2070,0)</f>
        <v>0</v>
      </c>
      <c r="Q2070" s="158">
        <f>IF($B2070="PC",$N2070,0)</f>
        <v>0</v>
      </c>
      <c r="R2070" s="158">
        <f>IF($B2070="LA",$N2070,0)</f>
        <v>0</v>
      </c>
      <c r="S2070" s="158" t="str">
        <f>IF($B2070="LC",$N2070,0)</f>
        <v/>
      </c>
      <c r="T2070" s="158">
        <f>IF(P2070&lt;&gt;"",(P2070*(1-($N$2641))*(1-($O2070+$N$2646))),0)</f>
        <v>0</v>
      </c>
      <c r="U2070" s="158">
        <f>IF(Q2070&lt;&gt;"",(Q2070*(1-($N$2642))*(1-($O2070+$N$2646))),0)</f>
        <v>0</v>
      </c>
      <c r="V2070" s="158">
        <f>IF(R2070&lt;&gt;"",(R2070*(1-($N$2643))*(1-($O2070+$N$2646))),0)</f>
        <v>0</v>
      </c>
      <c r="W2070" s="158">
        <f>IF(S2070&lt;&gt;"",(S2070*(1-($N$2644))*(1-($O2070+$N$2646))),0)</f>
        <v>0</v>
      </c>
      <c r="X2070" s="166">
        <f>+SUM(T2070:W2070)</f>
        <v>0</v>
      </c>
      <c r="Y2070" s="85"/>
      <c r="Z2070" s="84"/>
      <c r="AA2070" s="85"/>
    </row>
    <row r="2071" spans="1:27" ht="14.1" customHeight="1" x14ac:dyDescent="0.3">
      <c r="A2071" s="173" t="s">
        <v>6214</v>
      </c>
      <c r="B2071" s="155" t="s">
        <v>40</v>
      </c>
      <c r="C2071" s="155">
        <v>24</v>
      </c>
      <c r="D2071" s="155">
        <v>12</v>
      </c>
      <c r="E2071" s="156"/>
      <c r="F2071" s="155" t="s">
        <v>4805</v>
      </c>
      <c r="G2071" s="155" t="s">
        <v>1686</v>
      </c>
      <c r="H2071" s="155" t="s">
        <v>6216</v>
      </c>
      <c r="I2071" s="155" t="s">
        <v>3824</v>
      </c>
      <c r="J2071" s="163">
        <v>18.600000000000001</v>
      </c>
      <c r="K2071" s="164"/>
      <c r="L2071" s="155" t="s">
        <v>6218</v>
      </c>
      <c r="M2071" s="155" t="s">
        <v>349</v>
      </c>
      <c r="N2071" s="165" t="str">
        <f>IF(OR(J2071="TBA",E2071=0),"",E2071*J2071)</f>
        <v/>
      </c>
      <c r="O2071" s="157"/>
      <c r="P2071" s="158">
        <f>IF($B2071="PA",$N2071,0)</f>
        <v>0</v>
      </c>
      <c r="Q2071" s="158">
        <f>IF($B2071="PC",$N2071,0)</f>
        <v>0</v>
      </c>
      <c r="R2071" s="158">
        <f>IF($B2071="LA",$N2071,0)</f>
        <v>0</v>
      </c>
      <c r="S2071" s="158" t="str">
        <f>IF($B2071="LC",$N2071,0)</f>
        <v/>
      </c>
      <c r="T2071" s="158">
        <f>IF(P2071&lt;&gt;"",(P2071*(1-($N$2641))*(1-($O2071+$N$2646))),0)</f>
        <v>0</v>
      </c>
      <c r="U2071" s="158">
        <f>IF(Q2071&lt;&gt;"",(Q2071*(1-($N$2642))*(1-($O2071+$N$2646))),0)</f>
        <v>0</v>
      </c>
      <c r="V2071" s="158">
        <f>IF(R2071&lt;&gt;"",(R2071*(1-($N$2643))*(1-($O2071+$N$2646))),0)</f>
        <v>0</v>
      </c>
      <c r="W2071" s="158">
        <f>IF(S2071&lt;&gt;"",(S2071*(1-($N$2644))*(1-($O2071+$N$2646))),0)</f>
        <v>0</v>
      </c>
      <c r="X2071" s="166">
        <f>+SUM(T2071:W2071)</f>
        <v>0</v>
      </c>
      <c r="Y2071" s="85"/>
      <c r="Z2071" s="84"/>
      <c r="AA2071" s="85"/>
    </row>
    <row r="2072" spans="1:27" ht="14.1" customHeight="1" x14ac:dyDescent="0.3">
      <c r="A2072" s="173" t="s">
        <v>6215</v>
      </c>
      <c r="B2072" s="155" t="s">
        <v>40</v>
      </c>
      <c r="C2072" s="155">
        <v>24</v>
      </c>
      <c r="D2072" s="155">
        <v>12</v>
      </c>
      <c r="E2072" s="156"/>
      <c r="F2072" s="155" t="s">
        <v>4805</v>
      </c>
      <c r="G2072" s="155" t="s">
        <v>1687</v>
      </c>
      <c r="H2072" s="155" t="s">
        <v>6216</v>
      </c>
      <c r="I2072" s="155" t="s">
        <v>3824</v>
      </c>
      <c r="J2072" s="163">
        <v>18.600000000000001</v>
      </c>
      <c r="K2072" s="164"/>
      <c r="L2072" s="155" t="s">
        <v>6219</v>
      </c>
      <c r="M2072" s="155" t="s">
        <v>349</v>
      </c>
      <c r="N2072" s="165" t="str">
        <f>IF(OR(J2072="TBA",E2072=0),"",E2072*J2072)</f>
        <v/>
      </c>
      <c r="O2072" s="157"/>
      <c r="P2072" s="158">
        <f>IF($B2072="PA",$N2072,0)</f>
        <v>0</v>
      </c>
      <c r="Q2072" s="158">
        <f>IF($B2072="PC",$N2072,0)</f>
        <v>0</v>
      </c>
      <c r="R2072" s="158">
        <f>IF($B2072="LA",$N2072,0)</f>
        <v>0</v>
      </c>
      <c r="S2072" s="158" t="str">
        <f>IF($B2072="LC",$N2072,0)</f>
        <v/>
      </c>
      <c r="T2072" s="158">
        <f>IF(P2072&lt;&gt;"",(P2072*(1-($N$2641))*(1-($O2072+$N$2646))),0)</f>
        <v>0</v>
      </c>
      <c r="U2072" s="158">
        <f>IF(Q2072&lt;&gt;"",(Q2072*(1-($N$2642))*(1-($O2072+$N$2646))),0)</f>
        <v>0</v>
      </c>
      <c r="V2072" s="158">
        <f>IF(R2072&lt;&gt;"",(R2072*(1-($N$2643))*(1-($O2072+$N$2646))),0)</f>
        <v>0</v>
      </c>
      <c r="W2072" s="158">
        <f>IF(S2072&lt;&gt;"",(S2072*(1-($N$2644))*(1-($O2072+$N$2646))),0)</f>
        <v>0</v>
      </c>
      <c r="X2072" s="166">
        <f>+SUM(T2072:W2072)</f>
        <v>0</v>
      </c>
      <c r="Y2072" s="85"/>
      <c r="Z2072" s="84"/>
      <c r="AA2072" s="85"/>
    </row>
    <row r="2073" spans="1:27" ht="14.1" customHeight="1" x14ac:dyDescent="0.3">
      <c r="A2073" s="128" t="s">
        <v>110</v>
      </c>
      <c r="B2073" s="86" t="s">
        <v>38</v>
      </c>
      <c r="C2073" s="86">
        <v>16</v>
      </c>
      <c r="D2073" s="86">
        <v>8</v>
      </c>
      <c r="E2073" s="137"/>
      <c r="F2073" s="86" t="s">
        <v>4805</v>
      </c>
      <c r="G2073" s="86" t="s">
        <v>1686</v>
      </c>
      <c r="H2073" s="86" t="s">
        <v>2025</v>
      </c>
      <c r="I2073" s="86">
        <v>160</v>
      </c>
      <c r="J2073" s="87">
        <v>25.5</v>
      </c>
      <c r="K2073" s="88"/>
      <c r="L2073" s="86" t="s">
        <v>3300</v>
      </c>
      <c r="M2073" s="86" t="s">
        <v>349</v>
      </c>
      <c r="N2073" s="149" t="str">
        <f>IF(OR(J2073="TBA",E2073=0),"",E2073*J2073)</f>
        <v/>
      </c>
      <c r="O2073" s="138"/>
      <c r="P2073" s="139">
        <f>IF($B2073="PA",$N2073,0)</f>
        <v>0</v>
      </c>
      <c r="Q2073" s="139" t="str">
        <f>IF($B2073="PC",$N2073,0)</f>
        <v/>
      </c>
      <c r="R2073" s="139">
        <f>IF($B2073="LA",$N2073,0)</f>
        <v>0</v>
      </c>
      <c r="S2073" s="139">
        <f>IF($B2073="LC",$N2073,0)</f>
        <v>0</v>
      </c>
      <c r="T2073" s="139">
        <f>IF(P2073&lt;&gt;"",(P2073*(1-($N$2641))*(1-($O2073+$N$2646))),0)</f>
        <v>0</v>
      </c>
      <c r="U2073" s="139">
        <f>IF(Q2073&lt;&gt;"",(Q2073*(1-($N$2642))*(1-($O2073+$N$2646))),0)</f>
        <v>0</v>
      </c>
      <c r="V2073" s="139">
        <f>IF(R2073&lt;&gt;"",(R2073*(1-($N$2643))*(1-($O2073+$N$2646))),0)</f>
        <v>0</v>
      </c>
      <c r="W2073" s="139">
        <f>IF(S2073&lt;&gt;"",(S2073*(1-($N$2644))*(1-($O2073+$N$2646))),0)</f>
        <v>0</v>
      </c>
      <c r="X2073" s="150">
        <f>+SUM(T2073:W2073)</f>
        <v>0</v>
      </c>
      <c r="Y2073" s="85"/>
      <c r="Z2073" s="84"/>
      <c r="AA2073" s="85"/>
    </row>
    <row r="2074" spans="1:27" ht="14.1" customHeight="1" x14ac:dyDescent="0.3">
      <c r="A2074" s="128" t="s">
        <v>111</v>
      </c>
      <c r="B2074" s="86" t="s">
        <v>38</v>
      </c>
      <c r="C2074" s="86">
        <v>16</v>
      </c>
      <c r="D2074" s="86">
        <v>8</v>
      </c>
      <c r="E2074" s="137"/>
      <c r="F2074" s="86" t="s">
        <v>4805</v>
      </c>
      <c r="G2074" s="86" t="s">
        <v>1687</v>
      </c>
      <c r="H2074" s="86" t="s">
        <v>2025</v>
      </c>
      <c r="I2074" s="86">
        <v>160</v>
      </c>
      <c r="J2074" s="87">
        <v>25.5</v>
      </c>
      <c r="K2074" s="88"/>
      <c r="L2074" s="86" t="s">
        <v>3301</v>
      </c>
      <c r="M2074" s="86" t="s">
        <v>349</v>
      </c>
      <c r="N2074" s="149" t="str">
        <f>IF(OR(J2074="TBA",E2074=0),"",E2074*J2074)</f>
        <v/>
      </c>
      <c r="O2074" s="138"/>
      <c r="P2074" s="139">
        <f>IF($B2074="PA",$N2074,0)</f>
        <v>0</v>
      </c>
      <c r="Q2074" s="139" t="str">
        <f>IF($B2074="PC",$N2074,0)</f>
        <v/>
      </c>
      <c r="R2074" s="139">
        <f>IF($B2074="LA",$N2074,0)</f>
        <v>0</v>
      </c>
      <c r="S2074" s="139">
        <f>IF($B2074="LC",$N2074,0)</f>
        <v>0</v>
      </c>
      <c r="T2074" s="139">
        <f>IF(P2074&lt;&gt;"",(P2074*(1-($N$2641))*(1-($O2074+$N$2646))),0)</f>
        <v>0</v>
      </c>
      <c r="U2074" s="139">
        <f>IF(Q2074&lt;&gt;"",(Q2074*(1-($N$2642))*(1-($O2074+$N$2646))),0)</f>
        <v>0</v>
      </c>
      <c r="V2074" s="139">
        <f>IF(R2074&lt;&gt;"",(R2074*(1-($N$2643))*(1-($O2074+$N$2646))),0)</f>
        <v>0</v>
      </c>
      <c r="W2074" s="139">
        <f>IF(S2074&lt;&gt;"",(S2074*(1-($N$2644))*(1-($O2074+$N$2646))),0)</f>
        <v>0</v>
      </c>
      <c r="X2074" s="150">
        <f>+SUM(T2074:W2074)</f>
        <v>0</v>
      </c>
      <c r="Y2074" s="85"/>
      <c r="Z2074" s="84"/>
      <c r="AA2074" s="85"/>
    </row>
    <row r="2075" spans="1:27" ht="14.1" customHeight="1" x14ac:dyDescent="0.3">
      <c r="A2075" s="128" t="s">
        <v>176</v>
      </c>
      <c r="B2075" s="86" t="s">
        <v>40</v>
      </c>
      <c r="C2075" s="86">
        <v>15</v>
      </c>
      <c r="D2075" s="86">
        <v>5</v>
      </c>
      <c r="E2075" s="137"/>
      <c r="F2075" s="86" t="s">
        <v>1653</v>
      </c>
      <c r="G2075" s="86" t="s">
        <v>1690</v>
      </c>
      <c r="H2075" s="86" t="s">
        <v>2026</v>
      </c>
      <c r="I2075" s="86">
        <v>130</v>
      </c>
      <c r="J2075" s="87">
        <v>31.55</v>
      </c>
      <c r="K2075" s="88"/>
      <c r="L2075" s="86" t="s">
        <v>3302</v>
      </c>
      <c r="M2075" s="86" t="s">
        <v>349</v>
      </c>
      <c r="N2075" s="149" t="str">
        <f>IF(OR(J2075="TBA",E2075=0),"",E2075*J2075)</f>
        <v/>
      </c>
      <c r="O2075" s="138"/>
      <c r="P2075" s="139">
        <f>IF($B2075="PA",$N2075,0)</f>
        <v>0</v>
      </c>
      <c r="Q2075" s="139">
        <f>IF($B2075="PC",$N2075,0)</f>
        <v>0</v>
      </c>
      <c r="R2075" s="139">
        <f>IF($B2075="LA",$N2075,0)</f>
        <v>0</v>
      </c>
      <c r="S2075" s="139" t="str">
        <f>IF($B2075="LC",$N2075,0)</f>
        <v/>
      </c>
      <c r="T2075" s="139">
        <f>IF(P2075&lt;&gt;"",(P2075*(1-($N$2641))*(1-($O2075+$N$2646))),0)</f>
        <v>0</v>
      </c>
      <c r="U2075" s="139">
        <f>IF(Q2075&lt;&gt;"",(Q2075*(1-($N$2642))*(1-($O2075+$N$2646))),0)</f>
        <v>0</v>
      </c>
      <c r="V2075" s="139">
        <f>IF(R2075&lt;&gt;"",(R2075*(1-($N$2643))*(1-($O2075+$N$2646))),0)</f>
        <v>0</v>
      </c>
      <c r="W2075" s="139">
        <f>IF(S2075&lt;&gt;"",(S2075*(1-($N$2644))*(1-($O2075+$N$2646))),0)</f>
        <v>0</v>
      </c>
      <c r="X2075" s="150">
        <f>+SUM(T2075:W2075)</f>
        <v>0</v>
      </c>
      <c r="Y2075" s="85"/>
      <c r="Z2075" s="84"/>
      <c r="AA2075" s="85"/>
    </row>
    <row r="2076" spans="1:27" ht="14.1" customHeight="1" x14ac:dyDescent="0.3">
      <c r="A2076" s="128" t="s">
        <v>177</v>
      </c>
      <c r="B2076" s="86" t="s">
        <v>40</v>
      </c>
      <c r="C2076" s="86">
        <v>15</v>
      </c>
      <c r="D2076" s="86">
        <v>5</v>
      </c>
      <c r="E2076" s="137"/>
      <c r="F2076" s="86" t="s">
        <v>1653</v>
      </c>
      <c r="G2076" s="86" t="s">
        <v>1711</v>
      </c>
      <c r="H2076" s="86" t="s">
        <v>2026</v>
      </c>
      <c r="I2076" s="86">
        <v>130</v>
      </c>
      <c r="J2076" s="87">
        <v>31.55</v>
      </c>
      <c r="K2076" s="88"/>
      <c r="L2076" s="86" t="s">
        <v>3303</v>
      </c>
      <c r="M2076" s="86" t="s">
        <v>349</v>
      </c>
      <c r="N2076" s="149" t="str">
        <f>IF(OR(J2076="TBA",E2076=0),"",E2076*J2076)</f>
        <v/>
      </c>
      <c r="O2076" s="138"/>
      <c r="P2076" s="139">
        <f>IF($B2076="PA",$N2076,0)</f>
        <v>0</v>
      </c>
      <c r="Q2076" s="139">
        <f>IF($B2076="PC",$N2076,0)</f>
        <v>0</v>
      </c>
      <c r="R2076" s="139">
        <f>IF($B2076="LA",$N2076,0)</f>
        <v>0</v>
      </c>
      <c r="S2076" s="139" t="str">
        <f>IF($B2076="LC",$N2076,0)</f>
        <v/>
      </c>
      <c r="T2076" s="139">
        <f>IF(P2076&lt;&gt;"",(P2076*(1-($N$2641))*(1-($O2076+$N$2646))),0)</f>
        <v>0</v>
      </c>
      <c r="U2076" s="139">
        <f>IF(Q2076&lt;&gt;"",(Q2076*(1-($N$2642))*(1-($O2076+$N$2646))),0)</f>
        <v>0</v>
      </c>
      <c r="V2076" s="139">
        <f>IF(R2076&lt;&gt;"",(R2076*(1-($N$2643))*(1-($O2076+$N$2646))),0)</f>
        <v>0</v>
      </c>
      <c r="W2076" s="139">
        <f>IF(S2076&lt;&gt;"",(S2076*(1-($N$2644))*(1-($O2076+$N$2646))),0)</f>
        <v>0</v>
      </c>
      <c r="X2076" s="150">
        <f>+SUM(T2076:W2076)</f>
        <v>0</v>
      </c>
      <c r="Y2076" s="85"/>
      <c r="Z2076" s="84"/>
      <c r="AA2076" s="85"/>
    </row>
    <row r="2077" spans="1:27" ht="14.1" customHeight="1" x14ac:dyDescent="0.3">
      <c r="A2077" s="128" t="s">
        <v>178</v>
      </c>
      <c r="B2077" s="86" t="s">
        <v>40</v>
      </c>
      <c r="C2077" s="86">
        <v>15</v>
      </c>
      <c r="D2077" s="86">
        <v>5</v>
      </c>
      <c r="E2077" s="137"/>
      <c r="F2077" s="86" t="s">
        <v>1653</v>
      </c>
      <c r="G2077" s="86" t="s">
        <v>1691</v>
      </c>
      <c r="H2077" s="86" t="s">
        <v>2026</v>
      </c>
      <c r="I2077" s="86">
        <v>130</v>
      </c>
      <c r="J2077" s="87">
        <v>31.55</v>
      </c>
      <c r="K2077" s="88"/>
      <c r="L2077" s="86" t="s">
        <v>3304</v>
      </c>
      <c r="M2077" s="86" t="s">
        <v>349</v>
      </c>
      <c r="N2077" s="149" t="str">
        <f>IF(OR(J2077="TBA",E2077=0),"",E2077*J2077)</f>
        <v/>
      </c>
      <c r="O2077" s="138"/>
      <c r="P2077" s="139">
        <f>IF($B2077="PA",$N2077,0)</f>
        <v>0</v>
      </c>
      <c r="Q2077" s="139">
        <f>IF($B2077="PC",$N2077,0)</f>
        <v>0</v>
      </c>
      <c r="R2077" s="139">
        <f>IF($B2077="LA",$N2077,0)</f>
        <v>0</v>
      </c>
      <c r="S2077" s="139" t="str">
        <f>IF($B2077="LC",$N2077,0)</f>
        <v/>
      </c>
      <c r="T2077" s="139">
        <f>IF(P2077&lt;&gt;"",(P2077*(1-($N$2641))*(1-($O2077+$N$2646))),0)</f>
        <v>0</v>
      </c>
      <c r="U2077" s="139">
        <f>IF(Q2077&lt;&gt;"",(Q2077*(1-($N$2642))*(1-($O2077+$N$2646))),0)</f>
        <v>0</v>
      </c>
      <c r="V2077" s="139">
        <f>IF(R2077&lt;&gt;"",(R2077*(1-($N$2643))*(1-($O2077+$N$2646))),0)</f>
        <v>0</v>
      </c>
      <c r="W2077" s="139">
        <f>IF(S2077&lt;&gt;"",(S2077*(1-($N$2644))*(1-($O2077+$N$2646))),0)</f>
        <v>0</v>
      </c>
      <c r="X2077" s="150">
        <f>+SUM(T2077:W2077)</f>
        <v>0</v>
      </c>
      <c r="Y2077" s="85"/>
      <c r="Z2077" s="84"/>
      <c r="AA2077" s="85"/>
    </row>
    <row r="2078" spans="1:27" ht="14.1" customHeight="1" x14ac:dyDescent="0.3">
      <c r="A2078" s="128" t="s">
        <v>112</v>
      </c>
      <c r="B2078" s="86" t="s">
        <v>38</v>
      </c>
      <c r="C2078" s="86">
        <v>10</v>
      </c>
      <c r="D2078" s="86">
        <v>0</v>
      </c>
      <c r="E2078" s="137"/>
      <c r="F2078" s="86" t="s">
        <v>4805</v>
      </c>
      <c r="G2078" s="86" t="s">
        <v>1685</v>
      </c>
      <c r="H2078" s="86" t="s">
        <v>2027</v>
      </c>
      <c r="I2078" s="86">
        <v>161</v>
      </c>
      <c r="J2078" s="87">
        <v>25.5</v>
      </c>
      <c r="K2078" s="88"/>
      <c r="L2078" s="86" t="s">
        <v>3305</v>
      </c>
      <c r="M2078" s="86" t="s">
        <v>349</v>
      </c>
      <c r="N2078" s="149" t="str">
        <f>IF(OR(J2078="TBA",E2078=0),"",E2078*J2078)</f>
        <v/>
      </c>
      <c r="O2078" s="138"/>
      <c r="P2078" s="139">
        <f>IF($B2078="PA",$N2078,0)</f>
        <v>0</v>
      </c>
      <c r="Q2078" s="139" t="str">
        <f>IF($B2078="PC",$N2078,0)</f>
        <v/>
      </c>
      <c r="R2078" s="139">
        <f>IF($B2078="LA",$N2078,0)</f>
        <v>0</v>
      </c>
      <c r="S2078" s="139">
        <f>IF($B2078="LC",$N2078,0)</f>
        <v>0</v>
      </c>
      <c r="T2078" s="139">
        <f>IF(P2078&lt;&gt;"",(P2078*(1-($N$2641))*(1-($O2078+$N$2646))),0)</f>
        <v>0</v>
      </c>
      <c r="U2078" s="139">
        <f>IF(Q2078&lt;&gt;"",(Q2078*(1-($N$2642))*(1-($O2078+$N$2646))),0)</f>
        <v>0</v>
      </c>
      <c r="V2078" s="139">
        <f>IF(R2078&lt;&gt;"",(R2078*(1-($N$2643))*(1-($O2078+$N$2646))),0)</f>
        <v>0</v>
      </c>
      <c r="W2078" s="139">
        <f>IF(S2078&lt;&gt;"",(S2078*(1-($N$2644))*(1-($O2078+$N$2646))),0)</f>
        <v>0</v>
      </c>
      <c r="X2078" s="150">
        <f>+SUM(T2078:W2078)</f>
        <v>0</v>
      </c>
      <c r="Y2078" s="85"/>
      <c r="Z2078" s="84"/>
      <c r="AA2078" s="85"/>
    </row>
    <row r="2079" spans="1:27" ht="14.1" customHeight="1" x14ac:dyDescent="0.3">
      <c r="A2079" s="128" t="s">
        <v>113</v>
      </c>
      <c r="B2079" s="86" t="s">
        <v>38</v>
      </c>
      <c r="C2079" s="86">
        <v>10</v>
      </c>
      <c r="D2079" s="86">
        <v>0</v>
      </c>
      <c r="E2079" s="137"/>
      <c r="F2079" s="86" t="s">
        <v>4805</v>
      </c>
      <c r="G2079" s="86" t="s">
        <v>1686</v>
      </c>
      <c r="H2079" s="86" t="s">
        <v>2027</v>
      </c>
      <c r="I2079" s="86">
        <v>162</v>
      </c>
      <c r="J2079" s="87">
        <v>25.5</v>
      </c>
      <c r="K2079" s="88"/>
      <c r="L2079" s="86" t="s">
        <v>3306</v>
      </c>
      <c r="M2079" s="86" t="s">
        <v>349</v>
      </c>
      <c r="N2079" s="149" t="str">
        <f>IF(OR(J2079="TBA",E2079=0),"",E2079*J2079)</f>
        <v/>
      </c>
      <c r="O2079" s="138"/>
      <c r="P2079" s="139">
        <f>IF($B2079="PA",$N2079,0)</f>
        <v>0</v>
      </c>
      <c r="Q2079" s="139" t="str">
        <f>IF($B2079="PC",$N2079,0)</f>
        <v/>
      </c>
      <c r="R2079" s="139">
        <f>IF($B2079="LA",$N2079,0)</f>
        <v>0</v>
      </c>
      <c r="S2079" s="139">
        <f>IF($B2079="LC",$N2079,0)</f>
        <v>0</v>
      </c>
      <c r="T2079" s="139">
        <f>IF(P2079&lt;&gt;"",(P2079*(1-($N$2641))*(1-($O2079+$N$2646))),0)</f>
        <v>0</v>
      </c>
      <c r="U2079" s="139">
        <f>IF(Q2079&lt;&gt;"",(Q2079*(1-($N$2642))*(1-($O2079+$N$2646))),0)</f>
        <v>0</v>
      </c>
      <c r="V2079" s="139">
        <f>IF(R2079&lt;&gt;"",(R2079*(1-($N$2643))*(1-($O2079+$N$2646))),0)</f>
        <v>0</v>
      </c>
      <c r="W2079" s="139">
        <f>IF(S2079&lt;&gt;"",(S2079*(1-($N$2644))*(1-($O2079+$N$2646))),0)</f>
        <v>0</v>
      </c>
      <c r="X2079" s="150">
        <f>+SUM(T2079:W2079)</f>
        <v>0</v>
      </c>
      <c r="Y2079" s="85"/>
      <c r="Z2079" s="84"/>
      <c r="AA2079" s="85"/>
    </row>
    <row r="2080" spans="1:27" ht="14.1" customHeight="1" x14ac:dyDescent="0.3">
      <c r="A2080" s="172" t="s">
        <v>135</v>
      </c>
      <c r="B2080" s="168" t="s">
        <v>40</v>
      </c>
      <c r="C2080" s="168">
        <v>14</v>
      </c>
      <c r="D2080" s="168">
        <v>7</v>
      </c>
      <c r="E2080" s="169"/>
      <c r="F2080" s="168" t="s">
        <v>4805</v>
      </c>
      <c r="G2080" s="168" t="s">
        <v>1686</v>
      </c>
      <c r="H2080" s="168" t="s">
        <v>2028</v>
      </c>
      <c r="I2080" s="168">
        <v>14</v>
      </c>
      <c r="J2080" s="170">
        <v>18.5</v>
      </c>
      <c r="K2080" s="171"/>
      <c r="L2080" s="168" t="s">
        <v>3307</v>
      </c>
      <c r="M2080" s="168" t="s">
        <v>349</v>
      </c>
      <c r="N2080" s="151" t="str">
        <f>IF(OR(J2080="TBA",E2080=0),"",E2080*J2080)</f>
        <v/>
      </c>
      <c r="O2080" s="138"/>
      <c r="P2080" s="139">
        <f>IF($B2080="PA",$N2080,0)</f>
        <v>0</v>
      </c>
      <c r="Q2080" s="139">
        <f>IF($B2080="PC",$N2080,0)</f>
        <v>0</v>
      </c>
      <c r="R2080" s="139">
        <f>IF($B2080="LA",$N2080,0)</f>
        <v>0</v>
      </c>
      <c r="S2080" s="139" t="str">
        <f>IF($B2080="LC",$N2080,0)</f>
        <v/>
      </c>
      <c r="T2080" s="139">
        <f>IF(P2080&lt;&gt;"",(P2080*(1-($N$2641))*(1-($O2080+$N$2646))),0)</f>
        <v>0</v>
      </c>
      <c r="U2080" s="139">
        <f>IF(Q2080&lt;&gt;"",(Q2080*(1-($N$2642))*(1-($O2080+$N$2646))),0)</f>
        <v>0</v>
      </c>
      <c r="V2080" s="139">
        <f>IF(R2080&lt;&gt;"",(R2080*(1-($N$2643))*(1-($O2080+$N$2646))),0)</f>
        <v>0</v>
      </c>
      <c r="W2080" s="139">
        <f>IF(S2080&lt;&gt;"",(S2080*(1-($N$2644))*(1-($O2080+$N$2646))),0)</f>
        <v>0</v>
      </c>
      <c r="X2080" s="152">
        <f>+SUM(T2080:W2080)</f>
        <v>0</v>
      </c>
      <c r="Y2080" s="85"/>
      <c r="Z2080" s="84"/>
      <c r="AA2080" s="85"/>
    </row>
    <row r="2081" spans="1:27" ht="14.1" customHeight="1" x14ac:dyDescent="0.3">
      <c r="A2081" s="172" t="s">
        <v>136</v>
      </c>
      <c r="B2081" s="168" t="s">
        <v>40</v>
      </c>
      <c r="C2081" s="168">
        <v>12</v>
      </c>
      <c r="D2081" s="168">
        <v>0</v>
      </c>
      <c r="E2081" s="169"/>
      <c r="F2081" s="168" t="s">
        <v>4805</v>
      </c>
      <c r="G2081" s="168" t="s">
        <v>1685</v>
      </c>
      <c r="H2081" s="168" t="s">
        <v>2029</v>
      </c>
      <c r="I2081" s="168">
        <v>14</v>
      </c>
      <c r="J2081" s="170">
        <v>18.5</v>
      </c>
      <c r="K2081" s="171"/>
      <c r="L2081" s="168" t="s">
        <v>3308</v>
      </c>
      <c r="M2081" s="168" t="s">
        <v>349</v>
      </c>
      <c r="N2081" s="151" t="str">
        <f>IF(OR(J2081="TBA",E2081=0),"",E2081*J2081)</f>
        <v/>
      </c>
      <c r="O2081" s="138"/>
      <c r="P2081" s="139">
        <f>IF($B2081="PA",$N2081,0)</f>
        <v>0</v>
      </c>
      <c r="Q2081" s="139">
        <f>IF($B2081="PC",$N2081,0)</f>
        <v>0</v>
      </c>
      <c r="R2081" s="139">
        <f>IF($B2081="LA",$N2081,0)</f>
        <v>0</v>
      </c>
      <c r="S2081" s="139" t="str">
        <f>IF($B2081="LC",$N2081,0)</f>
        <v/>
      </c>
      <c r="T2081" s="139">
        <f>IF(P2081&lt;&gt;"",(P2081*(1-($N$2641))*(1-($O2081+$N$2646))),0)</f>
        <v>0</v>
      </c>
      <c r="U2081" s="139">
        <f>IF(Q2081&lt;&gt;"",(Q2081*(1-($N$2642))*(1-($O2081+$N$2646))),0)</f>
        <v>0</v>
      </c>
      <c r="V2081" s="139">
        <f>IF(R2081&lt;&gt;"",(R2081*(1-($N$2643))*(1-($O2081+$N$2646))),0)</f>
        <v>0</v>
      </c>
      <c r="W2081" s="139">
        <f>IF(S2081&lt;&gt;"",(S2081*(1-($N$2644))*(1-($O2081+$N$2646))),0)</f>
        <v>0</v>
      </c>
      <c r="X2081" s="152">
        <f>+SUM(T2081:W2081)</f>
        <v>0</v>
      </c>
      <c r="Y2081" s="85"/>
      <c r="Z2081" s="84"/>
      <c r="AA2081" s="85"/>
    </row>
    <row r="2082" spans="1:27" ht="14.1" customHeight="1" x14ac:dyDescent="0.3">
      <c r="A2082" s="172" t="s">
        <v>137</v>
      </c>
      <c r="B2082" s="168" t="s">
        <v>40</v>
      </c>
      <c r="C2082" s="168">
        <v>12</v>
      </c>
      <c r="D2082" s="168">
        <v>0</v>
      </c>
      <c r="E2082" s="169"/>
      <c r="F2082" s="168" t="s">
        <v>4805</v>
      </c>
      <c r="G2082" s="168" t="s">
        <v>1686</v>
      </c>
      <c r="H2082" s="168" t="s">
        <v>2029</v>
      </c>
      <c r="I2082" s="168">
        <v>14</v>
      </c>
      <c r="J2082" s="170">
        <v>18.5</v>
      </c>
      <c r="K2082" s="171"/>
      <c r="L2082" s="168" t="s">
        <v>3309</v>
      </c>
      <c r="M2082" s="168" t="s">
        <v>349</v>
      </c>
      <c r="N2082" s="151" t="str">
        <f>IF(OR(J2082="TBA",E2082=0),"",E2082*J2082)</f>
        <v/>
      </c>
      <c r="O2082" s="138"/>
      <c r="P2082" s="139">
        <f>IF($B2082="PA",$N2082,0)</f>
        <v>0</v>
      </c>
      <c r="Q2082" s="139">
        <f>IF($B2082="PC",$N2082,0)</f>
        <v>0</v>
      </c>
      <c r="R2082" s="139">
        <f>IF($B2082="LA",$N2082,0)</f>
        <v>0</v>
      </c>
      <c r="S2082" s="139" t="str">
        <f>IF($B2082="LC",$N2082,0)</f>
        <v/>
      </c>
      <c r="T2082" s="139">
        <f>IF(P2082&lt;&gt;"",(P2082*(1-($N$2641))*(1-($O2082+$N$2646))),0)</f>
        <v>0</v>
      </c>
      <c r="U2082" s="139">
        <f>IF(Q2082&lt;&gt;"",(Q2082*(1-($N$2642))*(1-($O2082+$N$2646))),0)</f>
        <v>0</v>
      </c>
      <c r="V2082" s="139">
        <f>IF(R2082&lt;&gt;"",(R2082*(1-($N$2643))*(1-($O2082+$N$2646))),0)</f>
        <v>0</v>
      </c>
      <c r="W2082" s="139">
        <f>IF(S2082&lt;&gt;"",(S2082*(1-($N$2644))*(1-($O2082+$N$2646))),0)</f>
        <v>0</v>
      </c>
      <c r="X2082" s="152">
        <f>+SUM(T2082:W2082)</f>
        <v>0</v>
      </c>
      <c r="Y2082" s="85"/>
      <c r="Z2082" s="84"/>
      <c r="AA2082" s="85"/>
    </row>
    <row r="2083" spans="1:27" ht="14.1" customHeight="1" x14ac:dyDescent="0.3">
      <c r="A2083" s="128" t="s">
        <v>15</v>
      </c>
      <c r="B2083" s="86" t="s">
        <v>40</v>
      </c>
      <c r="C2083" s="86">
        <v>18</v>
      </c>
      <c r="D2083" s="86">
        <v>9</v>
      </c>
      <c r="E2083" s="137"/>
      <c r="F2083" s="86" t="s">
        <v>101</v>
      </c>
      <c r="G2083" s="86" t="s">
        <v>1691</v>
      </c>
      <c r="H2083" s="86" t="s">
        <v>2030</v>
      </c>
      <c r="I2083" s="86">
        <v>21</v>
      </c>
      <c r="J2083" s="87">
        <v>27.2</v>
      </c>
      <c r="K2083" s="88"/>
      <c r="L2083" s="86" t="s">
        <v>3310</v>
      </c>
      <c r="M2083" s="86" t="s">
        <v>349</v>
      </c>
      <c r="N2083" s="149" t="str">
        <f>IF(OR(J2083="TBA",E2083=0),"",E2083*J2083)</f>
        <v/>
      </c>
      <c r="O2083" s="138"/>
      <c r="P2083" s="139">
        <f>IF($B2083="PA",$N2083,0)</f>
        <v>0</v>
      </c>
      <c r="Q2083" s="139">
        <f>IF($B2083="PC",$N2083,0)</f>
        <v>0</v>
      </c>
      <c r="R2083" s="139">
        <f>IF($B2083="LA",$N2083,0)</f>
        <v>0</v>
      </c>
      <c r="S2083" s="139" t="str">
        <f>IF($B2083="LC",$N2083,0)</f>
        <v/>
      </c>
      <c r="T2083" s="139">
        <f>IF(P2083&lt;&gt;"",(P2083*(1-($N$2641))*(1-($O2083+$N$2646))),0)</f>
        <v>0</v>
      </c>
      <c r="U2083" s="139">
        <f>IF(Q2083&lt;&gt;"",(Q2083*(1-($N$2642))*(1-($O2083+$N$2646))),0)</f>
        <v>0</v>
      </c>
      <c r="V2083" s="139">
        <f>IF(R2083&lt;&gt;"",(R2083*(1-($N$2643))*(1-($O2083+$N$2646))),0)</f>
        <v>0</v>
      </c>
      <c r="W2083" s="139">
        <f>IF(S2083&lt;&gt;"",(S2083*(1-($N$2644))*(1-($O2083+$N$2646))),0)</f>
        <v>0</v>
      </c>
      <c r="X2083" s="150">
        <f>+SUM(T2083:W2083)</f>
        <v>0</v>
      </c>
      <c r="Y2083" s="85"/>
      <c r="Z2083" s="84"/>
      <c r="AA2083" s="85"/>
    </row>
    <row r="2084" spans="1:27" ht="14.1" customHeight="1" x14ac:dyDescent="0.3">
      <c r="A2084" s="128" t="s">
        <v>16</v>
      </c>
      <c r="B2084" s="86" t="s">
        <v>40</v>
      </c>
      <c r="C2084" s="86">
        <v>18</v>
      </c>
      <c r="D2084" s="86">
        <v>9</v>
      </c>
      <c r="E2084" s="137"/>
      <c r="F2084" s="86" t="s">
        <v>101</v>
      </c>
      <c r="G2084" s="86" t="s">
        <v>1701</v>
      </c>
      <c r="H2084" s="86" t="s">
        <v>2030</v>
      </c>
      <c r="I2084" s="86">
        <v>21</v>
      </c>
      <c r="J2084" s="87">
        <v>27.2</v>
      </c>
      <c r="K2084" s="88"/>
      <c r="L2084" s="86" t="s">
        <v>3311</v>
      </c>
      <c r="M2084" s="86" t="s">
        <v>349</v>
      </c>
      <c r="N2084" s="149" t="str">
        <f>IF(OR(J2084="TBA",E2084=0),"",E2084*J2084)</f>
        <v/>
      </c>
      <c r="O2084" s="138"/>
      <c r="P2084" s="139">
        <f>IF($B2084="PA",$N2084,0)</f>
        <v>0</v>
      </c>
      <c r="Q2084" s="139">
        <f>IF($B2084="PC",$N2084,0)</f>
        <v>0</v>
      </c>
      <c r="R2084" s="139">
        <f>IF($B2084="LA",$N2084,0)</f>
        <v>0</v>
      </c>
      <c r="S2084" s="139" t="str">
        <f>IF($B2084="LC",$N2084,0)</f>
        <v/>
      </c>
      <c r="T2084" s="139">
        <f>IF(P2084&lt;&gt;"",(P2084*(1-($N$2641))*(1-($O2084+$N$2646))),0)</f>
        <v>0</v>
      </c>
      <c r="U2084" s="139">
        <f>IF(Q2084&lt;&gt;"",(Q2084*(1-($N$2642))*(1-($O2084+$N$2646))),0)</f>
        <v>0</v>
      </c>
      <c r="V2084" s="139">
        <f>IF(R2084&lt;&gt;"",(R2084*(1-($N$2643))*(1-($O2084+$N$2646))),0)</f>
        <v>0</v>
      </c>
      <c r="W2084" s="139">
        <f>IF(S2084&lt;&gt;"",(S2084*(1-($N$2644))*(1-($O2084+$N$2646))),0)</f>
        <v>0</v>
      </c>
      <c r="X2084" s="150">
        <f>+SUM(T2084:W2084)</f>
        <v>0</v>
      </c>
      <c r="Y2084" s="85"/>
      <c r="Z2084" s="84"/>
      <c r="AA2084" s="85"/>
    </row>
    <row r="2085" spans="1:27" ht="14.1" customHeight="1" x14ac:dyDescent="0.3">
      <c r="A2085" s="128" t="s">
        <v>17</v>
      </c>
      <c r="B2085" s="86" t="s">
        <v>40</v>
      </c>
      <c r="C2085" s="86">
        <v>18</v>
      </c>
      <c r="D2085" s="86">
        <v>9</v>
      </c>
      <c r="E2085" s="137"/>
      <c r="F2085" s="86" t="s">
        <v>101</v>
      </c>
      <c r="G2085" s="86" t="s">
        <v>1709</v>
      </c>
      <c r="H2085" s="86" t="s">
        <v>2030</v>
      </c>
      <c r="I2085" s="86">
        <v>21</v>
      </c>
      <c r="J2085" s="87">
        <v>27.2</v>
      </c>
      <c r="K2085" s="88"/>
      <c r="L2085" s="86" t="s">
        <v>3312</v>
      </c>
      <c r="M2085" s="86" t="s">
        <v>349</v>
      </c>
      <c r="N2085" s="149" t="str">
        <f>IF(OR(J2085="TBA",E2085=0),"",E2085*J2085)</f>
        <v/>
      </c>
      <c r="O2085" s="138"/>
      <c r="P2085" s="139">
        <f>IF($B2085="PA",$N2085,0)</f>
        <v>0</v>
      </c>
      <c r="Q2085" s="139">
        <f>IF($B2085="PC",$N2085,0)</f>
        <v>0</v>
      </c>
      <c r="R2085" s="139">
        <f>IF($B2085="LA",$N2085,0)</f>
        <v>0</v>
      </c>
      <c r="S2085" s="139" t="str">
        <f>IF($B2085="LC",$N2085,0)</f>
        <v/>
      </c>
      <c r="T2085" s="139">
        <f>IF(P2085&lt;&gt;"",(P2085*(1-($N$2641))*(1-($O2085+$N$2646))),0)</f>
        <v>0</v>
      </c>
      <c r="U2085" s="139">
        <f>IF(Q2085&lt;&gt;"",(Q2085*(1-($N$2642))*(1-($O2085+$N$2646))),0)</f>
        <v>0</v>
      </c>
      <c r="V2085" s="139">
        <f>IF(R2085&lt;&gt;"",(R2085*(1-($N$2643))*(1-($O2085+$N$2646))),0)</f>
        <v>0</v>
      </c>
      <c r="W2085" s="139">
        <f>IF(S2085&lt;&gt;"",(S2085*(1-($N$2644))*(1-($O2085+$N$2646))),0)</f>
        <v>0</v>
      </c>
      <c r="X2085" s="150">
        <f>+SUM(T2085:W2085)</f>
        <v>0</v>
      </c>
      <c r="Y2085" s="85"/>
      <c r="Z2085" s="84"/>
      <c r="AA2085" s="85"/>
    </row>
    <row r="2086" spans="1:27" ht="14.1" customHeight="1" x14ac:dyDescent="0.3">
      <c r="A2086" s="128" t="s">
        <v>18</v>
      </c>
      <c r="B2086" s="86" t="s">
        <v>40</v>
      </c>
      <c r="C2086" s="86">
        <v>24</v>
      </c>
      <c r="D2086" s="86">
        <v>8</v>
      </c>
      <c r="E2086" s="137"/>
      <c r="F2086" s="86" t="s">
        <v>1698</v>
      </c>
      <c r="G2086" s="86" t="s">
        <v>1699</v>
      </c>
      <c r="H2086" s="86" t="s">
        <v>2031</v>
      </c>
      <c r="I2086" s="86">
        <v>2</v>
      </c>
      <c r="J2086" s="87">
        <v>23.2</v>
      </c>
      <c r="K2086" s="88"/>
      <c r="L2086" s="86" t="s">
        <v>3313</v>
      </c>
      <c r="M2086" s="86" t="s">
        <v>349</v>
      </c>
      <c r="N2086" s="149" t="str">
        <f>IF(OR(J2086="TBA",E2086=0),"",E2086*J2086)</f>
        <v/>
      </c>
      <c r="O2086" s="138"/>
      <c r="P2086" s="139">
        <f>IF($B2086="PA",$N2086,0)</f>
        <v>0</v>
      </c>
      <c r="Q2086" s="139">
        <f>IF($B2086="PC",$N2086,0)</f>
        <v>0</v>
      </c>
      <c r="R2086" s="139">
        <f>IF($B2086="LA",$N2086,0)</f>
        <v>0</v>
      </c>
      <c r="S2086" s="139" t="str">
        <f>IF($B2086="LC",$N2086,0)</f>
        <v/>
      </c>
      <c r="T2086" s="139">
        <f>IF(P2086&lt;&gt;"",(P2086*(1-($N$2641))*(1-($O2086+$N$2646))),0)</f>
        <v>0</v>
      </c>
      <c r="U2086" s="139">
        <f>IF(Q2086&lt;&gt;"",(Q2086*(1-($N$2642))*(1-($O2086+$N$2646))),0)</f>
        <v>0</v>
      </c>
      <c r="V2086" s="139">
        <f>IF(R2086&lt;&gt;"",(R2086*(1-($N$2643))*(1-($O2086+$N$2646))),0)</f>
        <v>0</v>
      </c>
      <c r="W2086" s="139">
        <f>IF(S2086&lt;&gt;"",(S2086*(1-($N$2644))*(1-($O2086+$N$2646))),0)</f>
        <v>0</v>
      </c>
      <c r="X2086" s="150">
        <f>+SUM(T2086:W2086)</f>
        <v>0</v>
      </c>
      <c r="Y2086" s="85"/>
      <c r="Z2086" s="84"/>
      <c r="AA2086" s="85"/>
    </row>
    <row r="2087" spans="1:27" ht="14.1" customHeight="1" x14ac:dyDescent="0.3">
      <c r="A2087" s="128" t="s">
        <v>19</v>
      </c>
      <c r="B2087" s="86" t="s">
        <v>40</v>
      </c>
      <c r="C2087" s="86">
        <v>24</v>
      </c>
      <c r="D2087" s="86">
        <v>8</v>
      </c>
      <c r="E2087" s="137"/>
      <c r="F2087" s="86" t="s">
        <v>1698</v>
      </c>
      <c r="G2087" s="86" t="s">
        <v>1700</v>
      </c>
      <c r="H2087" s="86" t="s">
        <v>2031</v>
      </c>
      <c r="I2087" s="86">
        <v>2</v>
      </c>
      <c r="J2087" s="87">
        <v>23.2</v>
      </c>
      <c r="K2087" s="88"/>
      <c r="L2087" s="86" t="s">
        <v>3314</v>
      </c>
      <c r="M2087" s="86" t="s">
        <v>349</v>
      </c>
      <c r="N2087" s="149" t="str">
        <f>IF(OR(J2087="TBA",E2087=0),"",E2087*J2087)</f>
        <v/>
      </c>
      <c r="O2087" s="138"/>
      <c r="P2087" s="139">
        <f>IF($B2087="PA",$N2087,0)</f>
        <v>0</v>
      </c>
      <c r="Q2087" s="139">
        <f>IF($B2087="PC",$N2087,0)</f>
        <v>0</v>
      </c>
      <c r="R2087" s="139">
        <f>IF($B2087="LA",$N2087,0)</f>
        <v>0</v>
      </c>
      <c r="S2087" s="139" t="str">
        <f>IF($B2087="LC",$N2087,0)</f>
        <v/>
      </c>
      <c r="T2087" s="139">
        <f>IF(P2087&lt;&gt;"",(P2087*(1-($N$2641))*(1-($O2087+$N$2646))),0)</f>
        <v>0</v>
      </c>
      <c r="U2087" s="139">
        <f>IF(Q2087&lt;&gt;"",(Q2087*(1-($N$2642))*(1-($O2087+$N$2646))),0)</f>
        <v>0</v>
      </c>
      <c r="V2087" s="139">
        <f>IF(R2087&lt;&gt;"",(R2087*(1-($N$2643))*(1-($O2087+$N$2646))),0)</f>
        <v>0</v>
      </c>
      <c r="W2087" s="139">
        <f>IF(S2087&lt;&gt;"",(S2087*(1-($N$2644))*(1-($O2087+$N$2646))),0)</f>
        <v>0</v>
      </c>
      <c r="X2087" s="150">
        <f>+SUM(T2087:W2087)</f>
        <v>0</v>
      </c>
      <c r="Y2087" s="85"/>
      <c r="Z2087" s="84"/>
      <c r="AA2087" s="85"/>
    </row>
    <row r="2088" spans="1:27" ht="14.1" customHeight="1" x14ac:dyDescent="0.3">
      <c r="A2088" s="128" t="s">
        <v>20</v>
      </c>
      <c r="B2088" s="86" t="s">
        <v>40</v>
      </c>
      <c r="C2088" s="86">
        <v>30</v>
      </c>
      <c r="D2088" s="86">
        <v>10</v>
      </c>
      <c r="E2088" s="137"/>
      <c r="F2088" s="86" t="s">
        <v>1698</v>
      </c>
      <c r="G2088" s="86" t="s">
        <v>1699</v>
      </c>
      <c r="H2088" s="86" t="s">
        <v>2032</v>
      </c>
      <c r="I2088" s="86">
        <v>2</v>
      </c>
      <c r="J2088" s="87">
        <v>18</v>
      </c>
      <c r="K2088" s="88"/>
      <c r="L2088" s="86" t="s">
        <v>3315</v>
      </c>
      <c r="M2088" s="86" t="s">
        <v>349</v>
      </c>
      <c r="N2088" s="149" t="str">
        <f>IF(OR(J2088="TBA",E2088=0),"",E2088*J2088)</f>
        <v/>
      </c>
      <c r="O2088" s="138"/>
      <c r="P2088" s="139">
        <f>IF($B2088="PA",$N2088,0)</f>
        <v>0</v>
      </c>
      <c r="Q2088" s="139">
        <f>IF($B2088="PC",$N2088,0)</f>
        <v>0</v>
      </c>
      <c r="R2088" s="139">
        <f>IF($B2088="LA",$N2088,0)</f>
        <v>0</v>
      </c>
      <c r="S2088" s="139" t="str">
        <f>IF($B2088="LC",$N2088,0)</f>
        <v/>
      </c>
      <c r="T2088" s="139">
        <f>IF(P2088&lt;&gt;"",(P2088*(1-($N$2641))*(1-($O2088+$N$2646))),0)</f>
        <v>0</v>
      </c>
      <c r="U2088" s="139">
        <f>IF(Q2088&lt;&gt;"",(Q2088*(1-($N$2642))*(1-($O2088+$N$2646))),0)</f>
        <v>0</v>
      </c>
      <c r="V2088" s="139">
        <f>IF(R2088&lt;&gt;"",(R2088*(1-($N$2643))*(1-($O2088+$N$2646))),0)</f>
        <v>0</v>
      </c>
      <c r="W2088" s="139">
        <f>IF(S2088&lt;&gt;"",(S2088*(1-($N$2644))*(1-($O2088+$N$2646))),0)</f>
        <v>0</v>
      </c>
      <c r="X2088" s="150">
        <f>+SUM(T2088:W2088)</f>
        <v>0</v>
      </c>
      <c r="Y2088" s="85"/>
      <c r="Z2088" s="84"/>
      <c r="AA2088" s="85"/>
    </row>
    <row r="2089" spans="1:27" ht="14.1" customHeight="1" x14ac:dyDescent="0.3">
      <c r="A2089" s="128" t="s">
        <v>21</v>
      </c>
      <c r="B2089" s="86" t="s">
        <v>40</v>
      </c>
      <c r="C2089" s="86">
        <v>30</v>
      </c>
      <c r="D2089" s="86">
        <v>10</v>
      </c>
      <c r="E2089" s="137"/>
      <c r="F2089" s="86" t="s">
        <v>1698</v>
      </c>
      <c r="G2089" s="86" t="s">
        <v>1700</v>
      </c>
      <c r="H2089" s="86" t="s">
        <v>2032</v>
      </c>
      <c r="I2089" s="86">
        <v>2</v>
      </c>
      <c r="J2089" s="87">
        <v>18</v>
      </c>
      <c r="K2089" s="88"/>
      <c r="L2089" s="86" t="s">
        <v>3316</v>
      </c>
      <c r="M2089" s="86" t="s">
        <v>349</v>
      </c>
      <c r="N2089" s="149" t="str">
        <f>IF(OR(J2089="TBA",E2089=0),"",E2089*J2089)</f>
        <v/>
      </c>
      <c r="O2089" s="138"/>
      <c r="P2089" s="139">
        <f>IF($B2089="PA",$N2089,0)</f>
        <v>0</v>
      </c>
      <c r="Q2089" s="139">
        <f>IF($B2089="PC",$N2089,0)</f>
        <v>0</v>
      </c>
      <c r="R2089" s="139">
        <f>IF($B2089="LA",$N2089,0)</f>
        <v>0</v>
      </c>
      <c r="S2089" s="139" t="str">
        <f>IF($B2089="LC",$N2089,0)</f>
        <v/>
      </c>
      <c r="T2089" s="139">
        <f>IF(P2089&lt;&gt;"",(P2089*(1-($N$2641))*(1-($O2089+$N$2646))),0)</f>
        <v>0</v>
      </c>
      <c r="U2089" s="139">
        <f>IF(Q2089&lt;&gt;"",(Q2089*(1-($N$2642))*(1-($O2089+$N$2646))),0)</f>
        <v>0</v>
      </c>
      <c r="V2089" s="139">
        <f>IF(R2089&lt;&gt;"",(R2089*(1-($N$2643))*(1-($O2089+$N$2646))),0)</f>
        <v>0</v>
      </c>
      <c r="W2089" s="139">
        <f>IF(S2089&lt;&gt;"",(S2089*(1-($N$2644))*(1-($O2089+$N$2646))),0)</f>
        <v>0</v>
      </c>
      <c r="X2089" s="150">
        <f>+SUM(T2089:W2089)</f>
        <v>0</v>
      </c>
      <c r="Y2089" s="85"/>
      <c r="Z2089" s="84"/>
      <c r="AA2089" s="85"/>
    </row>
    <row r="2090" spans="1:27" ht="14.1" customHeight="1" x14ac:dyDescent="0.3">
      <c r="A2090" s="128" t="s">
        <v>199</v>
      </c>
      <c r="B2090" s="86" t="s">
        <v>40</v>
      </c>
      <c r="C2090" s="86">
        <v>3</v>
      </c>
      <c r="D2090" s="86">
        <v>0</v>
      </c>
      <c r="E2090" s="137"/>
      <c r="F2090" s="86" t="s">
        <v>100</v>
      </c>
      <c r="G2090" s="86" t="s">
        <v>1719</v>
      </c>
      <c r="H2090" s="86" t="s">
        <v>2033</v>
      </c>
      <c r="I2090" s="86">
        <v>9</v>
      </c>
      <c r="J2090" s="87">
        <v>68.75</v>
      </c>
      <c r="K2090" s="88"/>
      <c r="L2090" s="86" t="s">
        <v>3317</v>
      </c>
      <c r="M2090" s="86" t="s">
        <v>349</v>
      </c>
      <c r="N2090" s="149" t="str">
        <f>IF(OR(J2090="TBA",E2090=0),"",E2090*J2090)</f>
        <v/>
      </c>
      <c r="O2090" s="138"/>
      <c r="P2090" s="139">
        <f>IF($B2090="PA",$N2090,0)</f>
        <v>0</v>
      </c>
      <c r="Q2090" s="139">
        <f>IF($B2090="PC",$N2090,0)</f>
        <v>0</v>
      </c>
      <c r="R2090" s="139">
        <f>IF($B2090="LA",$N2090,0)</f>
        <v>0</v>
      </c>
      <c r="S2090" s="139" t="str">
        <f>IF($B2090="LC",$N2090,0)</f>
        <v/>
      </c>
      <c r="T2090" s="139">
        <f>IF(P2090&lt;&gt;"",(P2090*(1-($N$2641))*(1-($O2090+$N$2646))),0)</f>
        <v>0</v>
      </c>
      <c r="U2090" s="139">
        <f>IF(Q2090&lt;&gt;"",(Q2090*(1-($N$2642))*(1-($O2090+$N$2646))),0)</f>
        <v>0</v>
      </c>
      <c r="V2090" s="139">
        <f>IF(R2090&lt;&gt;"",(R2090*(1-($N$2643))*(1-($O2090+$N$2646))),0)</f>
        <v>0</v>
      </c>
      <c r="W2090" s="139">
        <f>IF(S2090&lt;&gt;"",(S2090*(1-($N$2644))*(1-($O2090+$N$2646))),0)</f>
        <v>0</v>
      </c>
      <c r="X2090" s="150">
        <f>+SUM(T2090:W2090)</f>
        <v>0</v>
      </c>
      <c r="Y2090" s="85"/>
      <c r="Z2090" s="84"/>
      <c r="AA2090" s="85"/>
    </row>
    <row r="2091" spans="1:27" ht="14.1" customHeight="1" x14ac:dyDescent="0.3">
      <c r="A2091" s="128" t="s">
        <v>22</v>
      </c>
      <c r="B2091" s="86" t="s">
        <v>40</v>
      </c>
      <c r="C2091" s="86">
        <v>30</v>
      </c>
      <c r="D2091" s="86">
        <v>10</v>
      </c>
      <c r="E2091" s="137"/>
      <c r="F2091" s="86" t="s">
        <v>4805</v>
      </c>
      <c r="G2091" s="86" t="s">
        <v>1686</v>
      </c>
      <c r="H2091" s="86" t="s">
        <v>2034</v>
      </c>
      <c r="I2091" s="86">
        <v>21</v>
      </c>
      <c r="J2091" s="87">
        <v>22.95</v>
      </c>
      <c r="K2091" s="88"/>
      <c r="L2091" s="86" t="s">
        <v>3318</v>
      </c>
      <c r="M2091" s="86" t="s">
        <v>349</v>
      </c>
      <c r="N2091" s="149" t="str">
        <f>IF(OR(J2091="TBA",E2091=0),"",E2091*J2091)</f>
        <v/>
      </c>
      <c r="O2091" s="138"/>
      <c r="P2091" s="139">
        <f>IF($B2091="PA",$N2091,0)</f>
        <v>0</v>
      </c>
      <c r="Q2091" s="139">
        <f>IF($B2091="PC",$N2091,0)</f>
        <v>0</v>
      </c>
      <c r="R2091" s="139">
        <f>IF($B2091="LA",$N2091,0)</f>
        <v>0</v>
      </c>
      <c r="S2091" s="139" t="str">
        <f>IF($B2091="LC",$N2091,0)</f>
        <v/>
      </c>
      <c r="T2091" s="139">
        <f>IF(P2091&lt;&gt;"",(P2091*(1-($N$2641))*(1-($O2091+$N$2646))),0)</f>
        <v>0</v>
      </c>
      <c r="U2091" s="139">
        <f>IF(Q2091&lt;&gt;"",(Q2091*(1-($N$2642))*(1-($O2091+$N$2646))),0)</f>
        <v>0</v>
      </c>
      <c r="V2091" s="139">
        <f>IF(R2091&lt;&gt;"",(R2091*(1-($N$2643))*(1-($O2091+$N$2646))),0)</f>
        <v>0</v>
      </c>
      <c r="W2091" s="139">
        <f>IF(S2091&lt;&gt;"",(S2091*(1-($N$2644))*(1-($O2091+$N$2646))),0)</f>
        <v>0</v>
      </c>
      <c r="X2091" s="150">
        <f>+SUM(T2091:W2091)</f>
        <v>0</v>
      </c>
      <c r="Y2091" s="85"/>
      <c r="Z2091" s="84"/>
      <c r="AA2091" s="85"/>
    </row>
    <row r="2092" spans="1:27" ht="14.1" customHeight="1" x14ac:dyDescent="0.3">
      <c r="A2092" s="128" t="s">
        <v>23</v>
      </c>
      <c r="B2092" s="86" t="s">
        <v>40</v>
      </c>
      <c r="C2092" s="86">
        <v>30</v>
      </c>
      <c r="D2092" s="86">
        <v>10</v>
      </c>
      <c r="E2092" s="137"/>
      <c r="F2092" s="86" t="s">
        <v>4805</v>
      </c>
      <c r="G2092" s="86" t="s">
        <v>1687</v>
      </c>
      <c r="H2092" s="86" t="s">
        <v>2034</v>
      </c>
      <c r="I2092" s="86">
        <v>21</v>
      </c>
      <c r="J2092" s="87">
        <v>22.95</v>
      </c>
      <c r="K2092" s="88"/>
      <c r="L2092" s="86" t="s">
        <v>3319</v>
      </c>
      <c r="M2092" s="86" t="s">
        <v>349</v>
      </c>
      <c r="N2092" s="149" t="str">
        <f>IF(OR(J2092="TBA",E2092=0),"",E2092*J2092)</f>
        <v/>
      </c>
      <c r="O2092" s="138"/>
      <c r="P2092" s="139">
        <f>IF($B2092="PA",$N2092,0)</f>
        <v>0</v>
      </c>
      <c r="Q2092" s="139">
        <f>IF($B2092="PC",$N2092,0)</f>
        <v>0</v>
      </c>
      <c r="R2092" s="139">
        <f>IF($B2092="LA",$N2092,0)</f>
        <v>0</v>
      </c>
      <c r="S2092" s="139" t="str">
        <f>IF($B2092="LC",$N2092,0)</f>
        <v/>
      </c>
      <c r="T2092" s="139">
        <f>IF(P2092&lt;&gt;"",(P2092*(1-($N$2641))*(1-($O2092+$N$2646))),0)</f>
        <v>0</v>
      </c>
      <c r="U2092" s="139">
        <f>IF(Q2092&lt;&gt;"",(Q2092*(1-($N$2642))*(1-($O2092+$N$2646))),0)</f>
        <v>0</v>
      </c>
      <c r="V2092" s="139">
        <f>IF(R2092&lt;&gt;"",(R2092*(1-($N$2643))*(1-($O2092+$N$2646))),0)</f>
        <v>0</v>
      </c>
      <c r="W2092" s="139">
        <f>IF(S2092&lt;&gt;"",(S2092*(1-($N$2644))*(1-($O2092+$N$2646))),0)</f>
        <v>0</v>
      </c>
      <c r="X2092" s="150">
        <f>+SUM(T2092:W2092)</f>
        <v>0</v>
      </c>
      <c r="Y2092" s="85"/>
      <c r="Z2092" s="84"/>
      <c r="AA2092" s="85"/>
    </row>
    <row r="2093" spans="1:27" ht="14.1" customHeight="1" x14ac:dyDescent="0.3">
      <c r="A2093" s="128" t="s">
        <v>151</v>
      </c>
      <c r="B2093" s="86" t="s">
        <v>40</v>
      </c>
      <c r="C2093" s="86">
        <v>30</v>
      </c>
      <c r="D2093" s="86">
        <v>5</v>
      </c>
      <c r="E2093" s="137"/>
      <c r="F2093" s="86" t="s">
        <v>101</v>
      </c>
      <c r="G2093" s="86" t="s">
        <v>2035</v>
      </c>
      <c r="H2093" s="86" t="s">
        <v>2036</v>
      </c>
      <c r="I2093" s="86">
        <v>21</v>
      </c>
      <c r="J2093" s="87">
        <v>15.8</v>
      </c>
      <c r="K2093" s="88"/>
      <c r="L2093" s="86" t="s">
        <v>3320</v>
      </c>
      <c r="M2093" s="86" t="s">
        <v>349</v>
      </c>
      <c r="N2093" s="149" t="str">
        <f>IF(OR(J2093="TBA",E2093=0),"",E2093*J2093)</f>
        <v/>
      </c>
      <c r="O2093" s="138"/>
      <c r="P2093" s="139">
        <f>IF($B2093="PA",$N2093,0)</f>
        <v>0</v>
      </c>
      <c r="Q2093" s="139">
        <f>IF($B2093="PC",$N2093,0)</f>
        <v>0</v>
      </c>
      <c r="R2093" s="139">
        <f>IF($B2093="LA",$N2093,0)</f>
        <v>0</v>
      </c>
      <c r="S2093" s="139" t="str">
        <f>IF($B2093="LC",$N2093,0)</f>
        <v/>
      </c>
      <c r="T2093" s="139">
        <f>IF(P2093&lt;&gt;"",(P2093*(1-($N$2641))*(1-($O2093+$N$2646))),0)</f>
        <v>0</v>
      </c>
      <c r="U2093" s="139">
        <f>IF(Q2093&lt;&gt;"",(Q2093*(1-($N$2642))*(1-($O2093+$N$2646))),0)</f>
        <v>0</v>
      </c>
      <c r="V2093" s="139">
        <f>IF(R2093&lt;&gt;"",(R2093*(1-($N$2643))*(1-($O2093+$N$2646))),0)</f>
        <v>0</v>
      </c>
      <c r="W2093" s="139">
        <f>IF(S2093&lt;&gt;"",(S2093*(1-($N$2644))*(1-($O2093+$N$2646))),0)</f>
        <v>0</v>
      </c>
      <c r="X2093" s="150">
        <f>+SUM(T2093:W2093)</f>
        <v>0</v>
      </c>
      <c r="Y2093" s="85"/>
      <c r="Z2093" s="84"/>
      <c r="AA2093" s="85"/>
    </row>
    <row r="2094" spans="1:27" ht="14.1" customHeight="1" x14ac:dyDescent="0.3">
      <c r="A2094" s="128" t="s">
        <v>152</v>
      </c>
      <c r="B2094" s="86" t="s">
        <v>40</v>
      </c>
      <c r="C2094" s="86">
        <v>30</v>
      </c>
      <c r="D2094" s="86">
        <v>5</v>
      </c>
      <c r="E2094" s="137"/>
      <c r="F2094" s="86" t="s">
        <v>101</v>
      </c>
      <c r="G2094" s="86" t="s">
        <v>1691</v>
      </c>
      <c r="H2094" s="86" t="s">
        <v>2036</v>
      </c>
      <c r="I2094" s="86">
        <v>21</v>
      </c>
      <c r="J2094" s="87">
        <v>15.8</v>
      </c>
      <c r="K2094" s="88"/>
      <c r="L2094" s="86" t="s">
        <v>3321</v>
      </c>
      <c r="M2094" s="86" t="s">
        <v>349</v>
      </c>
      <c r="N2094" s="149" t="str">
        <f>IF(OR(J2094="TBA",E2094=0),"",E2094*J2094)</f>
        <v/>
      </c>
      <c r="O2094" s="138"/>
      <c r="P2094" s="139">
        <f>IF($B2094="PA",$N2094,0)</f>
        <v>0</v>
      </c>
      <c r="Q2094" s="139">
        <f>IF($B2094="PC",$N2094,0)</f>
        <v>0</v>
      </c>
      <c r="R2094" s="139">
        <f>IF($B2094="LA",$N2094,0)</f>
        <v>0</v>
      </c>
      <c r="S2094" s="139" t="str">
        <f>IF($B2094="LC",$N2094,0)</f>
        <v/>
      </c>
      <c r="T2094" s="139">
        <f>IF(P2094&lt;&gt;"",(P2094*(1-($N$2641))*(1-($O2094+$N$2646))),0)</f>
        <v>0</v>
      </c>
      <c r="U2094" s="139">
        <f>IF(Q2094&lt;&gt;"",(Q2094*(1-($N$2642))*(1-($O2094+$N$2646))),0)</f>
        <v>0</v>
      </c>
      <c r="V2094" s="139">
        <f>IF(R2094&lt;&gt;"",(R2094*(1-($N$2643))*(1-($O2094+$N$2646))),0)</f>
        <v>0</v>
      </c>
      <c r="W2094" s="139">
        <f>IF(S2094&lt;&gt;"",(S2094*(1-($N$2644))*(1-($O2094+$N$2646))),0)</f>
        <v>0</v>
      </c>
      <c r="X2094" s="150">
        <f>+SUM(T2094:W2094)</f>
        <v>0</v>
      </c>
      <c r="Y2094" s="85"/>
      <c r="Z2094" s="84"/>
      <c r="AA2094" s="85"/>
    </row>
    <row r="2095" spans="1:27" ht="14.1" customHeight="1" x14ac:dyDescent="0.3">
      <c r="A2095" s="128" t="s">
        <v>1196</v>
      </c>
      <c r="B2095" s="86" t="s">
        <v>40</v>
      </c>
      <c r="C2095" s="86">
        <v>30</v>
      </c>
      <c r="D2095" s="86">
        <v>5</v>
      </c>
      <c r="E2095" s="137"/>
      <c r="F2095" s="86" t="s">
        <v>101</v>
      </c>
      <c r="G2095" s="86" t="s">
        <v>1701</v>
      </c>
      <c r="H2095" s="86" t="s">
        <v>2036</v>
      </c>
      <c r="I2095" s="86">
        <v>21</v>
      </c>
      <c r="J2095" s="87">
        <v>15.8</v>
      </c>
      <c r="K2095" s="88"/>
      <c r="L2095" s="86" t="s">
        <v>3322</v>
      </c>
      <c r="M2095" s="86" t="s">
        <v>349</v>
      </c>
      <c r="N2095" s="149" t="str">
        <f>IF(OR(J2095="TBA",E2095=0),"",E2095*J2095)</f>
        <v/>
      </c>
      <c r="O2095" s="138"/>
      <c r="P2095" s="139">
        <f>IF($B2095="PA",$N2095,0)</f>
        <v>0</v>
      </c>
      <c r="Q2095" s="139">
        <f>IF($B2095="PC",$N2095,0)</f>
        <v>0</v>
      </c>
      <c r="R2095" s="139">
        <f>IF($B2095="LA",$N2095,0)</f>
        <v>0</v>
      </c>
      <c r="S2095" s="139" t="str">
        <f>IF($B2095="LC",$N2095,0)</f>
        <v/>
      </c>
      <c r="T2095" s="139">
        <f>IF(P2095&lt;&gt;"",(P2095*(1-($N$2641))*(1-($O2095+$N$2646))),0)</f>
        <v>0</v>
      </c>
      <c r="U2095" s="139">
        <f>IF(Q2095&lt;&gt;"",(Q2095*(1-($N$2642))*(1-($O2095+$N$2646))),0)</f>
        <v>0</v>
      </c>
      <c r="V2095" s="139">
        <f>IF(R2095&lt;&gt;"",(R2095*(1-($N$2643))*(1-($O2095+$N$2646))),0)</f>
        <v>0</v>
      </c>
      <c r="W2095" s="139">
        <f>IF(S2095&lt;&gt;"",(S2095*(1-($N$2644))*(1-($O2095+$N$2646))),0)</f>
        <v>0</v>
      </c>
      <c r="X2095" s="150">
        <f>+SUM(T2095:W2095)</f>
        <v>0</v>
      </c>
      <c r="Y2095" s="85"/>
      <c r="Z2095" s="84"/>
      <c r="AA2095" s="85"/>
    </row>
    <row r="2096" spans="1:27" ht="14.1" customHeight="1" x14ac:dyDescent="0.3">
      <c r="A2096" s="128" t="s">
        <v>1164</v>
      </c>
      <c r="B2096" s="86" t="s">
        <v>40</v>
      </c>
      <c r="C2096" s="86">
        <v>40</v>
      </c>
      <c r="D2096" s="86">
        <v>10</v>
      </c>
      <c r="E2096" s="137"/>
      <c r="F2096" s="86" t="s">
        <v>1698</v>
      </c>
      <c r="G2096" s="86" t="s">
        <v>1700</v>
      </c>
      <c r="H2096" s="86" t="s">
        <v>2037</v>
      </c>
      <c r="I2096" s="86">
        <v>2</v>
      </c>
      <c r="J2096" s="87">
        <v>18.7</v>
      </c>
      <c r="K2096" s="88"/>
      <c r="L2096" s="86" t="s">
        <v>3323</v>
      </c>
      <c r="M2096" s="86" t="s">
        <v>349</v>
      </c>
      <c r="N2096" s="149" t="str">
        <f>IF(OR(J2096="TBA",E2096=0),"",E2096*J2096)</f>
        <v/>
      </c>
      <c r="O2096" s="138"/>
      <c r="P2096" s="139">
        <f>IF($B2096="PA",$N2096,0)</f>
        <v>0</v>
      </c>
      <c r="Q2096" s="139">
        <f>IF($B2096="PC",$N2096,0)</f>
        <v>0</v>
      </c>
      <c r="R2096" s="139">
        <f>IF($B2096="LA",$N2096,0)</f>
        <v>0</v>
      </c>
      <c r="S2096" s="139" t="str">
        <f>IF($B2096="LC",$N2096,0)</f>
        <v/>
      </c>
      <c r="T2096" s="139">
        <f>IF(P2096&lt;&gt;"",(P2096*(1-($N$2641))*(1-($O2096+$N$2646))),0)</f>
        <v>0</v>
      </c>
      <c r="U2096" s="139">
        <f>IF(Q2096&lt;&gt;"",(Q2096*(1-($N$2642))*(1-($O2096+$N$2646))),0)</f>
        <v>0</v>
      </c>
      <c r="V2096" s="139">
        <f>IF(R2096&lt;&gt;"",(R2096*(1-($N$2643))*(1-($O2096+$N$2646))),0)</f>
        <v>0</v>
      </c>
      <c r="W2096" s="139">
        <f>IF(S2096&lt;&gt;"",(S2096*(1-($N$2644))*(1-($O2096+$N$2646))),0)</f>
        <v>0</v>
      </c>
      <c r="X2096" s="150">
        <f>+SUM(T2096:W2096)</f>
        <v>0</v>
      </c>
      <c r="Y2096" s="85"/>
      <c r="Z2096" s="84"/>
      <c r="AA2096" s="85"/>
    </row>
    <row r="2097" spans="1:27" ht="14.1" customHeight="1" x14ac:dyDescent="0.3">
      <c r="A2097" s="128" t="s">
        <v>619</v>
      </c>
      <c r="B2097" s="86" t="s">
        <v>40</v>
      </c>
      <c r="C2097" s="86">
        <v>10</v>
      </c>
      <c r="D2097" s="86">
        <v>0</v>
      </c>
      <c r="E2097" s="137"/>
      <c r="F2097" s="86" t="s">
        <v>1923</v>
      </c>
      <c r="G2097" s="86" t="s">
        <v>1724</v>
      </c>
      <c r="H2097" s="86" t="s">
        <v>2038</v>
      </c>
      <c r="I2097" s="86">
        <v>26</v>
      </c>
      <c r="J2097" s="87">
        <v>42.95</v>
      </c>
      <c r="K2097" s="88"/>
      <c r="L2097" s="86" t="s">
        <v>3324</v>
      </c>
      <c r="M2097" s="86" t="s">
        <v>349</v>
      </c>
      <c r="N2097" s="149" t="str">
        <f>IF(OR(J2097="TBA",E2097=0),"",E2097*J2097)</f>
        <v/>
      </c>
      <c r="O2097" s="138"/>
      <c r="P2097" s="139">
        <f>IF($B2097="PA",$N2097,0)</f>
        <v>0</v>
      </c>
      <c r="Q2097" s="139">
        <f>IF($B2097="PC",$N2097,0)</f>
        <v>0</v>
      </c>
      <c r="R2097" s="139">
        <f>IF($B2097="LA",$N2097,0)</f>
        <v>0</v>
      </c>
      <c r="S2097" s="139" t="str">
        <f>IF($B2097="LC",$N2097,0)</f>
        <v/>
      </c>
      <c r="T2097" s="139">
        <f>IF(P2097&lt;&gt;"",(P2097*(1-($N$2641))*(1-($O2097+$N$2646))),0)</f>
        <v>0</v>
      </c>
      <c r="U2097" s="139">
        <f>IF(Q2097&lt;&gt;"",(Q2097*(1-($N$2642))*(1-($O2097+$N$2646))),0)</f>
        <v>0</v>
      </c>
      <c r="V2097" s="139">
        <f>IF(R2097&lt;&gt;"",(R2097*(1-($N$2643))*(1-($O2097+$N$2646))),0)</f>
        <v>0</v>
      </c>
      <c r="W2097" s="139">
        <f>IF(S2097&lt;&gt;"",(S2097*(1-($N$2644))*(1-($O2097+$N$2646))),0)</f>
        <v>0</v>
      </c>
      <c r="X2097" s="150">
        <f>+SUM(T2097:W2097)</f>
        <v>0</v>
      </c>
      <c r="Y2097" s="85"/>
      <c r="Z2097" s="84"/>
      <c r="AA2097" s="85"/>
    </row>
    <row r="2098" spans="1:27" ht="14.1" customHeight="1" x14ac:dyDescent="0.3">
      <c r="A2098" s="128" t="s">
        <v>1201</v>
      </c>
      <c r="B2098" s="86" t="s">
        <v>40</v>
      </c>
      <c r="C2098" s="86">
        <v>10</v>
      </c>
      <c r="D2098" s="86">
        <v>0</v>
      </c>
      <c r="E2098" s="137"/>
      <c r="F2098" s="86" t="s">
        <v>100</v>
      </c>
      <c r="G2098" s="86" t="s">
        <v>1719</v>
      </c>
      <c r="H2098" s="86" t="s">
        <v>2038</v>
      </c>
      <c r="I2098" s="86">
        <v>26</v>
      </c>
      <c r="J2098" s="87">
        <v>42.95</v>
      </c>
      <c r="K2098" s="88"/>
      <c r="L2098" s="86" t="s">
        <v>3325</v>
      </c>
      <c r="M2098" s="86" t="s">
        <v>349</v>
      </c>
      <c r="N2098" s="149" t="str">
        <f>IF(OR(J2098="TBA",E2098=0),"",E2098*J2098)</f>
        <v/>
      </c>
      <c r="O2098" s="138"/>
      <c r="P2098" s="139">
        <f>IF($B2098="PA",$N2098,0)</f>
        <v>0</v>
      </c>
      <c r="Q2098" s="139">
        <f>IF($B2098="PC",$N2098,0)</f>
        <v>0</v>
      </c>
      <c r="R2098" s="139">
        <f>IF($B2098="LA",$N2098,0)</f>
        <v>0</v>
      </c>
      <c r="S2098" s="139" t="str">
        <f>IF($B2098="LC",$N2098,0)</f>
        <v/>
      </c>
      <c r="T2098" s="139">
        <f>IF(P2098&lt;&gt;"",(P2098*(1-($N$2641))*(1-($O2098+$N$2646))),0)</f>
        <v>0</v>
      </c>
      <c r="U2098" s="139">
        <f>IF(Q2098&lt;&gt;"",(Q2098*(1-($N$2642))*(1-($O2098+$N$2646))),0)</f>
        <v>0</v>
      </c>
      <c r="V2098" s="139">
        <f>IF(R2098&lt;&gt;"",(R2098*(1-($N$2643))*(1-($O2098+$N$2646))),0)</f>
        <v>0</v>
      </c>
      <c r="W2098" s="139">
        <f>IF(S2098&lt;&gt;"",(S2098*(1-($N$2644))*(1-($O2098+$N$2646))),0)</f>
        <v>0</v>
      </c>
      <c r="X2098" s="150">
        <f>+SUM(T2098:W2098)</f>
        <v>0</v>
      </c>
      <c r="Y2098" s="85"/>
      <c r="Z2098" s="84"/>
      <c r="AA2098" s="85"/>
    </row>
    <row r="2099" spans="1:27" ht="14.1" customHeight="1" x14ac:dyDescent="0.3">
      <c r="A2099" s="173" t="s">
        <v>5994</v>
      </c>
      <c r="B2099" s="155" t="s">
        <v>40</v>
      </c>
      <c r="C2099" s="155">
        <v>10</v>
      </c>
      <c r="D2099" s="155">
        <v>0</v>
      </c>
      <c r="E2099" s="156"/>
      <c r="F2099" s="155" t="s">
        <v>100</v>
      </c>
      <c r="G2099" s="155" t="s">
        <v>1726</v>
      </c>
      <c r="H2099" s="155" t="s">
        <v>2038</v>
      </c>
      <c r="I2099" s="155">
        <v>26</v>
      </c>
      <c r="J2099" s="163">
        <v>36.4</v>
      </c>
      <c r="K2099" s="164"/>
      <c r="L2099" s="155" t="s">
        <v>3951</v>
      </c>
      <c r="M2099" s="155" t="s">
        <v>349</v>
      </c>
      <c r="N2099" s="165" t="str">
        <f>IF(OR(J2099="TBA",E2099=0),"",E2099*J2099)</f>
        <v/>
      </c>
      <c r="O2099" s="138"/>
      <c r="P2099" s="139">
        <f>IF($B2099="PA",$N2099,0)</f>
        <v>0</v>
      </c>
      <c r="Q2099" s="139">
        <f>IF($B2099="PC",$N2099,0)</f>
        <v>0</v>
      </c>
      <c r="R2099" s="139">
        <f>IF($B2099="LA",$N2099,0)</f>
        <v>0</v>
      </c>
      <c r="S2099" s="139" t="str">
        <f>IF($B2099="LC",$N2099,0)</f>
        <v/>
      </c>
      <c r="T2099" s="139">
        <f>IF(P2099&lt;&gt;"",(P2099*(1-($N$2641))*(1-($O2099+$N$2646))),0)</f>
        <v>0</v>
      </c>
      <c r="U2099" s="139">
        <f>IF(Q2099&lt;&gt;"",(Q2099*(1-($N$2642))*(1-($O2099+$N$2646))),0)</f>
        <v>0</v>
      </c>
      <c r="V2099" s="139">
        <f>IF(R2099&lt;&gt;"",(R2099*(1-($N$2643))*(1-($O2099+$N$2646))),0)</f>
        <v>0</v>
      </c>
      <c r="W2099" s="139">
        <f>IF(S2099&lt;&gt;"",(S2099*(1-($N$2644))*(1-($O2099+$N$2646))),0)</f>
        <v>0</v>
      </c>
      <c r="X2099" s="166">
        <f>+SUM(T2099:W2099)</f>
        <v>0</v>
      </c>
      <c r="Y2099" s="85"/>
      <c r="Z2099" s="84"/>
      <c r="AA2099" s="85"/>
    </row>
    <row r="2100" spans="1:27" ht="14.1" customHeight="1" x14ac:dyDescent="0.3">
      <c r="A2100" s="172" t="s">
        <v>621</v>
      </c>
      <c r="B2100" s="168" t="s">
        <v>40</v>
      </c>
      <c r="C2100" s="168">
        <v>4</v>
      </c>
      <c r="D2100" s="168">
        <v>0</v>
      </c>
      <c r="E2100" s="169"/>
      <c r="F2100" s="168" t="s">
        <v>1923</v>
      </c>
      <c r="G2100" s="168" t="s">
        <v>1724</v>
      </c>
      <c r="H2100" s="168" t="s">
        <v>2039</v>
      </c>
      <c r="I2100" s="168">
        <v>25</v>
      </c>
      <c r="J2100" s="170">
        <v>48.75</v>
      </c>
      <c r="K2100" s="171"/>
      <c r="L2100" s="168" t="s">
        <v>3326</v>
      </c>
      <c r="M2100" s="168" t="s">
        <v>349</v>
      </c>
      <c r="N2100" s="151" t="str">
        <f>IF(OR(J2100="TBA",E2100=0),"",E2100*J2100)</f>
        <v/>
      </c>
      <c r="O2100" s="138"/>
      <c r="P2100" s="139">
        <f>IF($B2100="PA",$N2100,0)</f>
        <v>0</v>
      </c>
      <c r="Q2100" s="139">
        <f>IF($B2100="PC",$N2100,0)</f>
        <v>0</v>
      </c>
      <c r="R2100" s="139">
        <f>IF($B2100="LA",$N2100,0)</f>
        <v>0</v>
      </c>
      <c r="S2100" s="139" t="str">
        <f>IF($B2100="LC",$N2100,0)</f>
        <v/>
      </c>
      <c r="T2100" s="139">
        <f>IF(P2100&lt;&gt;"",(P2100*(1-($N$2641))*(1-($O2100+$N$2646))),0)</f>
        <v>0</v>
      </c>
      <c r="U2100" s="139">
        <f>IF(Q2100&lt;&gt;"",(Q2100*(1-($N$2642))*(1-($O2100+$N$2646))),0)</f>
        <v>0</v>
      </c>
      <c r="V2100" s="139">
        <f>IF(R2100&lt;&gt;"",(R2100*(1-($N$2643))*(1-($O2100+$N$2646))),0)</f>
        <v>0</v>
      </c>
      <c r="W2100" s="139">
        <f>IF(S2100&lt;&gt;"",(S2100*(1-($N$2644))*(1-($O2100+$N$2646))),0)</f>
        <v>0</v>
      </c>
      <c r="X2100" s="152">
        <f>+SUM(T2100:W2100)</f>
        <v>0</v>
      </c>
      <c r="Y2100" s="85"/>
      <c r="Z2100" s="84"/>
      <c r="AA2100" s="85"/>
    </row>
    <row r="2101" spans="1:27" ht="14.1" customHeight="1" x14ac:dyDescent="0.3">
      <c r="A2101" s="172" t="s">
        <v>620</v>
      </c>
      <c r="B2101" s="168" t="s">
        <v>40</v>
      </c>
      <c r="C2101" s="168">
        <v>4</v>
      </c>
      <c r="D2101" s="168">
        <v>0</v>
      </c>
      <c r="E2101" s="169"/>
      <c r="F2101" s="168" t="s">
        <v>100</v>
      </c>
      <c r="G2101" s="168" t="s">
        <v>1719</v>
      </c>
      <c r="H2101" s="168" t="s">
        <v>2039</v>
      </c>
      <c r="I2101" s="168">
        <v>25</v>
      </c>
      <c r="J2101" s="170">
        <v>48.75</v>
      </c>
      <c r="K2101" s="171"/>
      <c r="L2101" s="168" t="s">
        <v>3327</v>
      </c>
      <c r="M2101" s="168" t="s">
        <v>349</v>
      </c>
      <c r="N2101" s="151" t="str">
        <f>IF(OR(J2101="TBA",E2101=0),"",E2101*J2101)</f>
        <v/>
      </c>
      <c r="O2101" s="138"/>
      <c r="P2101" s="139">
        <f>IF($B2101="PA",$N2101,0)</f>
        <v>0</v>
      </c>
      <c r="Q2101" s="139">
        <f>IF($B2101="PC",$N2101,0)</f>
        <v>0</v>
      </c>
      <c r="R2101" s="139">
        <f>IF($B2101="LA",$N2101,0)</f>
        <v>0</v>
      </c>
      <c r="S2101" s="139" t="str">
        <f>IF($B2101="LC",$N2101,0)</f>
        <v/>
      </c>
      <c r="T2101" s="139">
        <f>IF(P2101&lt;&gt;"",(P2101*(1-($N$2641))*(1-($O2101+$N$2646))),0)</f>
        <v>0</v>
      </c>
      <c r="U2101" s="139">
        <f>IF(Q2101&lt;&gt;"",(Q2101*(1-($N$2642))*(1-($O2101+$N$2646))),0)</f>
        <v>0</v>
      </c>
      <c r="V2101" s="139">
        <f>IF(R2101&lt;&gt;"",(R2101*(1-($N$2643))*(1-($O2101+$N$2646))),0)</f>
        <v>0</v>
      </c>
      <c r="W2101" s="139">
        <f>IF(S2101&lt;&gt;"",(S2101*(1-($N$2644))*(1-($O2101+$N$2646))),0)</f>
        <v>0</v>
      </c>
      <c r="X2101" s="152">
        <f>+SUM(T2101:W2101)</f>
        <v>0</v>
      </c>
      <c r="Y2101" s="85"/>
      <c r="Z2101" s="84"/>
      <c r="AA2101" s="85"/>
    </row>
    <row r="2102" spans="1:27" ht="14.1" customHeight="1" x14ac:dyDescent="0.3">
      <c r="A2102" s="172" t="s">
        <v>622</v>
      </c>
      <c r="B2102" s="168" t="s">
        <v>40</v>
      </c>
      <c r="C2102" s="168">
        <v>4</v>
      </c>
      <c r="D2102" s="168">
        <v>0</v>
      </c>
      <c r="E2102" s="169"/>
      <c r="F2102" s="168" t="s">
        <v>100</v>
      </c>
      <c r="G2102" s="168" t="s">
        <v>1703</v>
      </c>
      <c r="H2102" s="168" t="s">
        <v>2040</v>
      </c>
      <c r="I2102" s="168">
        <v>26</v>
      </c>
      <c r="J2102" s="170">
        <v>40.1</v>
      </c>
      <c r="K2102" s="171"/>
      <c r="L2102" s="168" t="s">
        <v>3328</v>
      </c>
      <c r="M2102" s="168" t="s">
        <v>349</v>
      </c>
      <c r="N2102" s="151" t="str">
        <f>IF(OR(J2102="TBA",E2102=0),"",E2102*J2102)</f>
        <v/>
      </c>
      <c r="O2102" s="138"/>
      <c r="P2102" s="139">
        <f>IF($B2102="PA",$N2102,0)</f>
        <v>0</v>
      </c>
      <c r="Q2102" s="139">
        <f>IF($B2102="PC",$N2102,0)</f>
        <v>0</v>
      </c>
      <c r="R2102" s="139">
        <f>IF($B2102="LA",$N2102,0)</f>
        <v>0</v>
      </c>
      <c r="S2102" s="139" t="str">
        <f>IF($B2102="LC",$N2102,0)</f>
        <v/>
      </c>
      <c r="T2102" s="139">
        <f>IF(P2102&lt;&gt;"",(P2102*(1-($N$2641))*(1-($O2102+$N$2646))),0)</f>
        <v>0</v>
      </c>
      <c r="U2102" s="139">
        <f>IF(Q2102&lt;&gt;"",(Q2102*(1-($N$2642))*(1-($O2102+$N$2646))),0)</f>
        <v>0</v>
      </c>
      <c r="V2102" s="139">
        <f>IF(R2102&lt;&gt;"",(R2102*(1-($N$2643))*(1-($O2102+$N$2646))),0)</f>
        <v>0</v>
      </c>
      <c r="W2102" s="139">
        <f>IF(S2102&lt;&gt;"",(S2102*(1-($N$2644))*(1-($O2102+$N$2646))),0)</f>
        <v>0</v>
      </c>
      <c r="X2102" s="152">
        <f>+SUM(T2102:W2102)</f>
        <v>0</v>
      </c>
      <c r="Y2102" s="85"/>
      <c r="Z2102" s="84"/>
      <c r="AA2102" s="85"/>
    </row>
    <row r="2103" spans="1:27" ht="14.1" customHeight="1" x14ac:dyDescent="0.3">
      <c r="A2103" s="172" t="s">
        <v>623</v>
      </c>
      <c r="B2103" s="168" t="s">
        <v>40</v>
      </c>
      <c r="C2103" s="168">
        <v>4</v>
      </c>
      <c r="D2103" s="168">
        <v>0</v>
      </c>
      <c r="E2103" s="169"/>
      <c r="F2103" s="168" t="s">
        <v>100</v>
      </c>
      <c r="G2103" s="168" t="s">
        <v>1705</v>
      </c>
      <c r="H2103" s="168" t="s">
        <v>2040</v>
      </c>
      <c r="I2103" s="168">
        <v>26</v>
      </c>
      <c r="J2103" s="170">
        <v>40.1</v>
      </c>
      <c r="K2103" s="171"/>
      <c r="L2103" s="168" t="s">
        <v>3329</v>
      </c>
      <c r="M2103" s="168" t="s">
        <v>349</v>
      </c>
      <c r="N2103" s="151" t="str">
        <f>IF(OR(J2103="TBA",E2103=0),"",E2103*J2103)</f>
        <v/>
      </c>
      <c r="O2103" s="138"/>
      <c r="P2103" s="139">
        <f>IF($B2103="PA",$N2103,0)</f>
        <v>0</v>
      </c>
      <c r="Q2103" s="139">
        <f>IF($B2103="PC",$N2103,0)</f>
        <v>0</v>
      </c>
      <c r="R2103" s="139">
        <f>IF($B2103="LA",$N2103,0)</f>
        <v>0</v>
      </c>
      <c r="S2103" s="139" t="str">
        <f>IF($B2103="LC",$N2103,0)</f>
        <v/>
      </c>
      <c r="T2103" s="139">
        <f>IF(P2103&lt;&gt;"",(P2103*(1-($N$2641))*(1-($O2103+$N$2646))),0)</f>
        <v>0</v>
      </c>
      <c r="U2103" s="139">
        <f>IF(Q2103&lt;&gt;"",(Q2103*(1-($N$2642))*(1-($O2103+$N$2646))),0)</f>
        <v>0</v>
      </c>
      <c r="V2103" s="139">
        <f>IF(R2103&lt;&gt;"",(R2103*(1-($N$2643))*(1-($O2103+$N$2646))),0)</f>
        <v>0</v>
      </c>
      <c r="W2103" s="139">
        <f>IF(S2103&lt;&gt;"",(S2103*(1-($N$2644))*(1-($O2103+$N$2646))),0)</f>
        <v>0</v>
      </c>
      <c r="X2103" s="152">
        <f>+SUM(T2103:W2103)</f>
        <v>0</v>
      </c>
      <c r="Y2103" s="85"/>
      <c r="Z2103" s="84"/>
      <c r="AA2103" s="85"/>
    </row>
    <row r="2104" spans="1:27" ht="14.1" customHeight="1" x14ac:dyDescent="0.3">
      <c r="A2104" s="172" t="s">
        <v>632</v>
      </c>
      <c r="B2104" s="168" t="s">
        <v>40</v>
      </c>
      <c r="C2104" s="168">
        <v>4</v>
      </c>
      <c r="D2104" s="168">
        <v>0</v>
      </c>
      <c r="E2104" s="169"/>
      <c r="F2104" s="168" t="s">
        <v>100</v>
      </c>
      <c r="G2104" s="168" t="s">
        <v>1706</v>
      </c>
      <c r="H2104" s="168" t="s">
        <v>2040</v>
      </c>
      <c r="I2104" s="168">
        <v>26</v>
      </c>
      <c r="J2104" s="170">
        <v>42.15</v>
      </c>
      <c r="K2104" s="171"/>
      <c r="L2104" s="168" t="s">
        <v>3330</v>
      </c>
      <c r="M2104" s="168" t="s">
        <v>349</v>
      </c>
      <c r="N2104" s="151" t="str">
        <f>IF(OR(J2104="TBA",E2104=0),"",E2104*J2104)</f>
        <v/>
      </c>
      <c r="O2104" s="138"/>
      <c r="P2104" s="139">
        <f>IF($B2104="PA",$N2104,0)</f>
        <v>0</v>
      </c>
      <c r="Q2104" s="139">
        <f>IF($B2104="PC",$N2104,0)</f>
        <v>0</v>
      </c>
      <c r="R2104" s="139">
        <f>IF($B2104="LA",$N2104,0)</f>
        <v>0</v>
      </c>
      <c r="S2104" s="139" t="str">
        <f>IF($B2104="LC",$N2104,0)</f>
        <v/>
      </c>
      <c r="T2104" s="139">
        <f>IF(P2104&lt;&gt;"",(P2104*(1-($N$2641))*(1-($O2104+$N$2646))),0)</f>
        <v>0</v>
      </c>
      <c r="U2104" s="139">
        <f>IF(Q2104&lt;&gt;"",(Q2104*(1-($N$2642))*(1-($O2104+$N$2646))),0)</f>
        <v>0</v>
      </c>
      <c r="V2104" s="139">
        <f>IF(R2104&lt;&gt;"",(R2104*(1-($N$2643))*(1-($O2104+$N$2646))),0)</f>
        <v>0</v>
      </c>
      <c r="W2104" s="139">
        <f>IF(S2104&lt;&gt;"",(S2104*(1-($N$2644))*(1-($O2104+$N$2646))),0)</f>
        <v>0</v>
      </c>
      <c r="X2104" s="152">
        <f>+SUM(T2104:W2104)</f>
        <v>0</v>
      </c>
      <c r="Y2104" s="85"/>
      <c r="Z2104" s="84"/>
      <c r="AA2104" s="85"/>
    </row>
    <row r="2105" spans="1:27" ht="14.1" customHeight="1" x14ac:dyDescent="0.3">
      <c r="A2105" s="172" t="s">
        <v>633</v>
      </c>
      <c r="B2105" s="168" t="s">
        <v>40</v>
      </c>
      <c r="C2105" s="168">
        <v>4</v>
      </c>
      <c r="D2105" s="168">
        <v>0</v>
      </c>
      <c r="E2105" s="169"/>
      <c r="F2105" s="168" t="s">
        <v>100</v>
      </c>
      <c r="G2105" s="168" t="s">
        <v>1692</v>
      </c>
      <c r="H2105" s="168" t="s">
        <v>2040</v>
      </c>
      <c r="I2105" s="168">
        <v>26</v>
      </c>
      <c r="J2105" s="170">
        <v>40.1</v>
      </c>
      <c r="K2105" s="171"/>
      <c r="L2105" s="168" t="s">
        <v>3331</v>
      </c>
      <c r="M2105" s="168" t="s">
        <v>349</v>
      </c>
      <c r="N2105" s="151" t="str">
        <f>IF(OR(J2105="TBA",E2105=0),"",E2105*J2105)</f>
        <v/>
      </c>
      <c r="O2105" s="138"/>
      <c r="P2105" s="139">
        <f>IF($B2105="PA",$N2105,0)</f>
        <v>0</v>
      </c>
      <c r="Q2105" s="139">
        <f>IF($B2105="PC",$N2105,0)</f>
        <v>0</v>
      </c>
      <c r="R2105" s="139">
        <f>IF($B2105="LA",$N2105,0)</f>
        <v>0</v>
      </c>
      <c r="S2105" s="139" t="str">
        <f>IF($B2105="LC",$N2105,0)</f>
        <v/>
      </c>
      <c r="T2105" s="139">
        <f>IF(P2105&lt;&gt;"",(P2105*(1-($N$2641))*(1-($O2105+$N$2646))),0)</f>
        <v>0</v>
      </c>
      <c r="U2105" s="139">
        <f>IF(Q2105&lt;&gt;"",(Q2105*(1-($N$2642))*(1-($O2105+$N$2646))),0)</f>
        <v>0</v>
      </c>
      <c r="V2105" s="139">
        <f>IF(R2105&lt;&gt;"",(R2105*(1-($N$2643))*(1-($O2105+$N$2646))),0)</f>
        <v>0</v>
      </c>
      <c r="W2105" s="139">
        <f>IF(S2105&lt;&gt;"",(S2105*(1-($N$2644))*(1-($O2105+$N$2646))),0)</f>
        <v>0</v>
      </c>
      <c r="X2105" s="152">
        <f>+SUM(T2105:W2105)</f>
        <v>0</v>
      </c>
      <c r="Y2105" s="85"/>
      <c r="Z2105" s="84"/>
      <c r="AA2105" s="85"/>
    </row>
    <row r="2106" spans="1:27" ht="14.1" customHeight="1" x14ac:dyDescent="0.3">
      <c r="A2106" s="128" t="s">
        <v>200</v>
      </c>
      <c r="B2106" s="86" t="s">
        <v>40</v>
      </c>
      <c r="C2106" s="86">
        <v>4</v>
      </c>
      <c r="D2106" s="86">
        <v>0</v>
      </c>
      <c r="E2106" s="137"/>
      <c r="F2106" s="86" t="s">
        <v>100</v>
      </c>
      <c r="G2106" s="86" t="s">
        <v>1719</v>
      </c>
      <c r="H2106" s="86" t="s">
        <v>2041</v>
      </c>
      <c r="I2106" s="86">
        <v>9</v>
      </c>
      <c r="J2106" s="87">
        <v>45.85</v>
      </c>
      <c r="K2106" s="88"/>
      <c r="L2106" s="86" t="s">
        <v>3332</v>
      </c>
      <c r="M2106" s="86" t="s">
        <v>349</v>
      </c>
      <c r="N2106" s="149" t="str">
        <f>IF(OR(J2106="TBA",E2106=0),"",E2106*J2106)</f>
        <v/>
      </c>
      <c r="O2106" s="138"/>
      <c r="P2106" s="139">
        <f>IF($B2106="PA",$N2106,0)</f>
        <v>0</v>
      </c>
      <c r="Q2106" s="139">
        <f>IF($B2106="PC",$N2106,0)</f>
        <v>0</v>
      </c>
      <c r="R2106" s="139">
        <f>IF($B2106="LA",$N2106,0)</f>
        <v>0</v>
      </c>
      <c r="S2106" s="139" t="str">
        <f>IF($B2106="LC",$N2106,0)</f>
        <v/>
      </c>
      <c r="T2106" s="139">
        <f>IF(P2106&lt;&gt;"",(P2106*(1-($N$2641))*(1-($O2106+$N$2646))),0)</f>
        <v>0</v>
      </c>
      <c r="U2106" s="139">
        <f>IF(Q2106&lt;&gt;"",(Q2106*(1-($N$2642))*(1-($O2106+$N$2646))),0)</f>
        <v>0</v>
      </c>
      <c r="V2106" s="139">
        <f>IF(R2106&lt;&gt;"",(R2106*(1-($N$2643))*(1-($O2106+$N$2646))),0)</f>
        <v>0</v>
      </c>
      <c r="W2106" s="139">
        <f>IF(S2106&lt;&gt;"",(S2106*(1-($N$2644))*(1-($O2106+$N$2646))),0)</f>
        <v>0</v>
      </c>
      <c r="X2106" s="150">
        <f>+SUM(T2106:W2106)</f>
        <v>0</v>
      </c>
      <c r="Y2106" s="85"/>
      <c r="Z2106" s="84"/>
      <c r="AA2106" s="85"/>
    </row>
    <row r="2107" spans="1:27" ht="14.1" customHeight="1" x14ac:dyDescent="0.3">
      <c r="A2107" s="128" t="s">
        <v>201</v>
      </c>
      <c r="B2107" s="86" t="s">
        <v>40</v>
      </c>
      <c r="C2107" s="86">
        <v>3</v>
      </c>
      <c r="D2107" s="86">
        <v>0</v>
      </c>
      <c r="E2107" s="137"/>
      <c r="F2107" s="86" t="s">
        <v>100</v>
      </c>
      <c r="G2107" s="86" t="s">
        <v>1719</v>
      </c>
      <c r="H2107" s="86" t="s">
        <v>2042</v>
      </c>
      <c r="I2107" s="86">
        <v>9</v>
      </c>
      <c r="J2107" s="87">
        <v>42.95</v>
      </c>
      <c r="K2107" s="88"/>
      <c r="L2107" s="86" t="s">
        <v>3333</v>
      </c>
      <c r="M2107" s="86" t="s">
        <v>349</v>
      </c>
      <c r="N2107" s="149" t="str">
        <f>IF(OR(J2107="TBA",E2107=0),"",E2107*J2107)</f>
        <v/>
      </c>
      <c r="O2107" s="138"/>
      <c r="P2107" s="139">
        <f>IF($B2107="PA",$N2107,0)</f>
        <v>0</v>
      </c>
      <c r="Q2107" s="139">
        <f>IF($B2107="PC",$N2107,0)</f>
        <v>0</v>
      </c>
      <c r="R2107" s="139">
        <f>IF($B2107="LA",$N2107,0)</f>
        <v>0</v>
      </c>
      <c r="S2107" s="139" t="str">
        <f>IF($B2107="LC",$N2107,0)</f>
        <v/>
      </c>
      <c r="T2107" s="139">
        <f>IF(P2107&lt;&gt;"",(P2107*(1-($N$2641))*(1-($O2107+$N$2646))),0)</f>
        <v>0</v>
      </c>
      <c r="U2107" s="139">
        <f>IF(Q2107&lt;&gt;"",(Q2107*(1-($N$2642))*(1-($O2107+$N$2646))),0)</f>
        <v>0</v>
      </c>
      <c r="V2107" s="139">
        <f>IF(R2107&lt;&gt;"",(R2107*(1-($N$2643))*(1-($O2107+$N$2646))),0)</f>
        <v>0</v>
      </c>
      <c r="W2107" s="139">
        <f>IF(S2107&lt;&gt;"",(S2107*(1-($N$2644))*(1-($O2107+$N$2646))),0)</f>
        <v>0</v>
      </c>
      <c r="X2107" s="150">
        <f>+SUM(T2107:W2107)</f>
        <v>0</v>
      </c>
      <c r="Y2107" s="85"/>
      <c r="Z2107" s="84"/>
      <c r="AA2107" s="85"/>
    </row>
    <row r="2108" spans="1:27" ht="14.1" customHeight="1" x14ac:dyDescent="0.3">
      <c r="A2108" s="128" t="s">
        <v>150</v>
      </c>
      <c r="B2108" s="86" t="s">
        <v>40</v>
      </c>
      <c r="C2108" s="86">
        <v>10</v>
      </c>
      <c r="D2108" s="86">
        <v>0</v>
      </c>
      <c r="E2108" s="137"/>
      <c r="F2108" s="86" t="s">
        <v>100</v>
      </c>
      <c r="G2108" s="86" t="s">
        <v>1705</v>
      </c>
      <c r="H2108" s="86" t="s">
        <v>2043</v>
      </c>
      <c r="I2108" s="86">
        <v>103</v>
      </c>
      <c r="J2108" s="87">
        <v>31.55</v>
      </c>
      <c r="K2108" s="88"/>
      <c r="L2108" s="86" t="s">
        <v>3334</v>
      </c>
      <c r="M2108" s="86" t="s">
        <v>349</v>
      </c>
      <c r="N2108" s="149" t="str">
        <f>IF(OR(J2108="TBA",E2108=0),"",E2108*J2108)</f>
        <v/>
      </c>
      <c r="O2108" s="138"/>
      <c r="P2108" s="139">
        <f>IF($B2108="PA",$N2108,0)</f>
        <v>0</v>
      </c>
      <c r="Q2108" s="139">
        <f>IF($B2108="PC",$N2108,0)</f>
        <v>0</v>
      </c>
      <c r="R2108" s="139">
        <f>IF($B2108="LA",$N2108,0)</f>
        <v>0</v>
      </c>
      <c r="S2108" s="139" t="str">
        <f>IF($B2108="LC",$N2108,0)</f>
        <v/>
      </c>
      <c r="T2108" s="139">
        <f>IF(P2108&lt;&gt;"",(P2108*(1-($N$2641))*(1-($O2108+$N$2646))),0)</f>
        <v>0</v>
      </c>
      <c r="U2108" s="139">
        <f>IF(Q2108&lt;&gt;"",(Q2108*(1-($N$2642))*(1-($O2108+$N$2646))),0)</f>
        <v>0</v>
      </c>
      <c r="V2108" s="139">
        <f>IF(R2108&lt;&gt;"",(R2108*(1-($N$2643))*(1-($O2108+$N$2646))),0)</f>
        <v>0</v>
      </c>
      <c r="W2108" s="139">
        <f>IF(S2108&lt;&gt;"",(S2108*(1-($N$2644))*(1-($O2108+$N$2646))),0)</f>
        <v>0</v>
      </c>
      <c r="X2108" s="150">
        <f>+SUM(T2108:W2108)</f>
        <v>0</v>
      </c>
      <c r="Y2108" s="85"/>
      <c r="Z2108" s="84"/>
      <c r="AA2108" s="85"/>
    </row>
    <row r="2109" spans="1:27" ht="14.1" customHeight="1" x14ac:dyDescent="0.3">
      <c r="A2109" s="128" t="s">
        <v>202</v>
      </c>
      <c r="B2109" s="86" t="s">
        <v>40</v>
      </c>
      <c r="C2109" s="86">
        <v>20</v>
      </c>
      <c r="D2109" s="86">
        <v>10</v>
      </c>
      <c r="E2109" s="137"/>
      <c r="F2109" s="86" t="s">
        <v>4805</v>
      </c>
      <c r="G2109" s="86" t="s">
        <v>1686</v>
      </c>
      <c r="H2109" s="86" t="s">
        <v>2044</v>
      </c>
      <c r="I2109" s="86">
        <v>8</v>
      </c>
      <c r="J2109" s="87">
        <v>28.650000000000002</v>
      </c>
      <c r="K2109" s="88"/>
      <c r="L2109" s="86" t="s">
        <v>3335</v>
      </c>
      <c r="M2109" s="86" t="s">
        <v>349</v>
      </c>
      <c r="N2109" s="149" t="str">
        <f>IF(OR(J2109="TBA",E2109=0),"",E2109*J2109)</f>
        <v/>
      </c>
      <c r="O2109" s="138"/>
      <c r="P2109" s="139">
        <f>IF($B2109="PA",$N2109,0)</f>
        <v>0</v>
      </c>
      <c r="Q2109" s="139">
        <f>IF($B2109="PC",$N2109,0)</f>
        <v>0</v>
      </c>
      <c r="R2109" s="139">
        <f>IF($B2109="LA",$N2109,0)</f>
        <v>0</v>
      </c>
      <c r="S2109" s="139" t="str">
        <f>IF($B2109="LC",$N2109,0)</f>
        <v/>
      </c>
      <c r="T2109" s="139">
        <f>IF(P2109&lt;&gt;"",(P2109*(1-($N$2641))*(1-($O2109+$N$2646))),0)</f>
        <v>0</v>
      </c>
      <c r="U2109" s="139">
        <f>IF(Q2109&lt;&gt;"",(Q2109*(1-($N$2642))*(1-($O2109+$N$2646))),0)</f>
        <v>0</v>
      </c>
      <c r="V2109" s="139">
        <f>IF(R2109&lt;&gt;"",(R2109*(1-($N$2643))*(1-($O2109+$N$2646))),0)</f>
        <v>0</v>
      </c>
      <c r="W2109" s="139">
        <f>IF(S2109&lt;&gt;"",(S2109*(1-($N$2644))*(1-($O2109+$N$2646))),0)</f>
        <v>0</v>
      </c>
      <c r="X2109" s="150">
        <f>+SUM(T2109:W2109)</f>
        <v>0</v>
      </c>
      <c r="Y2109" s="85"/>
      <c r="Z2109" s="84"/>
      <c r="AA2109" s="85"/>
    </row>
    <row r="2110" spans="1:27" ht="14.1" customHeight="1" x14ac:dyDescent="0.3">
      <c r="A2110" s="128" t="s">
        <v>203</v>
      </c>
      <c r="B2110" s="86" t="s">
        <v>40</v>
      </c>
      <c r="C2110" s="86">
        <v>20</v>
      </c>
      <c r="D2110" s="86">
        <v>10</v>
      </c>
      <c r="E2110" s="137"/>
      <c r="F2110" s="86" t="s">
        <v>4805</v>
      </c>
      <c r="G2110" s="86" t="s">
        <v>1687</v>
      </c>
      <c r="H2110" s="86" t="s">
        <v>2044</v>
      </c>
      <c r="I2110" s="86">
        <v>8</v>
      </c>
      <c r="J2110" s="87">
        <v>28.650000000000002</v>
      </c>
      <c r="K2110" s="88"/>
      <c r="L2110" s="86" t="s">
        <v>3336</v>
      </c>
      <c r="M2110" s="86" t="s">
        <v>349</v>
      </c>
      <c r="N2110" s="149" t="str">
        <f>IF(OR(J2110="TBA",E2110=0),"",E2110*J2110)</f>
        <v/>
      </c>
      <c r="O2110" s="138"/>
      <c r="P2110" s="139">
        <f>IF($B2110="PA",$N2110,0)</f>
        <v>0</v>
      </c>
      <c r="Q2110" s="139">
        <f>IF($B2110="PC",$N2110,0)</f>
        <v>0</v>
      </c>
      <c r="R2110" s="139">
        <f>IF($B2110="LA",$N2110,0)</f>
        <v>0</v>
      </c>
      <c r="S2110" s="139" t="str">
        <f>IF($B2110="LC",$N2110,0)</f>
        <v/>
      </c>
      <c r="T2110" s="139">
        <f>IF(P2110&lt;&gt;"",(P2110*(1-($N$2641))*(1-($O2110+$N$2646))),0)</f>
        <v>0</v>
      </c>
      <c r="U2110" s="139">
        <f>IF(Q2110&lt;&gt;"",(Q2110*(1-($N$2642))*(1-($O2110+$N$2646))),0)</f>
        <v>0</v>
      </c>
      <c r="V2110" s="139">
        <f>IF(R2110&lt;&gt;"",(R2110*(1-($N$2643))*(1-($O2110+$N$2646))),0)</f>
        <v>0</v>
      </c>
      <c r="W2110" s="139">
        <f>IF(S2110&lt;&gt;"",(S2110*(1-($N$2644))*(1-($O2110+$N$2646))),0)</f>
        <v>0</v>
      </c>
      <c r="X2110" s="150">
        <f>+SUM(T2110:W2110)</f>
        <v>0</v>
      </c>
      <c r="Y2110" s="85"/>
      <c r="Z2110" s="84"/>
      <c r="AA2110" s="85"/>
    </row>
    <row r="2111" spans="1:27" ht="14.1" customHeight="1" x14ac:dyDescent="0.3">
      <c r="A2111" s="128" t="s">
        <v>466</v>
      </c>
      <c r="B2111" s="86" t="s">
        <v>40</v>
      </c>
      <c r="C2111" s="86">
        <v>3</v>
      </c>
      <c r="D2111" s="86">
        <v>0</v>
      </c>
      <c r="E2111" s="137"/>
      <c r="F2111" s="86" t="s">
        <v>100</v>
      </c>
      <c r="G2111" s="86" t="s">
        <v>1724</v>
      </c>
      <c r="H2111" s="86" t="s">
        <v>2045</v>
      </c>
      <c r="I2111" s="86">
        <v>29</v>
      </c>
      <c r="J2111" s="87">
        <v>44.45</v>
      </c>
      <c r="K2111" s="88"/>
      <c r="L2111" s="86" t="s">
        <v>3337</v>
      </c>
      <c r="M2111" s="86" t="s">
        <v>349</v>
      </c>
      <c r="N2111" s="149" t="str">
        <f>IF(OR(J2111="TBA",E2111=0),"",E2111*J2111)</f>
        <v/>
      </c>
      <c r="O2111" s="138"/>
      <c r="P2111" s="139">
        <f>IF($B2111="PA",$N2111,0)</f>
        <v>0</v>
      </c>
      <c r="Q2111" s="139">
        <f>IF($B2111="PC",$N2111,0)</f>
        <v>0</v>
      </c>
      <c r="R2111" s="139">
        <f>IF($B2111="LA",$N2111,0)</f>
        <v>0</v>
      </c>
      <c r="S2111" s="139" t="str">
        <f>IF($B2111="LC",$N2111,0)</f>
        <v/>
      </c>
      <c r="T2111" s="139">
        <f>IF(P2111&lt;&gt;"",(P2111*(1-($N$2641))*(1-($O2111+$N$2646))),0)</f>
        <v>0</v>
      </c>
      <c r="U2111" s="139">
        <f>IF(Q2111&lt;&gt;"",(Q2111*(1-($N$2642))*(1-($O2111+$N$2646))),0)</f>
        <v>0</v>
      </c>
      <c r="V2111" s="139">
        <f>IF(R2111&lt;&gt;"",(R2111*(1-($N$2643))*(1-($O2111+$N$2646))),0)</f>
        <v>0</v>
      </c>
      <c r="W2111" s="139">
        <f>IF(S2111&lt;&gt;"",(S2111*(1-($N$2644))*(1-($O2111+$N$2646))),0)</f>
        <v>0</v>
      </c>
      <c r="X2111" s="150">
        <f>+SUM(T2111:W2111)</f>
        <v>0</v>
      </c>
      <c r="Y2111" s="85"/>
      <c r="Z2111" s="84"/>
      <c r="AA2111" s="85"/>
    </row>
    <row r="2112" spans="1:27" ht="14.1" customHeight="1" x14ac:dyDescent="0.3">
      <c r="A2112" s="128" t="s">
        <v>601</v>
      </c>
      <c r="B2112" s="86" t="s">
        <v>40</v>
      </c>
      <c r="C2112" s="86">
        <v>3</v>
      </c>
      <c r="D2112" s="86">
        <v>0</v>
      </c>
      <c r="E2112" s="137"/>
      <c r="F2112" s="86" t="s">
        <v>100</v>
      </c>
      <c r="G2112" s="86" t="s">
        <v>1719</v>
      </c>
      <c r="H2112" s="86" t="s">
        <v>2045</v>
      </c>
      <c r="I2112" s="86">
        <v>29</v>
      </c>
      <c r="J2112" s="87">
        <v>44.45</v>
      </c>
      <c r="K2112" s="88"/>
      <c r="L2112" s="86" t="s">
        <v>3338</v>
      </c>
      <c r="M2112" s="86" t="s">
        <v>349</v>
      </c>
      <c r="N2112" s="149" t="str">
        <f>IF(OR(J2112="TBA",E2112=0),"",E2112*J2112)</f>
        <v/>
      </c>
      <c r="O2112" s="138"/>
      <c r="P2112" s="139">
        <f>IF($B2112="PA",$N2112,0)</f>
        <v>0</v>
      </c>
      <c r="Q2112" s="139">
        <f>IF($B2112="PC",$N2112,0)</f>
        <v>0</v>
      </c>
      <c r="R2112" s="139">
        <f>IF($B2112="LA",$N2112,0)</f>
        <v>0</v>
      </c>
      <c r="S2112" s="139" t="str">
        <f>IF($B2112="LC",$N2112,0)</f>
        <v/>
      </c>
      <c r="T2112" s="139">
        <f>IF(P2112&lt;&gt;"",(P2112*(1-($N$2641))*(1-($O2112+$N$2646))),0)</f>
        <v>0</v>
      </c>
      <c r="U2112" s="139">
        <f>IF(Q2112&lt;&gt;"",(Q2112*(1-($N$2642))*(1-($O2112+$N$2646))),0)</f>
        <v>0</v>
      </c>
      <c r="V2112" s="139">
        <f>IF(R2112&lt;&gt;"",(R2112*(1-($N$2643))*(1-($O2112+$N$2646))),0)</f>
        <v>0</v>
      </c>
      <c r="W2112" s="139">
        <f>IF(S2112&lt;&gt;"",(S2112*(1-($N$2644))*(1-($O2112+$N$2646))),0)</f>
        <v>0</v>
      </c>
      <c r="X2112" s="150">
        <f>+SUM(T2112:W2112)</f>
        <v>0</v>
      </c>
      <c r="Y2112" s="85"/>
      <c r="Z2112" s="84"/>
      <c r="AA2112" s="85"/>
    </row>
    <row r="2113" spans="1:27" ht="14.1" customHeight="1" x14ac:dyDescent="0.3">
      <c r="A2113" s="128" t="s">
        <v>602</v>
      </c>
      <c r="B2113" s="86" t="s">
        <v>40</v>
      </c>
      <c r="C2113" s="86">
        <v>3</v>
      </c>
      <c r="D2113" s="86">
        <v>0</v>
      </c>
      <c r="E2113" s="137"/>
      <c r="F2113" s="86" t="s">
        <v>100</v>
      </c>
      <c r="G2113" s="86" t="s">
        <v>1726</v>
      </c>
      <c r="H2113" s="86" t="s">
        <v>2045</v>
      </c>
      <c r="I2113" s="86">
        <v>29</v>
      </c>
      <c r="J2113" s="87">
        <v>44.45</v>
      </c>
      <c r="K2113" s="88"/>
      <c r="L2113" s="86" t="s">
        <v>3339</v>
      </c>
      <c r="M2113" s="86" t="s">
        <v>349</v>
      </c>
      <c r="N2113" s="149" t="str">
        <f>IF(OR(J2113="TBA",E2113=0),"",E2113*J2113)</f>
        <v/>
      </c>
      <c r="O2113" s="138"/>
      <c r="P2113" s="139">
        <f>IF($B2113="PA",$N2113,0)</f>
        <v>0</v>
      </c>
      <c r="Q2113" s="139">
        <f>IF($B2113="PC",$N2113,0)</f>
        <v>0</v>
      </c>
      <c r="R2113" s="139">
        <f>IF($B2113="LA",$N2113,0)</f>
        <v>0</v>
      </c>
      <c r="S2113" s="139" t="str">
        <f>IF($B2113="LC",$N2113,0)</f>
        <v/>
      </c>
      <c r="T2113" s="139">
        <f>IF(P2113&lt;&gt;"",(P2113*(1-($N$2641))*(1-($O2113+$N$2646))),0)</f>
        <v>0</v>
      </c>
      <c r="U2113" s="139">
        <f>IF(Q2113&lt;&gt;"",(Q2113*(1-($N$2642))*(1-($O2113+$N$2646))),0)</f>
        <v>0</v>
      </c>
      <c r="V2113" s="139">
        <f>IF(R2113&lt;&gt;"",(R2113*(1-($N$2643))*(1-($O2113+$N$2646))),0)</f>
        <v>0</v>
      </c>
      <c r="W2113" s="139">
        <f>IF(S2113&lt;&gt;"",(S2113*(1-($N$2644))*(1-($O2113+$N$2646))),0)</f>
        <v>0</v>
      </c>
      <c r="X2113" s="150">
        <f>+SUM(T2113:W2113)</f>
        <v>0</v>
      </c>
      <c r="Y2113" s="85"/>
      <c r="Z2113" s="84"/>
      <c r="AA2113" s="85"/>
    </row>
    <row r="2114" spans="1:27" ht="14.1" customHeight="1" x14ac:dyDescent="0.3">
      <c r="A2114" s="128" t="s">
        <v>204</v>
      </c>
      <c r="B2114" s="86" t="s">
        <v>40</v>
      </c>
      <c r="C2114" s="86">
        <v>20</v>
      </c>
      <c r="D2114" s="86">
        <v>10</v>
      </c>
      <c r="E2114" s="137"/>
      <c r="F2114" s="86" t="s">
        <v>4805</v>
      </c>
      <c r="G2114" s="86" t="s">
        <v>1686</v>
      </c>
      <c r="H2114" s="86" t="s">
        <v>2046</v>
      </c>
      <c r="I2114" s="86">
        <v>8</v>
      </c>
      <c r="J2114" s="87">
        <v>28.650000000000002</v>
      </c>
      <c r="K2114" s="88"/>
      <c r="L2114" s="86" t="s">
        <v>3340</v>
      </c>
      <c r="M2114" s="86" t="s">
        <v>349</v>
      </c>
      <c r="N2114" s="149" t="str">
        <f>IF(OR(J2114="TBA",E2114=0),"",E2114*J2114)</f>
        <v/>
      </c>
      <c r="O2114" s="138"/>
      <c r="P2114" s="139">
        <f>IF($B2114="PA",$N2114,0)</f>
        <v>0</v>
      </c>
      <c r="Q2114" s="139">
        <f>IF($B2114="PC",$N2114,0)</f>
        <v>0</v>
      </c>
      <c r="R2114" s="139">
        <f>IF($B2114="LA",$N2114,0)</f>
        <v>0</v>
      </c>
      <c r="S2114" s="139" t="str">
        <f>IF($B2114="LC",$N2114,0)</f>
        <v/>
      </c>
      <c r="T2114" s="139">
        <f>IF(P2114&lt;&gt;"",(P2114*(1-($N$2641))*(1-($O2114+$N$2646))),0)</f>
        <v>0</v>
      </c>
      <c r="U2114" s="139">
        <f>IF(Q2114&lt;&gt;"",(Q2114*(1-($N$2642))*(1-($O2114+$N$2646))),0)</f>
        <v>0</v>
      </c>
      <c r="V2114" s="139">
        <f>IF(R2114&lt;&gt;"",(R2114*(1-($N$2643))*(1-($O2114+$N$2646))),0)</f>
        <v>0</v>
      </c>
      <c r="W2114" s="139">
        <f>IF(S2114&lt;&gt;"",(S2114*(1-($N$2644))*(1-($O2114+$N$2646))),0)</f>
        <v>0</v>
      </c>
      <c r="X2114" s="150">
        <f>+SUM(T2114:W2114)</f>
        <v>0</v>
      </c>
      <c r="Y2114" s="85"/>
      <c r="Z2114" s="84"/>
      <c r="AA2114" s="85"/>
    </row>
    <row r="2115" spans="1:27" ht="14.1" customHeight="1" x14ac:dyDescent="0.3">
      <c r="A2115" s="128" t="s">
        <v>205</v>
      </c>
      <c r="B2115" s="86" t="s">
        <v>40</v>
      </c>
      <c r="C2115" s="86">
        <v>20</v>
      </c>
      <c r="D2115" s="86">
        <v>10</v>
      </c>
      <c r="E2115" s="137"/>
      <c r="F2115" s="86" t="s">
        <v>4805</v>
      </c>
      <c r="G2115" s="86" t="s">
        <v>1687</v>
      </c>
      <c r="H2115" s="86" t="s">
        <v>2046</v>
      </c>
      <c r="I2115" s="86">
        <v>8</v>
      </c>
      <c r="J2115" s="87">
        <v>28.650000000000002</v>
      </c>
      <c r="K2115" s="88"/>
      <c r="L2115" s="86" t="s">
        <v>3341</v>
      </c>
      <c r="M2115" s="86" t="s">
        <v>349</v>
      </c>
      <c r="N2115" s="149" t="str">
        <f>IF(OR(J2115="TBA",E2115=0),"",E2115*J2115)</f>
        <v/>
      </c>
      <c r="O2115" s="138"/>
      <c r="P2115" s="139">
        <f>IF($B2115="PA",$N2115,0)</f>
        <v>0</v>
      </c>
      <c r="Q2115" s="139">
        <f>IF($B2115="PC",$N2115,0)</f>
        <v>0</v>
      </c>
      <c r="R2115" s="139">
        <f>IF($B2115="LA",$N2115,0)</f>
        <v>0</v>
      </c>
      <c r="S2115" s="139" t="str">
        <f>IF($B2115="LC",$N2115,0)</f>
        <v/>
      </c>
      <c r="T2115" s="139">
        <f>IF(P2115&lt;&gt;"",(P2115*(1-($N$2641))*(1-($O2115+$N$2646))),0)</f>
        <v>0</v>
      </c>
      <c r="U2115" s="139">
        <f>IF(Q2115&lt;&gt;"",(Q2115*(1-($N$2642))*(1-($O2115+$N$2646))),0)</f>
        <v>0</v>
      </c>
      <c r="V2115" s="139">
        <f>IF(R2115&lt;&gt;"",(R2115*(1-($N$2643))*(1-($O2115+$N$2646))),0)</f>
        <v>0</v>
      </c>
      <c r="W2115" s="139">
        <f>IF(S2115&lt;&gt;"",(S2115*(1-($N$2644))*(1-($O2115+$N$2646))),0)</f>
        <v>0</v>
      </c>
      <c r="X2115" s="150">
        <f>+SUM(T2115:W2115)</f>
        <v>0</v>
      </c>
      <c r="Y2115" s="85"/>
      <c r="Z2115" s="84"/>
      <c r="AA2115" s="85"/>
    </row>
    <row r="2116" spans="1:27" ht="14.1" customHeight="1" x14ac:dyDescent="0.3">
      <c r="A2116" s="128" t="s">
        <v>192</v>
      </c>
      <c r="B2116" s="86" t="s">
        <v>40</v>
      </c>
      <c r="C2116" s="86">
        <v>12</v>
      </c>
      <c r="D2116" s="86">
        <v>0</v>
      </c>
      <c r="E2116" s="137"/>
      <c r="F2116" s="86" t="s">
        <v>100</v>
      </c>
      <c r="G2116" s="86" t="s">
        <v>1703</v>
      </c>
      <c r="H2116" s="86" t="s">
        <v>2047</v>
      </c>
      <c r="I2116" s="86">
        <v>51</v>
      </c>
      <c r="J2116" s="87">
        <v>47.300000000000004</v>
      </c>
      <c r="K2116" s="88"/>
      <c r="L2116" s="86" t="s">
        <v>3342</v>
      </c>
      <c r="M2116" s="86" t="s">
        <v>349</v>
      </c>
      <c r="N2116" s="149" t="str">
        <f>IF(OR(J2116="TBA",E2116=0),"",E2116*J2116)</f>
        <v/>
      </c>
      <c r="O2116" s="138"/>
      <c r="P2116" s="139">
        <f>IF($B2116="PA",$N2116,0)</f>
        <v>0</v>
      </c>
      <c r="Q2116" s="139">
        <f>IF($B2116="PC",$N2116,0)</f>
        <v>0</v>
      </c>
      <c r="R2116" s="139">
        <f>IF($B2116="LA",$N2116,0)</f>
        <v>0</v>
      </c>
      <c r="S2116" s="139" t="str">
        <f>IF($B2116="LC",$N2116,0)</f>
        <v/>
      </c>
      <c r="T2116" s="139">
        <f>IF(P2116&lt;&gt;"",(P2116*(1-($N$2641))*(1-($O2116+$N$2646))),0)</f>
        <v>0</v>
      </c>
      <c r="U2116" s="139">
        <f>IF(Q2116&lt;&gt;"",(Q2116*(1-($N$2642))*(1-($O2116+$N$2646))),0)</f>
        <v>0</v>
      </c>
      <c r="V2116" s="139">
        <f>IF(R2116&lt;&gt;"",(R2116*(1-($N$2643))*(1-($O2116+$N$2646))),0)</f>
        <v>0</v>
      </c>
      <c r="W2116" s="139">
        <f>IF(S2116&lt;&gt;"",(S2116*(1-($N$2644))*(1-($O2116+$N$2646))),0)</f>
        <v>0</v>
      </c>
      <c r="X2116" s="150">
        <f>+SUM(T2116:W2116)</f>
        <v>0</v>
      </c>
      <c r="Y2116" s="85"/>
      <c r="Z2116" s="84"/>
      <c r="AA2116" s="85"/>
    </row>
    <row r="2117" spans="1:27" ht="14.1" customHeight="1" x14ac:dyDescent="0.3">
      <c r="A2117" s="128" t="s">
        <v>193</v>
      </c>
      <c r="B2117" s="86" t="s">
        <v>40</v>
      </c>
      <c r="C2117" s="86">
        <v>12</v>
      </c>
      <c r="D2117" s="86">
        <v>0</v>
      </c>
      <c r="E2117" s="137"/>
      <c r="F2117" s="86" t="s">
        <v>100</v>
      </c>
      <c r="G2117" s="86" t="s">
        <v>1705</v>
      </c>
      <c r="H2117" s="86" t="s">
        <v>2047</v>
      </c>
      <c r="I2117" s="86">
        <v>51</v>
      </c>
      <c r="J2117" s="87">
        <v>47.300000000000004</v>
      </c>
      <c r="K2117" s="88"/>
      <c r="L2117" s="86" t="s">
        <v>3343</v>
      </c>
      <c r="M2117" s="86" t="s">
        <v>349</v>
      </c>
      <c r="N2117" s="149" t="str">
        <f>IF(OR(J2117="TBA",E2117=0),"",E2117*J2117)</f>
        <v/>
      </c>
      <c r="O2117" s="138"/>
      <c r="P2117" s="139">
        <f>IF($B2117="PA",$N2117,0)</f>
        <v>0</v>
      </c>
      <c r="Q2117" s="139">
        <f>IF($B2117="PC",$N2117,0)</f>
        <v>0</v>
      </c>
      <c r="R2117" s="139">
        <f>IF($B2117="LA",$N2117,0)</f>
        <v>0</v>
      </c>
      <c r="S2117" s="139" t="str">
        <f>IF($B2117="LC",$N2117,0)</f>
        <v/>
      </c>
      <c r="T2117" s="139">
        <f>IF(P2117&lt;&gt;"",(P2117*(1-($N$2641))*(1-($O2117+$N$2646))),0)</f>
        <v>0</v>
      </c>
      <c r="U2117" s="139">
        <f>IF(Q2117&lt;&gt;"",(Q2117*(1-($N$2642))*(1-($O2117+$N$2646))),0)</f>
        <v>0</v>
      </c>
      <c r="V2117" s="139">
        <f>IF(R2117&lt;&gt;"",(R2117*(1-($N$2643))*(1-($O2117+$N$2646))),0)</f>
        <v>0</v>
      </c>
      <c r="W2117" s="139">
        <f>IF(S2117&lt;&gt;"",(S2117*(1-($N$2644))*(1-($O2117+$N$2646))),0)</f>
        <v>0</v>
      </c>
      <c r="X2117" s="150">
        <f>+SUM(T2117:W2117)</f>
        <v>0</v>
      </c>
      <c r="Y2117" s="85"/>
      <c r="Z2117" s="84"/>
      <c r="AA2117" s="85"/>
    </row>
    <row r="2118" spans="1:27" ht="14.1" customHeight="1" x14ac:dyDescent="0.3">
      <c r="A2118" s="128" t="s">
        <v>194</v>
      </c>
      <c r="B2118" s="86" t="s">
        <v>40</v>
      </c>
      <c r="C2118" s="86">
        <v>12</v>
      </c>
      <c r="D2118" s="86">
        <v>0</v>
      </c>
      <c r="E2118" s="137"/>
      <c r="F2118" s="86" t="s">
        <v>100</v>
      </c>
      <c r="G2118" s="86" t="s">
        <v>1692</v>
      </c>
      <c r="H2118" s="86" t="s">
        <v>2047</v>
      </c>
      <c r="I2118" s="86">
        <v>51</v>
      </c>
      <c r="J2118" s="87">
        <v>47.300000000000004</v>
      </c>
      <c r="K2118" s="88"/>
      <c r="L2118" s="86" t="s">
        <v>3344</v>
      </c>
      <c r="M2118" s="86" t="s">
        <v>349</v>
      </c>
      <c r="N2118" s="149" t="str">
        <f>IF(OR(J2118="TBA",E2118=0),"",E2118*J2118)</f>
        <v/>
      </c>
      <c r="O2118" s="138"/>
      <c r="P2118" s="139">
        <f>IF($B2118="PA",$N2118,0)</f>
        <v>0</v>
      </c>
      <c r="Q2118" s="139">
        <f>IF($B2118="PC",$N2118,0)</f>
        <v>0</v>
      </c>
      <c r="R2118" s="139">
        <f>IF($B2118="LA",$N2118,0)</f>
        <v>0</v>
      </c>
      <c r="S2118" s="139" t="str">
        <f>IF($B2118="LC",$N2118,0)</f>
        <v/>
      </c>
      <c r="T2118" s="139">
        <f>IF(P2118&lt;&gt;"",(P2118*(1-($N$2641))*(1-($O2118+$N$2646))),0)</f>
        <v>0</v>
      </c>
      <c r="U2118" s="139">
        <f>IF(Q2118&lt;&gt;"",(Q2118*(1-($N$2642))*(1-($O2118+$N$2646))),0)</f>
        <v>0</v>
      </c>
      <c r="V2118" s="139">
        <f>IF(R2118&lt;&gt;"",(R2118*(1-($N$2643))*(1-($O2118+$N$2646))),0)</f>
        <v>0</v>
      </c>
      <c r="W2118" s="139">
        <f>IF(S2118&lt;&gt;"",(S2118*(1-($N$2644))*(1-($O2118+$N$2646))),0)</f>
        <v>0</v>
      </c>
      <c r="X2118" s="150">
        <f>+SUM(T2118:W2118)</f>
        <v>0</v>
      </c>
      <c r="Y2118" s="85"/>
      <c r="Z2118" s="84"/>
      <c r="AA2118" s="85"/>
    </row>
    <row r="2119" spans="1:27" ht="13.5" customHeight="1" x14ac:dyDescent="0.3">
      <c r="A2119" s="128" t="s">
        <v>179</v>
      </c>
      <c r="B2119" s="86" t="s">
        <v>40</v>
      </c>
      <c r="C2119" s="86">
        <v>16</v>
      </c>
      <c r="D2119" s="86">
        <v>8</v>
      </c>
      <c r="E2119" s="137"/>
      <c r="F2119" s="86" t="s">
        <v>1923</v>
      </c>
      <c r="G2119" s="86" t="s">
        <v>1706</v>
      </c>
      <c r="H2119" s="86" t="s">
        <v>2048</v>
      </c>
      <c r="I2119" s="86" t="s">
        <v>3824</v>
      </c>
      <c r="J2119" s="87">
        <v>28.650000000000002</v>
      </c>
      <c r="K2119" s="88"/>
      <c r="L2119" s="86" t="s">
        <v>3345</v>
      </c>
      <c r="M2119" s="86" t="s">
        <v>349</v>
      </c>
      <c r="N2119" s="149" t="str">
        <f>IF(OR(J2119="TBA",E2119=0),"",E2119*J2119)</f>
        <v/>
      </c>
      <c r="O2119" s="138"/>
      <c r="P2119" s="139">
        <f>IF($B2119="PA",$N2119,0)</f>
        <v>0</v>
      </c>
      <c r="Q2119" s="139">
        <f>IF($B2119="PC",$N2119,0)</f>
        <v>0</v>
      </c>
      <c r="R2119" s="139">
        <f>IF($B2119="LA",$N2119,0)</f>
        <v>0</v>
      </c>
      <c r="S2119" s="139" t="str">
        <f>IF($B2119="LC",$N2119,0)</f>
        <v/>
      </c>
      <c r="T2119" s="139">
        <f>IF(P2119&lt;&gt;"",(P2119*(1-($N$2641))*(1-($O2119+$N$2646))),0)</f>
        <v>0</v>
      </c>
      <c r="U2119" s="139">
        <f>IF(Q2119&lt;&gt;"",(Q2119*(1-($N$2642))*(1-($O2119+$N$2646))),0)</f>
        <v>0</v>
      </c>
      <c r="V2119" s="139">
        <f>IF(R2119&lt;&gt;"",(R2119*(1-($N$2643))*(1-($O2119+$N$2646))),0)</f>
        <v>0</v>
      </c>
      <c r="W2119" s="139">
        <f>IF(S2119&lt;&gt;"",(S2119*(1-($N$2644))*(1-($O2119+$N$2646))),0)</f>
        <v>0</v>
      </c>
      <c r="X2119" s="150">
        <f>+SUM(T2119:W2119)</f>
        <v>0</v>
      </c>
      <c r="Y2119" s="85"/>
      <c r="Z2119" s="84"/>
      <c r="AA2119" s="85"/>
    </row>
    <row r="2120" spans="1:27" ht="14.1" customHeight="1" x14ac:dyDescent="0.3">
      <c r="A2120" s="128" t="s">
        <v>180</v>
      </c>
      <c r="B2120" s="86" t="s">
        <v>40</v>
      </c>
      <c r="C2120" s="86">
        <v>16</v>
      </c>
      <c r="D2120" s="86">
        <v>8</v>
      </c>
      <c r="E2120" s="137"/>
      <c r="F2120" s="86" t="s">
        <v>100</v>
      </c>
      <c r="G2120" s="86" t="s">
        <v>1705</v>
      </c>
      <c r="H2120" s="86" t="s">
        <v>2048</v>
      </c>
      <c r="I2120" s="86" t="s">
        <v>3824</v>
      </c>
      <c r="J2120" s="87">
        <v>27.25</v>
      </c>
      <c r="K2120" s="88"/>
      <c r="L2120" s="86" t="s">
        <v>3346</v>
      </c>
      <c r="M2120" s="86" t="s">
        <v>349</v>
      </c>
      <c r="N2120" s="149" t="str">
        <f>IF(OR(J2120="TBA",E2120=0),"",E2120*J2120)</f>
        <v/>
      </c>
      <c r="O2120" s="138"/>
      <c r="P2120" s="139">
        <f>IF($B2120="PA",$N2120,0)</f>
        <v>0</v>
      </c>
      <c r="Q2120" s="139">
        <f>IF($B2120="PC",$N2120,0)</f>
        <v>0</v>
      </c>
      <c r="R2120" s="139">
        <f>IF($B2120="LA",$N2120,0)</f>
        <v>0</v>
      </c>
      <c r="S2120" s="139" t="str">
        <f>IF($B2120="LC",$N2120,0)</f>
        <v/>
      </c>
      <c r="T2120" s="139">
        <f>IF(P2120&lt;&gt;"",(P2120*(1-($N$2641))*(1-($O2120+$N$2646))),0)</f>
        <v>0</v>
      </c>
      <c r="U2120" s="139">
        <f>IF(Q2120&lt;&gt;"",(Q2120*(1-($N$2642))*(1-($O2120+$N$2646))),0)</f>
        <v>0</v>
      </c>
      <c r="V2120" s="139">
        <f>IF(R2120&lt;&gt;"",(R2120*(1-($N$2643))*(1-($O2120+$N$2646))),0)</f>
        <v>0</v>
      </c>
      <c r="W2120" s="139">
        <f>IF(S2120&lt;&gt;"",(S2120*(1-($N$2644))*(1-($O2120+$N$2646))),0)</f>
        <v>0</v>
      </c>
      <c r="X2120" s="150">
        <f>+SUM(T2120:W2120)</f>
        <v>0</v>
      </c>
      <c r="Y2120" s="85"/>
      <c r="Z2120" s="84"/>
      <c r="AA2120" s="85"/>
    </row>
    <row r="2121" spans="1:27" ht="14.1" customHeight="1" x14ac:dyDescent="0.3">
      <c r="A2121" s="128" t="s">
        <v>181</v>
      </c>
      <c r="B2121" s="86" t="s">
        <v>40</v>
      </c>
      <c r="C2121" s="86">
        <v>16</v>
      </c>
      <c r="D2121" s="86">
        <v>8</v>
      </c>
      <c r="E2121" s="137"/>
      <c r="F2121" s="86" t="s">
        <v>1923</v>
      </c>
      <c r="G2121" s="86" t="s">
        <v>2016</v>
      </c>
      <c r="H2121" s="86" t="s">
        <v>2048</v>
      </c>
      <c r="I2121" s="86" t="s">
        <v>3824</v>
      </c>
      <c r="J2121" s="87">
        <v>28.650000000000002</v>
      </c>
      <c r="K2121" s="88"/>
      <c r="L2121" s="86" t="s">
        <v>3347</v>
      </c>
      <c r="M2121" s="86" t="s">
        <v>349</v>
      </c>
      <c r="N2121" s="149" t="str">
        <f>IF(OR(J2121="TBA",E2121=0),"",E2121*J2121)</f>
        <v/>
      </c>
      <c r="O2121" s="138"/>
      <c r="P2121" s="139">
        <f>IF($B2121="PA",$N2121,0)</f>
        <v>0</v>
      </c>
      <c r="Q2121" s="139">
        <f>IF($B2121="PC",$N2121,0)</f>
        <v>0</v>
      </c>
      <c r="R2121" s="139">
        <f>IF($B2121="LA",$N2121,0)</f>
        <v>0</v>
      </c>
      <c r="S2121" s="139" t="str">
        <f>IF($B2121="LC",$N2121,0)</f>
        <v/>
      </c>
      <c r="T2121" s="139">
        <f>IF(P2121&lt;&gt;"",(P2121*(1-($N$2641))*(1-($O2121+$N$2646))),0)</f>
        <v>0</v>
      </c>
      <c r="U2121" s="139">
        <f>IF(Q2121&lt;&gt;"",(Q2121*(1-($N$2642))*(1-($O2121+$N$2646))),0)</f>
        <v>0</v>
      </c>
      <c r="V2121" s="139">
        <f>IF(R2121&lt;&gt;"",(R2121*(1-($N$2643))*(1-($O2121+$N$2646))),0)</f>
        <v>0</v>
      </c>
      <c r="W2121" s="139">
        <f>IF(S2121&lt;&gt;"",(S2121*(1-($N$2644))*(1-($O2121+$N$2646))),0)</f>
        <v>0</v>
      </c>
      <c r="X2121" s="150">
        <f>+SUM(T2121:W2121)</f>
        <v>0</v>
      </c>
      <c r="Y2121" s="85"/>
      <c r="Z2121" s="84"/>
      <c r="AA2121" s="85"/>
    </row>
    <row r="2122" spans="1:27" ht="14.1" customHeight="1" x14ac:dyDescent="0.3">
      <c r="A2122" s="128" t="s">
        <v>182</v>
      </c>
      <c r="B2122" s="86" t="s">
        <v>40</v>
      </c>
      <c r="C2122" s="86">
        <v>16</v>
      </c>
      <c r="D2122" s="86">
        <v>8</v>
      </c>
      <c r="E2122" s="137"/>
      <c r="F2122" s="86" t="s">
        <v>100</v>
      </c>
      <c r="G2122" s="86" t="s">
        <v>1780</v>
      </c>
      <c r="H2122" s="86" t="s">
        <v>2048</v>
      </c>
      <c r="I2122" s="86" t="s">
        <v>3824</v>
      </c>
      <c r="J2122" s="87">
        <v>27.25</v>
      </c>
      <c r="K2122" s="88"/>
      <c r="L2122" s="86" t="s">
        <v>3348</v>
      </c>
      <c r="M2122" s="86" t="s">
        <v>349</v>
      </c>
      <c r="N2122" s="149" t="str">
        <f>IF(OR(J2122="TBA",E2122=0),"",E2122*J2122)</f>
        <v/>
      </c>
      <c r="O2122" s="138"/>
      <c r="P2122" s="139">
        <f>IF($B2122="PA",$N2122,0)</f>
        <v>0</v>
      </c>
      <c r="Q2122" s="139">
        <f>IF($B2122="PC",$N2122,0)</f>
        <v>0</v>
      </c>
      <c r="R2122" s="139">
        <f>IF($B2122="LA",$N2122,0)</f>
        <v>0</v>
      </c>
      <c r="S2122" s="139" t="str">
        <f>IF($B2122="LC",$N2122,0)</f>
        <v/>
      </c>
      <c r="T2122" s="139">
        <f>IF(P2122&lt;&gt;"",(P2122*(1-($N$2641))*(1-($O2122+$N$2646))),0)</f>
        <v>0</v>
      </c>
      <c r="U2122" s="139">
        <f>IF(Q2122&lt;&gt;"",(Q2122*(1-($N$2642))*(1-($O2122+$N$2646))),0)</f>
        <v>0</v>
      </c>
      <c r="V2122" s="139">
        <f>IF(R2122&lt;&gt;"",(R2122*(1-($N$2643))*(1-($O2122+$N$2646))),0)</f>
        <v>0</v>
      </c>
      <c r="W2122" s="139">
        <f>IF(S2122&lt;&gt;"",(S2122*(1-($N$2644))*(1-($O2122+$N$2646))),0)</f>
        <v>0</v>
      </c>
      <c r="X2122" s="150">
        <f>+SUM(T2122:W2122)</f>
        <v>0</v>
      </c>
      <c r="Y2122" s="85"/>
      <c r="Z2122" s="84"/>
      <c r="AA2122" s="85"/>
    </row>
    <row r="2123" spans="1:27" ht="14.1" customHeight="1" x14ac:dyDescent="0.3">
      <c r="A2123" s="128" t="s">
        <v>183</v>
      </c>
      <c r="B2123" s="86" t="s">
        <v>40</v>
      </c>
      <c r="C2123" s="86">
        <v>18</v>
      </c>
      <c r="D2123" s="86">
        <v>9</v>
      </c>
      <c r="E2123" s="137"/>
      <c r="F2123" s="86" t="s">
        <v>100</v>
      </c>
      <c r="G2123" s="86" t="s">
        <v>1719</v>
      </c>
      <c r="H2123" s="86" t="s">
        <v>2049</v>
      </c>
      <c r="I2123" s="86">
        <v>131</v>
      </c>
      <c r="J2123" s="87">
        <v>34.1</v>
      </c>
      <c r="K2123" s="88"/>
      <c r="L2123" s="86" t="s">
        <v>3349</v>
      </c>
      <c r="M2123" s="86" t="s">
        <v>349</v>
      </c>
      <c r="N2123" s="149" t="str">
        <f>IF(OR(J2123="TBA",E2123=0),"",E2123*J2123)</f>
        <v/>
      </c>
      <c r="O2123" s="138"/>
      <c r="P2123" s="139">
        <f>IF($B2123="PA",$N2123,0)</f>
        <v>0</v>
      </c>
      <c r="Q2123" s="139">
        <f>IF($B2123="PC",$N2123,0)</f>
        <v>0</v>
      </c>
      <c r="R2123" s="139">
        <f>IF($B2123="LA",$N2123,0)</f>
        <v>0</v>
      </c>
      <c r="S2123" s="139" t="str">
        <f>IF($B2123="LC",$N2123,0)</f>
        <v/>
      </c>
      <c r="T2123" s="139">
        <f>IF(P2123&lt;&gt;"",(P2123*(1-($N$2641))*(1-($O2123+$N$2646))),0)</f>
        <v>0</v>
      </c>
      <c r="U2123" s="139">
        <f>IF(Q2123&lt;&gt;"",(Q2123*(1-($N$2642))*(1-($O2123+$N$2646))),0)</f>
        <v>0</v>
      </c>
      <c r="V2123" s="139">
        <f>IF(R2123&lt;&gt;"",(R2123*(1-($N$2643))*(1-($O2123+$N$2646))),0)</f>
        <v>0</v>
      </c>
      <c r="W2123" s="139">
        <f>IF(S2123&lt;&gt;"",(S2123*(1-($N$2644))*(1-($O2123+$N$2646))),0)</f>
        <v>0</v>
      </c>
      <c r="X2123" s="150">
        <f>+SUM(T2123:W2123)</f>
        <v>0</v>
      </c>
      <c r="Y2123" s="85"/>
      <c r="Z2123" s="84"/>
      <c r="AA2123" s="85"/>
    </row>
    <row r="2124" spans="1:27" ht="14.1" customHeight="1" x14ac:dyDescent="0.3">
      <c r="A2124" s="128" t="s">
        <v>184</v>
      </c>
      <c r="B2124" s="86" t="s">
        <v>40</v>
      </c>
      <c r="C2124" s="86">
        <v>18</v>
      </c>
      <c r="D2124" s="86">
        <v>9</v>
      </c>
      <c r="E2124" s="137"/>
      <c r="F2124" s="86" t="s">
        <v>100</v>
      </c>
      <c r="G2124" s="86" t="s">
        <v>1726</v>
      </c>
      <c r="H2124" s="86" t="s">
        <v>2049</v>
      </c>
      <c r="I2124" s="86">
        <v>131</v>
      </c>
      <c r="J2124" s="87">
        <v>34.1</v>
      </c>
      <c r="K2124" s="88"/>
      <c r="L2124" s="86" t="s">
        <v>3350</v>
      </c>
      <c r="M2124" s="86" t="s">
        <v>349</v>
      </c>
      <c r="N2124" s="149" t="str">
        <f>IF(OR(J2124="TBA",E2124=0),"",E2124*J2124)</f>
        <v/>
      </c>
      <c r="O2124" s="138"/>
      <c r="P2124" s="139">
        <f>IF($B2124="PA",$N2124,0)</f>
        <v>0</v>
      </c>
      <c r="Q2124" s="139">
        <f>IF($B2124="PC",$N2124,0)</f>
        <v>0</v>
      </c>
      <c r="R2124" s="139">
        <f>IF($B2124="LA",$N2124,0)</f>
        <v>0</v>
      </c>
      <c r="S2124" s="139" t="str">
        <f>IF($B2124="LC",$N2124,0)</f>
        <v/>
      </c>
      <c r="T2124" s="139">
        <f>IF(P2124&lt;&gt;"",(P2124*(1-($N$2641))*(1-($O2124+$N$2646))),0)</f>
        <v>0</v>
      </c>
      <c r="U2124" s="139">
        <f>IF(Q2124&lt;&gt;"",(Q2124*(1-($N$2642))*(1-($O2124+$N$2646))),0)</f>
        <v>0</v>
      </c>
      <c r="V2124" s="139">
        <f>IF(R2124&lt;&gt;"",(R2124*(1-($N$2643))*(1-($O2124+$N$2646))),0)</f>
        <v>0</v>
      </c>
      <c r="W2124" s="139">
        <f>IF(S2124&lt;&gt;"",(S2124*(1-($N$2644))*(1-($O2124+$N$2646))),0)</f>
        <v>0</v>
      </c>
      <c r="X2124" s="150">
        <f>+SUM(T2124:W2124)</f>
        <v>0</v>
      </c>
      <c r="Y2124" s="85"/>
      <c r="Z2124" s="84"/>
      <c r="AA2124" s="85"/>
    </row>
    <row r="2125" spans="1:27" ht="14.1" customHeight="1" x14ac:dyDescent="0.3">
      <c r="A2125" s="128" t="s">
        <v>185</v>
      </c>
      <c r="B2125" s="86" t="s">
        <v>40</v>
      </c>
      <c r="C2125" s="86">
        <v>10</v>
      </c>
      <c r="D2125" s="86">
        <v>0</v>
      </c>
      <c r="E2125" s="137"/>
      <c r="F2125" s="86" t="s">
        <v>100</v>
      </c>
      <c r="G2125" s="86" t="s">
        <v>1719</v>
      </c>
      <c r="H2125" s="86" t="s">
        <v>2050</v>
      </c>
      <c r="I2125" s="86">
        <v>131</v>
      </c>
      <c r="J2125" s="87">
        <v>46.5</v>
      </c>
      <c r="K2125" s="88"/>
      <c r="L2125" s="86" t="s">
        <v>3351</v>
      </c>
      <c r="M2125" s="86" t="s">
        <v>349</v>
      </c>
      <c r="N2125" s="149" t="str">
        <f>IF(OR(J2125="TBA",E2125=0),"",E2125*J2125)</f>
        <v/>
      </c>
      <c r="O2125" s="138"/>
      <c r="P2125" s="139">
        <f>IF($B2125="PA",$N2125,0)</f>
        <v>0</v>
      </c>
      <c r="Q2125" s="139">
        <f>IF($B2125="PC",$N2125,0)</f>
        <v>0</v>
      </c>
      <c r="R2125" s="139">
        <f>IF($B2125="LA",$N2125,0)</f>
        <v>0</v>
      </c>
      <c r="S2125" s="139" t="str">
        <f>IF($B2125="LC",$N2125,0)</f>
        <v/>
      </c>
      <c r="T2125" s="139">
        <f>IF(P2125&lt;&gt;"",(P2125*(1-($N$2641))*(1-($O2125+$N$2646))),0)</f>
        <v>0</v>
      </c>
      <c r="U2125" s="139">
        <f>IF(Q2125&lt;&gt;"",(Q2125*(1-($N$2642))*(1-($O2125+$N$2646))),0)</f>
        <v>0</v>
      </c>
      <c r="V2125" s="139">
        <f>IF(R2125&lt;&gt;"",(R2125*(1-($N$2643))*(1-($O2125+$N$2646))),0)</f>
        <v>0</v>
      </c>
      <c r="W2125" s="139">
        <f>IF(S2125&lt;&gt;"",(S2125*(1-($N$2644))*(1-($O2125+$N$2646))),0)</f>
        <v>0</v>
      </c>
      <c r="X2125" s="150">
        <f>+SUM(T2125:W2125)</f>
        <v>0</v>
      </c>
      <c r="Y2125" s="85"/>
      <c r="Z2125" s="84"/>
      <c r="AA2125" s="85"/>
    </row>
    <row r="2126" spans="1:27" ht="14.1" customHeight="1" x14ac:dyDescent="0.3">
      <c r="A2126" s="128" t="s">
        <v>157</v>
      </c>
      <c r="B2126" s="86" t="s">
        <v>40</v>
      </c>
      <c r="C2126" s="86">
        <v>20</v>
      </c>
      <c r="D2126" s="86">
        <v>10</v>
      </c>
      <c r="E2126" s="137"/>
      <c r="F2126" s="86" t="s">
        <v>1698</v>
      </c>
      <c r="G2126" s="86" t="s">
        <v>1699</v>
      </c>
      <c r="H2126" s="86" t="s">
        <v>2051</v>
      </c>
      <c r="I2126" s="86">
        <v>3</v>
      </c>
      <c r="J2126" s="87">
        <v>22.150000000000002</v>
      </c>
      <c r="K2126" s="88"/>
      <c r="L2126" s="86" t="s">
        <v>3352</v>
      </c>
      <c r="M2126" s="86" t="s">
        <v>349</v>
      </c>
      <c r="N2126" s="149" t="str">
        <f>IF(OR(J2126="TBA",E2126=0),"",E2126*J2126)</f>
        <v/>
      </c>
      <c r="O2126" s="138"/>
      <c r="P2126" s="139">
        <f>IF($B2126="PA",$N2126,0)</f>
        <v>0</v>
      </c>
      <c r="Q2126" s="139">
        <f>IF($B2126="PC",$N2126,0)</f>
        <v>0</v>
      </c>
      <c r="R2126" s="139">
        <f>IF($B2126="LA",$N2126,0)</f>
        <v>0</v>
      </c>
      <c r="S2126" s="139" t="str">
        <f>IF($B2126="LC",$N2126,0)</f>
        <v/>
      </c>
      <c r="T2126" s="139">
        <f>IF(P2126&lt;&gt;"",(P2126*(1-($N$2641))*(1-($O2126+$N$2646))),0)</f>
        <v>0</v>
      </c>
      <c r="U2126" s="139">
        <f>IF(Q2126&lt;&gt;"",(Q2126*(1-($N$2642))*(1-($O2126+$N$2646))),0)</f>
        <v>0</v>
      </c>
      <c r="V2126" s="139">
        <f>IF(R2126&lt;&gt;"",(R2126*(1-($N$2643))*(1-($O2126+$N$2646))),0)</f>
        <v>0</v>
      </c>
      <c r="W2126" s="139">
        <f>IF(S2126&lt;&gt;"",(S2126*(1-($N$2644))*(1-($O2126+$N$2646))),0)</f>
        <v>0</v>
      </c>
      <c r="X2126" s="150">
        <f>+SUM(T2126:W2126)</f>
        <v>0</v>
      </c>
      <c r="Y2126" s="85"/>
      <c r="Z2126" s="84"/>
      <c r="AA2126" s="85"/>
    </row>
    <row r="2127" spans="1:27" ht="14.1" customHeight="1" x14ac:dyDescent="0.3">
      <c r="A2127" s="128" t="s">
        <v>158</v>
      </c>
      <c r="B2127" s="86" t="s">
        <v>40</v>
      </c>
      <c r="C2127" s="86">
        <v>20</v>
      </c>
      <c r="D2127" s="86">
        <v>10</v>
      </c>
      <c r="E2127" s="137"/>
      <c r="F2127" s="86" t="s">
        <v>1698</v>
      </c>
      <c r="G2127" s="86" t="s">
        <v>1700</v>
      </c>
      <c r="H2127" s="86" t="s">
        <v>2051</v>
      </c>
      <c r="I2127" s="86">
        <v>3</v>
      </c>
      <c r="J2127" s="87">
        <v>22.150000000000002</v>
      </c>
      <c r="K2127" s="88"/>
      <c r="L2127" s="86" t="s">
        <v>3353</v>
      </c>
      <c r="M2127" s="86" t="s">
        <v>349</v>
      </c>
      <c r="N2127" s="149" t="str">
        <f>IF(OR(J2127="TBA",E2127=0),"",E2127*J2127)</f>
        <v/>
      </c>
      <c r="O2127" s="138"/>
      <c r="P2127" s="139">
        <f>IF($B2127="PA",$N2127,0)</f>
        <v>0</v>
      </c>
      <c r="Q2127" s="139">
        <f>IF($B2127="PC",$N2127,0)</f>
        <v>0</v>
      </c>
      <c r="R2127" s="139">
        <f>IF($B2127="LA",$N2127,0)</f>
        <v>0</v>
      </c>
      <c r="S2127" s="139" t="str">
        <f>IF($B2127="LC",$N2127,0)</f>
        <v/>
      </c>
      <c r="T2127" s="139">
        <f>IF(P2127&lt;&gt;"",(P2127*(1-($N$2641))*(1-($O2127+$N$2646))),0)</f>
        <v>0</v>
      </c>
      <c r="U2127" s="139">
        <f>IF(Q2127&lt;&gt;"",(Q2127*(1-($N$2642))*(1-($O2127+$N$2646))),0)</f>
        <v>0</v>
      </c>
      <c r="V2127" s="139">
        <f>IF(R2127&lt;&gt;"",(R2127*(1-($N$2643))*(1-($O2127+$N$2646))),0)</f>
        <v>0</v>
      </c>
      <c r="W2127" s="139">
        <f>IF(S2127&lt;&gt;"",(S2127*(1-($N$2644))*(1-($O2127+$N$2646))),0)</f>
        <v>0</v>
      </c>
      <c r="X2127" s="150">
        <f>+SUM(T2127:W2127)</f>
        <v>0</v>
      </c>
      <c r="Y2127" s="85"/>
      <c r="Z2127" s="84"/>
      <c r="AA2127" s="85"/>
    </row>
    <row r="2128" spans="1:27" ht="14.1" customHeight="1" x14ac:dyDescent="0.3">
      <c r="A2128" s="128" t="s">
        <v>159</v>
      </c>
      <c r="B2128" s="86" t="s">
        <v>40</v>
      </c>
      <c r="C2128" s="86">
        <v>20</v>
      </c>
      <c r="D2128" s="86">
        <v>10</v>
      </c>
      <c r="E2128" s="137"/>
      <c r="F2128" s="86" t="s">
        <v>1698</v>
      </c>
      <c r="G2128" s="86" t="s">
        <v>1699</v>
      </c>
      <c r="H2128" s="86" t="s">
        <v>2052</v>
      </c>
      <c r="I2128" s="86">
        <v>3</v>
      </c>
      <c r="J2128" s="87">
        <v>24.35</v>
      </c>
      <c r="K2128" s="88"/>
      <c r="L2128" s="86" t="s">
        <v>3354</v>
      </c>
      <c r="M2128" s="86" t="s">
        <v>349</v>
      </c>
      <c r="N2128" s="149" t="str">
        <f>IF(OR(J2128="TBA",E2128=0),"",E2128*J2128)</f>
        <v/>
      </c>
      <c r="O2128" s="138"/>
      <c r="P2128" s="139">
        <f>IF($B2128="PA",$N2128,0)</f>
        <v>0</v>
      </c>
      <c r="Q2128" s="139">
        <f>IF($B2128="PC",$N2128,0)</f>
        <v>0</v>
      </c>
      <c r="R2128" s="139">
        <f>IF($B2128="LA",$N2128,0)</f>
        <v>0</v>
      </c>
      <c r="S2128" s="139" t="str">
        <f>IF($B2128="LC",$N2128,0)</f>
        <v/>
      </c>
      <c r="T2128" s="139">
        <f>IF(P2128&lt;&gt;"",(P2128*(1-($N$2641))*(1-($O2128+$N$2646))),0)</f>
        <v>0</v>
      </c>
      <c r="U2128" s="139">
        <f>IF(Q2128&lt;&gt;"",(Q2128*(1-($N$2642))*(1-($O2128+$N$2646))),0)</f>
        <v>0</v>
      </c>
      <c r="V2128" s="139">
        <f>IF(R2128&lt;&gt;"",(R2128*(1-($N$2643))*(1-($O2128+$N$2646))),0)</f>
        <v>0</v>
      </c>
      <c r="W2128" s="139">
        <f>IF(S2128&lt;&gt;"",(S2128*(1-($N$2644))*(1-($O2128+$N$2646))),0)</f>
        <v>0</v>
      </c>
      <c r="X2128" s="150">
        <f>+SUM(T2128:W2128)</f>
        <v>0</v>
      </c>
      <c r="Y2128" s="85"/>
      <c r="Z2128" s="84"/>
      <c r="AA2128" s="85"/>
    </row>
    <row r="2129" spans="1:27" ht="14.1" customHeight="1" x14ac:dyDescent="0.3">
      <c r="A2129" s="128" t="s">
        <v>160</v>
      </c>
      <c r="B2129" s="86" t="s">
        <v>40</v>
      </c>
      <c r="C2129" s="86">
        <v>20</v>
      </c>
      <c r="D2129" s="86">
        <v>10</v>
      </c>
      <c r="E2129" s="137"/>
      <c r="F2129" s="86" t="s">
        <v>1698</v>
      </c>
      <c r="G2129" s="86" t="s">
        <v>1700</v>
      </c>
      <c r="H2129" s="86" t="s">
        <v>2052</v>
      </c>
      <c r="I2129" s="86">
        <v>3</v>
      </c>
      <c r="J2129" s="87">
        <v>24.35</v>
      </c>
      <c r="K2129" s="88"/>
      <c r="L2129" s="86" t="s">
        <v>3355</v>
      </c>
      <c r="M2129" s="86" t="s">
        <v>349</v>
      </c>
      <c r="N2129" s="149" t="str">
        <f>IF(OR(J2129="TBA",E2129=0),"",E2129*J2129)</f>
        <v/>
      </c>
      <c r="O2129" s="138"/>
      <c r="P2129" s="139">
        <f>IF($B2129="PA",$N2129,0)</f>
        <v>0</v>
      </c>
      <c r="Q2129" s="139">
        <f>IF($B2129="PC",$N2129,0)</f>
        <v>0</v>
      </c>
      <c r="R2129" s="139">
        <f>IF($B2129="LA",$N2129,0)</f>
        <v>0</v>
      </c>
      <c r="S2129" s="139" t="str">
        <f>IF($B2129="LC",$N2129,0)</f>
        <v/>
      </c>
      <c r="T2129" s="139">
        <f>IF(P2129&lt;&gt;"",(P2129*(1-($N$2641))*(1-($O2129+$N$2646))),0)</f>
        <v>0</v>
      </c>
      <c r="U2129" s="139">
        <f>IF(Q2129&lt;&gt;"",(Q2129*(1-($N$2642))*(1-($O2129+$N$2646))),0)</f>
        <v>0</v>
      </c>
      <c r="V2129" s="139">
        <f>IF(R2129&lt;&gt;"",(R2129*(1-($N$2643))*(1-($O2129+$N$2646))),0)</f>
        <v>0</v>
      </c>
      <c r="W2129" s="139">
        <f>IF(S2129&lt;&gt;"",(S2129*(1-($N$2644))*(1-($O2129+$N$2646))),0)</f>
        <v>0</v>
      </c>
      <c r="X2129" s="150">
        <f>+SUM(T2129:W2129)</f>
        <v>0</v>
      </c>
      <c r="Y2129" s="85"/>
      <c r="Z2129" s="84"/>
      <c r="AA2129" s="85"/>
    </row>
    <row r="2130" spans="1:27" ht="14.1" customHeight="1" x14ac:dyDescent="0.3">
      <c r="A2130" s="128" t="s">
        <v>161</v>
      </c>
      <c r="B2130" s="86" t="s">
        <v>40</v>
      </c>
      <c r="C2130" s="86">
        <v>10</v>
      </c>
      <c r="D2130" s="86">
        <v>0</v>
      </c>
      <c r="E2130" s="137"/>
      <c r="F2130" s="86" t="s">
        <v>4805</v>
      </c>
      <c r="G2130" s="86" t="s">
        <v>1685</v>
      </c>
      <c r="H2130" s="86" t="s">
        <v>2053</v>
      </c>
      <c r="I2130" s="86">
        <v>30</v>
      </c>
      <c r="J2130" s="87">
        <v>24.650000000000002</v>
      </c>
      <c r="K2130" s="88"/>
      <c r="L2130" s="86" t="s">
        <v>3356</v>
      </c>
      <c r="M2130" s="86" t="s">
        <v>349</v>
      </c>
      <c r="N2130" s="149" t="str">
        <f>IF(OR(J2130="TBA",E2130=0),"",E2130*J2130)</f>
        <v/>
      </c>
      <c r="O2130" s="138"/>
      <c r="P2130" s="139">
        <f>IF($B2130="PA",$N2130,0)</f>
        <v>0</v>
      </c>
      <c r="Q2130" s="139">
        <f>IF($B2130="PC",$N2130,0)</f>
        <v>0</v>
      </c>
      <c r="R2130" s="139">
        <f>IF($B2130="LA",$N2130,0)</f>
        <v>0</v>
      </c>
      <c r="S2130" s="139" t="str">
        <f>IF($B2130="LC",$N2130,0)</f>
        <v/>
      </c>
      <c r="T2130" s="139">
        <f>IF(P2130&lt;&gt;"",(P2130*(1-($N$2641))*(1-($O2130+$N$2646))),0)</f>
        <v>0</v>
      </c>
      <c r="U2130" s="139">
        <f>IF(Q2130&lt;&gt;"",(Q2130*(1-($N$2642))*(1-($O2130+$N$2646))),0)</f>
        <v>0</v>
      </c>
      <c r="V2130" s="139">
        <f>IF(R2130&lt;&gt;"",(R2130*(1-($N$2643))*(1-($O2130+$N$2646))),0)</f>
        <v>0</v>
      </c>
      <c r="W2130" s="139">
        <f>IF(S2130&lt;&gt;"",(S2130*(1-($N$2644))*(1-($O2130+$N$2646))),0)</f>
        <v>0</v>
      </c>
      <c r="X2130" s="150">
        <f>+SUM(T2130:W2130)</f>
        <v>0</v>
      </c>
      <c r="Y2130" s="85"/>
      <c r="Z2130" s="84"/>
      <c r="AA2130" s="85"/>
    </row>
    <row r="2131" spans="1:27" ht="14.1" customHeight="1" x14ac:dyDescent="0.3">
      <c r="A2131" s="128" t="s">
        <v>162</v>
      </c>
      <c r="B2131" s="86" t="s">
        <v>40</v>
      </c>
      <c r="C2131" s="86">
        <v>10</v>
      </c>
      <c r="D2131" s="86">
        <v>0</v>
      </c>
      <c r="E2131" s="137"/>
      <c r="F2131" s="86" t="s">
        <v>4805</v>
      </c>
      <c r="G2131" s="86" t="s">
        <v>1686</v>
      </c>
      <c r="H2131" s="86" t="s">
        <v>2053</v>
      </c>
      <c r="I2131" s="86">
        <v>30</v>
      </c>
      <c r="J2131" s="87">
        <v>24.650000000000002</v>
      </c>
      <c r="K2131" s="88"/>
      <c r="L2131" s="86" t="s">
        <v>3357</v>
      </c>
      <c r="M2131" s="86" t="s">
        <v>349</v>
      </c>
      <c r="N2131" s="149" t="str">
        <f>IF(OR(J2131="TBA",E2131=0),"",E2131*J2131)</f>
        <v/>
      </c>
      <c r="O2131" s="138"/>
      <c r="P2131" s="139">
        <f>IF($B2131="PA",$N2131,0)</f>
        <v>0</v>
      </c>
      <c r="Q2131" s="139">
        <f>IF($B2131="PC",$N2131,0)</f>
        <v>0</v>
      </c>
      <c r="R2131" s="139">
        <f>IF($B2131="LA",$N2131,0)</f>
        <v>0</v>
      </c>
      <c r="S2131" s="139" t="str">
        <f>IF($B2131="LC",$N2131,0)</f>
        <v/>
      </c>
      <c r="T2131" s="139">
        <f>IF(P2131&lt;&gt;"",(P2131*(1-($N$2641))*(1-($O2131+$N$2646))),0)</f>
        <v>0</v>
      </c>
      <c r="U2131" s="139">
        <f>IF(Q2131&lt;&gt;"",(Q2131*(1-($N$2642))*(1-($O2131+$N$2646))),0)</f>
        <v>0</v>
      </c>
      <c r="V2131" s="139">
        <f>IF(R2131&lt;&gt;"",(R2131*(1-($N$2643))*(1-($O2131+$N$2646))),0)</f>
        <v>0</v>
      </c>
      <c r="W2131" s="139">
        <f>IF(S2131&lt;&gt;"",(S2131*(1-($N$2644))*(1-($O2131+$N$2646))),0)</f>
        <v>0</v>
      </c>
      <c r="X2131" s="150">
        <f>+SUM(T2131:W2131)</f>
        <v>0</v>
      </c>
      <c r="Y2131" s="85"/>
      <c r="Z2131" s="84"/>
      <c r="AA2131" s="85"/>
    </row>
    <row r="2132" spans="1:27" ht="14.1" customHeight="1" x14ac:dyDescent="0.3">
      <c r="A2132" s="128" t="s">
        <v>163</v>
      </c>
      <c r="B2132" s="86" t="s">
        <v>40</v>
      </c>
      <c r="C2132" s="86">
        <v>10</v>
      </c>
      <c r="D2132" s="86">
        <v>0</v>
      </c>
      <c r="E2132" s="137"/>
      <c r="F2132" s="86" t="s">
        <v>4805</v>
      </c>
      <c r="G2132" s="86" t="s">
        <v>1687</v>
      </c>
      <c r="H2132" s="86" t="s">
        <v>2053</v>
      </c>
      <c r="I2132" s="86">
        <v>30</v>
      </c>
      <c r="J2132" s="87">
        <v>24.650000000000002</v>
      </c>
      <c r="K2132" s="88"/>
      <c r="L2132" s="86" t="s">
        <v>3358</v>
      </c>
      <c r="M2132" s="86" t="s">
        <v>349</v>
      </c>
      <c r="N2132" s="149" t="str">
        <f>IF(OR(J2132="TBA",E2132=0),"",E2132*J2132)</f>
        <v/>
      </c>
      <c r="O2132" s="138"/>
      <c r="P2132" s="139">
        <f>IF($B2132="PA",$N2132,0)</f>
        <v>0</v>
      </c>
      <c r="Q2132" s="139">
        <f>IF($B2132="PC",$N2132,0)</f>
        <v>0</v>
      </c>
      <c r="R2132" s="139">
        <f>IF($B2132="LA",$N2132,0)</f>
        <v>0</v>
      </c>
      <c r="S2132" s="139" t="str">
        <f>IF($B2132="LC",$N2132,0)</f>
        <v/>
      </c>
      <c r="T2132" s="139">
        <f>IF(P2132&lt;&gt;"",(P2132*(1-($N$2641))*(1-($O2132+$N$2646))),0)</f>
        <v>0</v>
      </c>
      <c r="U2132" s="139">
        <f>IF(Q2132&lt;&gt;"",(Q2132*(1-($N$2642))*(1-($O2132+$N$2646))),0)</f>
        <v>0</v>
      </c>
      <c r="V2132" s="139">
        <f>IF(R2132&lt;&gt;"",(R2132*(1-($N$2643))*(1-($O2132+$N$2646))),0)</f>
        <v>0</v>
      </c>
      <c r="W2132" s="139">
        <f>IF(S2132&lt;&gt;"",(S2132*(1-($N$2644))*(1-($O2132+$N$2646))),0)</f>
        <v>0</v>
      </c>
      <c r="X2132" s="150">
        <f>+SUM(T2132:W2132)</f>
        <v>0</v>
      </c>
      <c r="Y2132" s="85"/>
      <c r="Z2132" s="84"/>
      <c r="AA2132" s="85"/>
    </row>
    <row r="2133" spans="1:27" ht="14.1" customHeight="1" x14ac:dyDescent="0.3">
      <c r="A2133" s="128" t="s">
        <v>164</v>
      </c>
      <c r="B2133" s="86" t="s">
        <v>40</v>
      </c>
      <c r="C2133" s="86">
        <v>20</v>
      </c>
      <c r="D2133" s="86">
        <v>10</v>
      </c>
      <c r="E2133" s="137"/>
      <c r="F2133" s="86" t="s">
        <v>4805</v>
      </c>
      <c r="G2133" s="86" t="s">
        <v>1685</v>
      </c>
      <c r="H2133" s="86" t="s">
        <v>2054</v>
      </c>
      <c r="I2133" s="86">
        <v>30</v>
      </c>
      <c r="J2133" s="87">
        <v>22.150000000000002</v>
      </c>
      <c r="K2133" s="88"/>
      <c r="L2133" s="86" t="s">
        <v>3359</v>
      </c>
      <c r="M2133" s="86" t="s">
        <v>349</v>
      </c>
      <c r="N2133" s="149" t="str">
        <f>IF(OR(J2133="TBA",E2133=0),"",E2133*J2133)</f>
        <v/>
      </c>
      <c r="O2133" s="138"/>
      <c r="P2133" s="139">
        <f>IF($B2133="PA",$N2133,0)</f>
        <v>0</v>
      </c>
      <c r="Q2133" s="139">
        <f>IF($B2133="PC",$N2133,0)</f>
        <v>0</v>
      </c>
      <c r="R2133" s="139">
        <f>IF($B2133="LA",$N2133,0)</f>
        <v>0</v>
      </c>
      <c r="S2133" s="139" t="str">
        <f>IF($B2133="LC",$N2133,0)</f>
        <v/>
      </c>
      <c r="T2133" s="139">
        <f>IF(P2133&lt;&gt;"",(P2133*(1-($N$2641))*(1-($O2133+$N$2646))),0)</f>
        <v>0</v>
      </c>
      <c r="U2133" s="139">
        <f>IF(Q2133&lt;&gt;"",(Q2133*(1-($N$2642))*(1-($O2133+$N$2646))),0)</f>
        <v>0</v>
      </c>
      <c r="V2133" s="139">
        <f>IF(R2133&lt;&gt;"",(R2133*(1-($N$2643))*(1-($O2133+$N$2646))),0)</f>
        <v>0</v>
      </c>
      <c r="W2133" s="139">
        <f>IF(S2133&lt;&gt;"",(S2133*(1-($N$2644))*(1-($O2133+$N$2646))),0)</f>
        <v>0</v>
      </c>
      <c r="X2133" s="150">
        <f>+SUM(T2133:W2133)</f>
        <v>0</v>
      </c>
      <c r="Y2133" s="85"/>
      <c r="Z2133" s="84"/>
      <c r="AA2133" s="85"/>
    </row>
    <row r="2134" spans="1:27" ht="14.1" customHeight="1" x14ac:dyDescent="0.3">
      <c r="A2134" s="128" t="s">
        <v>165</v>
      </c>
      <c r="B2134" s="86" t="s">
        <v>40</v>
      </c>
      <c r="C2134" s="86">
        <v>6</v>
      </c>
      <c r="D2134" s="86">
        <v>10</v>
      </c>
      <c r="E2134" s="137"/>
      <c r="F2134" s="86" t="s">
        <v>4805</v>
      </c>
      <c r="G2134" s="86" t="s">
        <v>1686</v>
      </c>
      <c r="H2134" s="86" t="s">
        <v>2054</v>
      </c>
      <c r="I2134" s="86">
        <v>30</v>
      </c>
      <c r="J2134" s="87">
        <v>22.150000000000002</v>
      </c>
      <c r="K2134" s="88"/>
      <c r="L2134" s="86" t="s">
        <v>3360</v>
      </c>
      <c r="M2134" s="86" t="s">
        <v>349</v>
      </c>
      <c r="N2134" s="149" t="str">
        <f>IF(OR(J2134="TBA",E2134=0),"",E2134*J2134)</f>
        <v/>
      </c>
      <c r="O2134" s="138"/>
      <c r="P2134" s="139">
        <f>IF($B2134="PA",$N2134,0)</f>
        <v>0</v>
      </c>
      <c r="Q2134" s="139">
        <f>IF($B2134="PC",$N2134,0)</f>
        <v>0</v>
      </c>
      <c r="R2134" s="139">
        <f>IF($B2134="LA",$N2134,0)</f>
        <v>0</v>
      </c>
      <c r="S2134" s="139" t="str">
        <f>IF($B2134="LC",$N2134,0)</f>
        <v/>
      </c>
      <c r="T2134" s="139">
        <f>IF(P2134&lt;&gt;"",(P2134*(1-($N$2641))*(1-($O2134+$N$2646))),0)</f>
        <v>0</v>
      </c>
      <c r="U2134" s="139">
        <f>IF(Q2134&lt;&gt;"",(Q2134*(1-($N$2642))*(1-($O2134+$N$2646))),0)</f>
        <v>0</v>
      </c>
      <c r="V2134" s="139">
        <f>IF(R2134&lt;&gt;"",(R2134*(1-($N$2643))*(1-($O2134+$N$2646))),0)</f>
        <v>0</v>
      </c>
      <c r="W2134" s="139">
        <f>IF(S2134&lt;&gt;"",(S2134*(1-($N$2644))*(1-($O2134+$N$2646))),0)</f>
        <v>0</v>
      </c>
      <c r="X2134" s="150">
        <f>+SUM(T2134:W2134)</f>
        <v>0</v>
      </c>
      <c r="Y2134" s="85"/>
      <c r="Z2134" s="84"/>
      <c r="AA2134" s="85"/>
    </row>
    <row r="2135" spans="1:27" ht="13.5" customHeight="1" x14ac:dyDescent="0.3">
      <c r="A2135" s="128" t="s">
        <v>166</v>
      </c>
      <c r="B2135" s="86" t="s">
        <v>40</v>
      </c>
      <c r="C2135" s="86">
        <v>6</v>
      </c>
      <c r="D2135" s="86">
        <v>10</v>
      </c>
      <c r="E2135" s="137"/>
      <c r="F2135" s="86" t="s">
        <v>4805</v>
      </c>
      <c r="G2135" s="86" t="s">
        <v>1687</v>
      </c>
      <c r="H2135" s="86" t="s">
        <v>2054</v>
      </c>
      <c r="I2135" s="86">
        <v>30</v>
      </c>
      <c r="J2135" s="87">
        <v>22.150000000000002</v>
      </c>
      <c r="K2135" s="88"/>
      <c r="L2135" s="86" t="s">
        <v>3361</v>
      </c>
      <c r="M2135" s="86" t="s">
        <v>349</v>
      </c>
      <c r="N2135" s="149" t="str">
        <f>IF(OR(J2135="TBA",E2135=0),"",E2135*J2135)</f>
        <v/>
      </c>
      <c r="O2135" s="138"/>
      <c r="P2135" s="139">
        <f>IF($B2135="PA",$N2135,0)</f>
        <v>0</v>
      </c>
      <c r="Q2135" s="139">
        <f>IF($B2135="PC",$N2135,0)</f>
        <v>0</v>
      </c>
      <c r="R2135" s="139">
        <f>IF($B2135="LA",$N2135,0)</f>
        <v>0</v>
      </c>
      <c r="S2135" s="139" t="str">
        <f>IF($B2135="LC",$N2135,0)</f>
        <v/>
      </c>
      <c r="T2135" s="139">
        <f>IF(P2135&lt;&gt;"",(P2135*(1-($N$2641))*(1-($O2135+$N$2646))),0)</f>
        <v>0</v>
      </c>
      <c r="U2135" s="139">
        <f>IF(Q2135&lt;&gt;"",(Q2135*(1-($N$2642))*(1-($O2135+$N$2646))),0)</f>
        <v>0</v>
      </c>
      <c r="V2135" s="139">
        <f>IF(R2135&lt;&gt;"",(R2135*(1-($N$2643))*(1-($O2135+$N$2646))),0)</f>
        <v>0</v>
      </c>
      <c r="W2135" s="139">
        <f>IF(S2135&lt;&gt;"",(S2135*(1-($N$2644))*(1-($O2135+$N$2646))),0)</f>
        <v>0</v>
      </c>
      <c r="X2135" s="150">
        <f>+SUM(T2135:W2135)</f>
        <v>0</v>
      </c>
      <c r="Y2135" s="85"/>
      <c r="Z2135" s="84"/>
      <c r="AA2135" s="85"/>
    </row>
    <row r="2136" spans="1:27" ht="14.1" customHeight="1" x14ac:dyDescent="0.3">
      <c r="A2136" s="128" t="s">
        <v>167</v>
      </c>
      <c r="B2136" s="86" t="s">
        <v>40</v>
      </c>
      <c r="C2136" s="86">
        <v>6</v>
      </c>
      <c r="D2136" s="86">
        <v>0</v>
      </c>
      <c r="E2136" s="137"/>
      <c r="F2136" s="86" t="s">
        <v>4805</v>
      </c>
      <c r="G2136" s="86" t="s">
        <v>1685</v>
      </c>
      <c r="H2136" s="86" t="s">
        <v>2055</v>
      </c>
      <c r="I2136" s="86">
        <v>30</v>
      </c>
      <c r="J2136" s="87">
        <v>29.150000000000002</v>
      </c>
      <c r="K2136" s="88"/>
      <c r="L2136" s="86" t="s">
        <v>3362</v>
      </c>
      <c r="M2136" s="86" t="s">
        <v>349</v>
      </c>
      <c r="N2136" s="149" t="str">
        <f>IF(OR(J2136="TBA",E2136=0),"",E2136*J2136)</f>
        <v/>
      </c>
      <c r="O2136" s="138"/>
      <c r="P2136" s="139">
        <f>IF($B2136="PA",$N2136,0)</f>
        <v>0</v>
      </c>
      <c r="Q2136" s="139">
        <f>IF($B2136="PC",$N2136,0)</f>
        <v>0</v>
      </c>
      <c r="R2136" s="139">
        <f>IF($B2136="LA",$N2136,0)</f>
        <v>0</v>
      </c>
      <c r="S2136" s="139" t="str">
        <f>IF($B2136="LC",$N2136,0)</f>
        <v/>
      </c>
      <c r="T2136" s="139">
        <f>IF(P2136&lt;&gt;"",(P2136*(1-($N$2641))*(1-($O2136+$N$2646))),0)</f>
        <v>0</v>
      </c>
      <c r="U2136" s="139">
        <f>IF(Q2136&lt;&gt;"",(Q2136*(1-($N$2642))*(1-($O2136+$N$2646))),0)</f>
        <v>0</v>
      </c>
      <c r="V2136" s="139">
        <f>IF(R2136&lt;&gt;"",(R2136*(1-($N$2643))*(1-($O2136+$N$2646))),0)</f>
        <v>0</v>
      </c>
      <c r="W2136" s="139">
        <f>IF(S2136&lt;&gt;"",(S2136*(1-($N$2644))*(1-($O2136+$N$2646))),0)</f>
        <v>0</v>
      </c>
      <c r="X2136" s="150">
        <f>+SUM(T2136:W2136)</f>
        <v>0</v>
      </c>
      <c r="Y2136" s="85"/>
      <c r="Z2136" s="84"/>
      <c r="AA2136" s="85"/>
    </row>
    <row r="2137" spans="1:27" ht="14.1" customHeight="1" x14ac:dyDescent="0.3">
      <c r="A2137" s="128" t="s">
        <v>168</v>
      </c>
      <c r="B2137" s="86" t="s">
        <v>40</v>
      </c>
      <c r="C2137" s="86">
        <v>6</v>
      </c>
      <c r="D2137" s="86">
        <v>0</v>
      </c>
      <c r="E2137" s="137"/>
      <c r="F2137" s="86" t="s">
        <v>4805</v>
      </c>
      <c r="G2137" s="86" t="s">
        <v>1686</v>
      </c>
      <c r="H2137" s="86" t="s">
        <v>2055</v>
      </c>
      <c r="I2137" s="86">
        <v>30</v>
      </c>
      <c r="J2137" s="87">
        <v>29.150000000000002</v>
      </c>
      <c r="K2137" s="88"/>
      <c r="L2137" s="86" t="s">
        <v>3363</v>
      </c>
      <c r="M2137" s="86" t="s">
        <v>349</v>
      </c>
      <c r="N2137" s="149" t="str">
        <f>IF(OR(J2137="TBA",E2137=0),"",E2137*J2137)</f>
        <v/>
      </c>
      <c r="O2137" s="138"/>
      <c r="P2137" s="139">
        <f>IF($B2137="PA",$N2137,0)</f>
        <v>0</v>
      </c>
      <c r="Q2137" s="139">
        <f>IF($B2137="PC",$N2137,0)</f>
        <v>0</v>
      </c>
      <c r="R2137" s="139">
        <f>IF($B2137="LA",$N2137,0)</f>
        <v>0</v>
      </c>
      <c r="S2137" s="139" t="str">
        <f>IF($B2137="LC",$N2137,0)</f>
        <v/>
      </c>
      <c r="T2137" s="139">
        <f>IF(P2137&lt;&gt;"",(P2137*(1-($N$2641))*(1-($O2137+$N$2646))),0)</f>
        <v>0</v>
      </c>
      <c r="U2137" s="139">
        <f>IF(Q2137&lt;&gt;"",(Q2137*(1-($N$2642))*(1-($O2137+$N$2646))),0)</f>
        <v>0</v>
      </c>
      <c r="V2137" s="139">
        <f>IF(R2137&lt;&gt;"",(R2137*(1-($N$2643))*(1-($O2137+$N$2646))),0)</f>
        <v>0</v>
      </c>
      <c r="W2137" s="139">
        <f>IF(S2137&lt;&gt;"",(S2137*(1-($N$2644))*(1-($O2137+$N$2646))),0)</f>
        <v>0</v>
      </c>
      <c r="X2137" s="150">
        <f>+SUM(T2137:W2137)</f>
        <v>0</v>
      </c>
      <c r="Y2137" s="85"/>
      <c r="Z2137" s="84"/>
      <c r="AA2137" s="85"/>
    </row>
    <row r="2138" spans="1:27" ht="14.1" customHeight="1" x14ac:dyDescent="0.3">
      <c r="A2138" s="128" t="s">
        <v>169</v>
      </c>
      <c r="B2138" s="86" t="s">
        <v>40</v>
      </c>
      <c r="C2138" s="86">
        <v>6</v>
      </c>
      <c r="D2138" s="86">
        <v>0</v>
      </c>
      <c r="E2138" s="137"/>
      <c r="F2138" s="86" t="s">
        <v>4805</v>
      </c>
      <c r="G2138" s="86" t="s">
        <v>1687</v>
      </c>
      <c r="H2138" s="86" t="s">
        <v>2055</v>
      </c>
      <c r="I2138" s="86">
        <v>30</v>
      </c>
      <c r="J2138" s="87">
        <v>29.150000000000002</v>
      </c>
      <c r="K2138" s="88"/>
      <c r="L2138" s="86" t="s">
        <v>3364</v>
      </c>
      <c r="M2138" s="86" t="s">
        <v>349</v>
      </c>
      <c r="N2138" s="149" t="str">
        <f>IF(OR(J2138="TBA",E2138=0),"",E2138*J2138)</f>
        <v/>
      </c>
      <c r="O2138" s="138"/>
      <c r="P2138" s="139">
        <f>IF($B2138="PA",$N2138,0)</f>
        <v>0</v>
      </c>
      <c r="Q2138" s="139">
        <f>IF($B2138="PC",$N2138,0)</f>
        <v>0</v>
      </c>
      <c r="R2138" s="139">
        <f>IF($B2138="LA",$N2138,0)</f>
        <v>0</v>
      </c>
      <c r="S2138" s="139" t="str">
        <f>IF($B2138="LC",$N2138,0)</f>
        <v/>
      </c>
      <c r="T2138" s="139">
        <f>IF(P2138&lt;&gt;"",(P2138*(1-($N$2641))*(1-($O2138+$N$2646))),0)</f>
        <v>0</v>
      </c>
      <c r="U2138" s="139">
        <f>IF(Q2138&lt;&gt;"",(Q2138*(1-($N$2642))*(1-($O2138+$N$2646))),0)</f>
        <v>0</v>
      </c>
      <c r="V2138" s="139">
        <f>IF(R2138&lt;&gt;"",(R2138*(1-($N$2643))*(1-($O2138+$N$2646))),0)</f>
        <v>0</v>
      </c>
      <c r="W2138" s="139">
        <f>IF(S2138&lt;&gt;"",(S2138*(1-($N$2644))*(1-($O2138+$N$2646))),0)</f>
        <v>0</v>
      </c>
      <c r="X2138" s="150">
        <f>+SUM(T2138:W2138)</f>
        <v>0</v>
      </c>
      <c r="Y2138" s="85"/>
      <c r="Z2138" s="84"/>
      <c r="AA2138" s="85"/>
    </row>
    <row r="2139" spans="1:27" ht="14.1" customHeight="1" x14ac:dyDescent="0.3">
      <c r="A2139" s="128" t="s">
        <v>170</v>
      </c>
      <c r="B2139" s="86" t="s">
        <v>40</v>
      </c>
      <c r="C2139" s="86">
        <v>4</v>
      </c>
      <c r="D2139" s="86">
        <v>0</v>
      </c>
      <c r="E2139" s="137"/>
      <c r="F2139" s="86" t="s">
        <v>1923</v>
      </c>
      <c r="G2139" s="86" t="s">
        <v>1724</v>
      </c>
      <c r="H2139" s="86" t="s">
        <v>2056</v>
      </c>
      <c r="I2139" s="86">
        <v>30</v>
      </c>
      <c r="J2139" s="87">
        <v>40.6</v>
      </c>
      <c r="K2139" s="88"/>
      <c r="L2139" s="86" t="s">
        <v>3365</v>
      </c>
      <c r="M2139" s="86" t="s">
        <v>349</v>
      </c>
      <c r="N2139" s="149" t="str">
        <f>IF(OR(J2139="TBA",E2139=0),"",E2139*J2139)</f>
        <v/>
      </c>
      <c r="O2139" s="138"/>
      <c r="P2139" s="139">
        <f>IF($B2139="PA",$N2139,0)</f>
        <v>0</v>
      </c>
      <c r="Q2139" s="139">
        <f>IF($B2139="PC",$N2139,0)</f>
        <v>0</v>
      </c>
      <c r="R2139" s="139">
        <f>IF($B2139="LA",$N2139,0)</f>
        <v>0</v>
      </c>
      <c r="S2139" s="139" t="str">
        <f>IF($B2139="LC",$N2139,0)</f>
        <v/>
      </c>
      <c r="T2139" s="139">
        <f>IF(P2139&lt;&gt;"",(P2139*(1-($N$2641))*(1-($O2139+$N$2646))),0)</f>
        <v>0</v>
      </c>
      <c r="U2139" s="139">
        <f>IF(Q2139&lt;&gt;"",(Q2139*(1-($N$2642))*(1-($O2139+$N$2646))),0)</f>
        <v>0</v>
      </c>
      <c r="V2139" s="139">
        <f>IF(R2139&lt;&gt;"",(R2139*(1-($N$2643))*(1-($O2139+$N$2646))),0)</f>
        <v>0</v>
      </c>
      <c r="W2139" s="139">
        <f>IF(S2139&lt;&gt;"",(S2139*(1-($N$2644))*(1-($O2139+$N$2646))),0)</f>
        <v>0</v>
      </c>
      <c r="X2139" s="150">
        <f>+SUM(T2139:W2139)</f>
        <v>0</v>
      </c>
      <c r="Y2139" s="85"/>
      <c r="Z2139" s="84"/>
      <c r="AA2139" s="85"/>
    </row>
    <row r="2140" spans="1:27" ht="14.1" customHeight="1" x14ac:dyDescent="0.3">
      <c r="A2140" s="128" t="s">
        <v>171</v>
      </c>
      <c r="B2140" s="86" t="s">
        <v>40</v>
      </c>
      <c r="C2140" s="86">
        <v>4</v>
      </c>
      <c r="D2140" s="86">
        <v>0</v>
      </c>
      <c r="E2140" s="137"/>
      <c r="F2140" s="86" t="s">
        <v>100</v>
      </c>
      <c r="G2140" s="86" t="s">
        <v>1719</v>
      </c>
      <c r="H2140" s="86" t="s">
        <v>2056</v>
      </c>
      <c r="I2140" s="86">
        <v>30</v>
      </c>
      <c r="J2140" s="87">
        <v>40.6</v>
      </c>
      <c r="K2140" s="88"/>
      <c r="L2140" s="86" t="s">
        <v>3366</v>
      </c>
      <c r="M2140" s="86" t="s">
        <v>349</v>
      </c>
      <c r="N2140" s="149" t="str">
        <f>IF(OR(J2140="TBA",E2140=0),"",E2140*J2140)</f>
        <v/>
      </c>
      <c r="O2140" s="138"/>
      <c r="P2140" s="139">
        <f>IF($B2140="PA",$N2140,0)</f>
        <v>0</v>
      </c>
      <c r="Q2140" s="139">
        <f>IF($B2140="PC",$N2140,0)</f>
        <v>0</v>
      </c>
      <c r="R2140" s="139">
        <f>IF($B2140="LA",$N2140,0)</f>
        <v>0</v>
      </c>
      <c r="S2140" s="139" t="str">
        <f>IF($B2140="LC",$N2140,0)</f>
        <v/>
      </c>
      <c r="T2140" s="139">
        <f>IF(P2140&lt;&gt;"",(P2140*(1-($N$2641))*(1-($O2140+$N$2646))),0)</f>
        <v>0</v>
      </c>
      <c r="U2140" s="139">
        <f>IF(Q2140&lt;&gt;"",(Q2140*(1-($N$2642))*(1-($O2140+$N$2646))),0)</f>
        <v>0</v>
      </c>
      <c r="V2140" s="139">
        <f>IF(R2140&lt;&gt;"",(R2140*(1-($N$2643))*(1-($O2140+$N$2646))),0)</f>
        <v>0</v>
      </c>
      <c r="W2140" s="139">
        <f>IF(S2140&lt;&gt;"",(S2140*(1-($N$2644))*(1-($O2140+$N$2646))),0)</f>
        <v>0</v>
      </c>
      <c r="X2140" s="150">
        <f>+SUM(T2140:W2140)</f>
        <v>0</v>
      </c>
      <c r="Y2140" s="85"/>
      <c r="Z2140" s="84"/>
      <c r="AA2140" s="85"/>
    </row>
    <row r="2141" spans="1:27" ht="14.1" customHeight="1" x14ac:dyDescent="0.3">
      <c r="A2141" s="128" t="s">
        <v>153</v>
      </c>
      <c r="B2141" s="86" t="s">
        <v>40</v>
      </c>
      <c r="C2141" s="86">
        <v>16</v>
      </c>
      <c r="D2141" s="86">
        <v>8</v>
      </c>
      <c r="E2141" s="137"/>
      <c r="F2141" s="86" t="s">
        <v>100</v>
      </c>
      <c r="G2141" s="86" t="s">
        <v>1703</v>
      </c>
      <c r="H2141" s="86" t="s">
        <v>2057</v>
      </c>
      <c r="I2141" s="86">
        <v>21</v>
      </c>
      <c r="J2141" s="87">
        <v>27.2</v>
      </c>
      <c r="K2141" s="88"/>
      <c r="L2141" s="86" t="s">
        <v>3367</v>
      </c>
      <c r="M2141" s="86" t="s">
        <v>349</v>
      </c>
      <c r="N2141" s="149" t="str">
        <f>IF(OR(J2141="TBA",E2141=0),"",E2141*J2141)</f>
        <v/>
      </c>
      <c r="O2141" s="138"/>
      <c r="P2141" s="139">
        <f>IF($B2141="PA",$N2141,0)</f>
        <v>0</v>
      </c>
      <c r="Q2141" s="139">
        <f>IF($B2141="PC",$N2141,0)</f>
        <v>0</v>
      </c>
      <c r="R2141" s="139">
        <f>IF($B2141="LA",$N2141,0)</f>
        <v>0</v>
      </c>
      <c r="S2141" s="139" t="str">
        <f>IF($B2141="LC",$N2141,0)</f>
        <v/>
      </c>
      <c r="T2141" s="139">
        <f>IF(P2141&lt;&gt;"",(P2141*(1-($N$2641))*(1-($O2141+$N$2646))),0)</f>
        <v>0</v>
      </c>
      <c r="U2141" s="139">
        <f>IF(Q2141&lt;&gt;"",(Q2141*(1-($N$2642))*(1-($O2141+$N$2646))),0)</f>
        <v>0</v>
      </c>
      <c r="V2141" s="139">
        <f>IF(R2141&lt;&gt;"",(R2141*(1-($N$2643))*(1-($O2141+$N$2646))),0)</f>
        <v>0</v>
      </c>
      <c r="W2141" s="139">
        <f>IF(S2141&lt;&gt;"",(S2141*(1-($N$2644))*(1-($O2141+$N$2646))),0)</f>
        <v>0</v>
      </c>
      <c r="X2141" s="150">
        <f>+SUM(T2141:W2141)</f>
        <v>0</v>
      </c>
      <c r="Y2141" s="85"/>
      <c r="Z2141" s="84"/>
      <c r="AA2141" s="85"/>
    </row>
    <row r="2142" spans="1:27" ht="14.1" customHeight="1" x14ac:dyDescent="0.3">
      <c r="A2142" s="128" t="s">
        <v>154</v>
      </c>
      <c r="B2142" s="86" t="s">
        <v>40</v>
      </c>
      <c r="C2142" s="86">
        <v>16</v>
      </c>
      <c r="D2142" s="86">
        <v>8</v>
      </c>
      <c r="E2142" s="137"/>
      <c r="F2142" s="86" t="s">
        <v>100</v>
      </c>
      <c r="G2142" s="86" t="s">
        <v>1705</v>
      </c>
      <c r="H2142" s="86" t="s">
        <v>2057</v>
      </c>
      <c r="I2142" s="86">
        <v>21</v>
      </c>
      <c r="J2142" s="87">
        <v>27.2</v>
      </c>
      <c r="K2142" s="88"/>
      <c r="L2142" s="86" t="s">
        <v>3368</v>
      </c>
      <c r="M2142" s="86" t="s">
        <v>349</v>
      </c>
      <c r="N2142" s="149" t="str">
        <f>IF(OR(J2142="TBA",E2142=0),"",E2142*J2142)</f>
        <v/>
      </c>
      <c r="O2142" s="138"/>
      <c r="P2142" s="139">
        <f>IF($B2142="PA",$N2142,0)</f>
        <v>0</v>
      </c>
      <c r="Q2142" s="139">
        <f>IF($B2142="PC",$N2142,0)</f>
        <v>0</v>
      </c>
      <c r="R2142" s="139">
        <f>IF($B2142="LA",$N2142,0)</f>
        <v>0</v>
      </c>
      <c r="S2142" s="139" t="str">
        <f>IF($B2142="LC",$N2142,0)</f>
        <v/>
      </c>
      <c r="T2142" s="139">
        <f>IF(P2142&lt;&gt;"",(P2142*(1-($N$2641))*(1-($O2142+$N$2646))),0)</f>
        <v>0</v>
      </c>
      <c r="U2142" s="139">
        <f>IF(Q2142&lt;&gt;"",(Q2142*(1-($N$2642))*(1-($O2142+$N$2646))),0)</f>
        <v>0</v>
      </c>
      <c r="V2142" s="139">
        <f>IF(R2142&lt;&gt;"",(R2142*(1-($N$2643))*(1-($O2142+$N$2646))),0)</f>
        <v>0</v>
      </c>
      <c r="W2142" s="139">
        <f>IF(S2142&lt;&gt;"",(S2142*(1-($N$2644))*(1-($O2142+$N$2646))),0)</f>
        <v>0</v>
      </c>
      <c r="X2142" s="150">
        <f>+SUM(T2142:W2142)</f>
        <v>0</v>
      </c>
      <c r="Y2142" s="85"/>
      <c r="Z2142" s="84"/>
      <c r="AA2142" s="85"/>
    </row>
    <row r="2143" spans="1:27" ht="14.1" customHeight="1" x14ac:dyDescent="0.3">
      <c r="A2143" s="128" t="s">
        <v>155</v>
      </c>
      <c r="B2143" s="86" t="s">
        <v>40</v>
      </c>
      <c r="C2143" s="86">
        <v>16</v>
      </c>
      <c r="D2143" s="86">
        <v>8</v>
      </c>
      <c r="E2143" s="137"/>
      <c r="F2143" s="86" t="s">
        <v>1923</v>
      </c>
      <c r="G2143" s="86" t="s">
        <v>1706</v>
      </c>
      <c r="H2143" s="86" t="s">
        <v>2057</v>
      </c>
      <c r="I2143" s="86">
        <v>21</v>
      </c>
      <c r="J2143" s="87">
        <v>28.6</v>
      </c>
      <c r="K2143" s="88"/>
      <c r="L2143" s="86" t="s">
        <v>3369</v>
      </c>
      <c r="M2143" s="86" t="s">
        <v>349</v>
      </c>
      <c r="N2143" s="149" t="str">
        <f>IF(OR(J2143="TBA",E2143=0),"",E2143*J2143)</f>
        <v/>
      </c>
      <c r="O2143" s="138"/>
      <c r="P2143" s="139">
        <f>IF($B2143="PA",$N2143,0)</f>
        <v>0</v>
      </c>
      <c r="Q2143" s="139">
        <f>IF($B2143="PC",$N2143,0)</f>
        <v>0</v>
      </c>
      <c r="R2143" s="139">
        <f>IF($B2143="LA",$N2143,0)</f>
        <v>0</v>
      </c>
      <c r="S2143" s="139" t="str">
        <f>IF($B2143="LC",$N2143,0)</f>
        <v/>
      </c>
      <c r="T2143" s="139">
        <f>IF(P2143&lt;&gt;"",(P2143*(1-($N$2641))*(1-($O2143+$N$2646))),0)</f>
        <v>0</v>
      </c>
      <c r="U2143" s="139">
        <f>IF(Q2143&lt;&gt;"",(Q2143*(1-($N$2642))*(1-($O2143+$N$2646))),0)</f>
        <v>0</v>
      </c>
      <c r="V2143" s="139">
        <f>IF(R2143&lt;&gt;"",(R2143*(1-($N$2643))*(1-($O2143+$N$2646))),0)</f>
        <v>0</v>
      </c>
      <c r="W2143" s="139">
        <f>IF(S2143&lt;&gt;"",(S2143*(1-($N$2644))*(1-($O2143+$N$2646))),0)</f>
        <v>0</v>
      </c>
      <c r="X2143" s="150">
        <f>+SUM(T2143:W2143)</f>
        <v>0</v>
      </c>
      <c r="Y2143" s="85"/>
      <c r="Z2143" s="84"/>
      <c r="AA2143" s="85"/>
    </row>
    <row r="2144" spans="1:27" ht="14.1" customHeight="1" x14ac:dyDescent="0.3">
      <c r="A2144" s="128" t="s">
        <v>156</v>
      </c>
      <c r="B2144" s="86" t="s">
        <v>40</v>
      </c>
      <c r="C2144" s="86">
        <v>16</v>
      </c>
      <c r="D2144" s="86">
        <v>8</v>
      </c>
      <c r="E2144" s="137"/>
      <c r="F2144" s="86" t="s">
        <v>100</v>
      </c>
      <c r="G2144" s="86" t="s">
        <v>1692</v>
      </c>
      <c r="H2144" s="86" t="s">
        <v>2057</v>
      </c>
      <c r="I2144" s="86">
        <v>21</v>
      </c>
      <c r="J2144" s="87">
        <v>27.2</v>
      </c>
      <c r="K2144" s="88"/>
      <c r="L2144" s="86" t="s">
        <v>3370</v>
      </c>
      <c r="M2144" s="86" t="s">
        <v>349</v>
      </c>
      <c r="N2144" s="149" t="str">
        <f>IF(OR(J2144="TBA",E2144=0),"",E2144*J2144)</f>
        <v/>
      </c>
      <c r="O2144" s="138"/>
      <c r="P2144" s="139">
        <f>IF($B2144="PA",$N2144,0)</f>
        <v>0</v>
      </c>
      <c r="Q2144" s="139">
        <f>IF($B2144="PC",$N2144,0)</f>
        <v>0</v>
      </c>
      <c r="R2144" s="139">
        <f>IF($B2144="LA",$N2144,0)</f>
        <v>0</v>
      </c>
      <c r="S2144" s="139" t="str">
        <f>IF($B2144="LC",$N2144,0)</f>
        <v/>
      </c>
      <c r="T2144" s="139">
        <f>IF(P2144&lt;&gt;"",(P2144*(1-($N$2641))*(1-($O2144+$N$2646))),0)</f>
        <v>0</v>
      </c>
      <c r="U2144" s="139">
        <f>IF(Q2144&lt;&gt;"",(Q2144*(1-($N$2642))*(1-($O2144+$N$2646))),0)</f>
        <v>0</v>
      </c>
      <c r="V2144" s="139">
        <f>IF(R2144&lt;&gt;"",(R2144*(1-($N$2643))*(1-($O2144+$N$2646))),0)</f>
        <v>0</v>
      </c>
      <c r="W2144" s="139">
        <f>IF(S2144&lt;&gt;"",(S2144*(1-($N$2644))*(1-($O2144+$N$2646))),0)</f>
        <v>0</v>
      </c>
      <c r="X2144" s="150">
        <f>+SUM(T2144:W2144)</f>
        <v>0</v>
      </c>
      <c r="Y2144" s="85"/>
      <c r="Z2144" s="84"/>
      <c r="AA2144" s="85"/>
    </row>
    <row r="2145" spans="1:27" ht="14.1" customHeight="1" x14ac:dyDescent="0.3">
      <c r="A2145" s="128" t="s">
        <v>3</v>
      </c>
      <c r="B2145" s="86" t="s">
        <v>40</v>
      </c>
      <c r="C2145" s="86">
        <v>36</v>
      </c>
      <c r="D2145" s="86">
        <v>9</v>
      </c>
      <c r="E2145" s="137"/>
      <c r="F2145" s="86" t="s">
        <v>99</v>
      </c>
      <c r="G2145" s="86" t="s">
        <v>1691</v>
      </c>
      <c r="H2145" s="86" t="s">
        <v>2058</v>
      </c>
      <c r="I2145" s="86">
        <v>28</v>
      </c>
      <c r="J2145" s="87">
        <v>17.650000000000002</v>
      </c>
      <c r="K2145" s="88"/>
      <c r="L2145" s="86" t="s">
        <v>3371</v>
      </c>
      <c r="M2145" s="86" t="s">
        <v>349</v>
      </c>
      <c r="N2145" s="149" t="str">
        <f>IF(OR(J2145="TBA",E2145=0),"",E2145*J2145)</f>
        <v/>
      </c>
      <c r="O2145" s="138"/>
      <c r="P2145" s="139">
        <f>IF($B2145="PA",$N2145,0)</f>
        <v>0</v>
      </c>
      <c r="Q2145" s="139">
        <f>IF($B2145="PC",$N2145,0)</f>
        <v>0</v>
      </c>
      <c r="R2145" s="139">
        <f>IF($B2145="LA",$N2145,0)</f>
        <v>0</v>
      </c>
      <c r="S2145" s="139" t="str">
        <f>IF($B2145="LC",$N2145,0)</f>
        <v/>
      </c>
      <c r="T2145" s="139">
        <f>IF(P2145&lt;&gt;"",(P2145*(1-($N$2641))*(1-($O2145+$N$2646))),0)</f>
        <v>0</v>
      </c>
      <c r="U2145" s="139">
        <f>IF(Q2145&lt;&gt;"",(Q2145*(1-($N$2642))*(1-($O2145+$N$2646))),0)</f>
        <v>0</v>
      </c>
      <c r="V2145" s="139">
        <f>IF(R2145&lt;&gt;"",(R2145*(1-($N$2643))*(1-($O2145+$N$2646))),0)</f>
        <v>0</v>
      </c>
      <c r="W2145" s="139">
        <f>IF(S2145&lt;&gt;"",(S2145*(1-($N$2644))*(1-($O2145+$N$2646))),0)</f>
        <v>0</v>
      </c>
      <c r="X2145" s="150">
        <f>+SUM(T2145:W2145)</f>
        <v>0</v>
      </c>
      <c r="Y2145" s="85"/>
      <c r="Z2145" s="84"/>
      <c r="AA2145" s="85"/>
    </row>
    <row r="2146" spans="1:27" ht="14.1" customHeight="1" x14ac:dyDescent="0.3">
      <c r="A2146" s="128" t="s">
        <v>4</v>
      </c>
      <c r="B2146" s="86" t="s">
        <v>40</v>
      </c>
      <c r="C2146" s="86">
        <v>36</v>
      </c>
      <c r="D2146" s="86">
        <v>9</v>
      </c>
      <c r="E2146" s="137"/>
      <c r="F2146" s="86" t="s">
        <v>99</v>
      </c>
      <c r="G2146" s="86" t="s">
        <v>1692</v>
      </c>
      <c r="H2146" s="86" t="s">
        <v>2058</v>
      </c>
      <c r="I2146" s="86">
        <v>28</v>
      </c>
      <c r="J2146" s="87">
        <v>17.650000000000002</v>
      </c>
      <c r="K2146" s="88"/>
      <c r="L2146" s="86" t="s">
        <v>3372</v>
      </c>
      <c r="M2146" s="86" t="s">
        <v>349</v>
      </c>
      <c r="N2146" s="149" t="str">
        <f>IF(OR(J2146="TBA",E2146=0),"",E2146*J2146)</f>
        <v/>
      </c>
      <c r="O2146" s="138"/>
      <c r="P2146" s="139">
        <f>IF($B2146="PA",$N2146,0)</f>
        <v>0</v>
      </c>
      <c r="Q2146" s="139">
        <f>IF($B2146="PC",$N2146,0)</f>
        <v>0</v>
      </c>
      <c r="R2146" s="139">
        <f>IF($B2146="LA",$N2146,0)</f>
        <v>0</v>
      </c>
      <c r="S2146" s="139" t="str">
        <f>IF($B2146="LC",$N2146,0)</f>
        <v/>
      </c>
      <c r="T2146" s="139">
        <f>IF(P2146&lt;&gt;"",(P2146*(1-($N$2641))*(1-($O2146+$N$2646))),0)</f>
        <v>0</v>
      </c>
      <c r="U2146" s="139">
        <f>IF(Q2146&lt;&gt;"",(Q2146*(1-($N$2642))*(1-($O2146+$N$2646))),0)</f>
        <v>0</v>
      </c>
      <c r="V2146" s="139">
        <f>IF(R2146&lt;&gt;"",(R2146*(1-($N$2643))*(1-($O2146+$N$2646))),0)</f>
        <v>0</v>
      </c>
      <c r="W2146" s="139">
        <f>IF(S2146&lt;&gt;"",(S2146*(1-($N$2644))*(1-($O2146+$N$2646))),0)</f>
        <v>0</v>
      </c>
      <c r="X2146" s="150">
        <f>+SUM(T2146:W2146)</f>
        <v>0</v>
      </c>
      <c r="Y2146" s="85"/>
      <c r="Z2146" s="84"/>
      <c r="AA2146" s="85"/>
    </row>
    <row r="2147" spans="1:27" ht="14.1" customHeight="1" x14ac:dyDescent="0.3">
      <c r="A2147" s="128" t="s">
        <v>5</v>
      </c>
      <c r="B2147" s="86" t="s">
        <v>40</v>
      </c>
      <c r="C2147" s="86">
        <v>36</v>
      </c>
      <c r="D2147" s="86">
        <v>9</v>
      </c>
      <c r="E2147" s="137"/>
      <c r="F2147" s="86" t="s">
        <v>99</v>
      </c>
      <c r="G2147" s="86" t="s">
        <v>1709</v>
      </c>
      <c r="H2147" s="86" t="s">
        <v>2058</v>
      </c>
      <c r="I2147" s="86">
        <v>28</v>
      </c>
      <c r="J2147" s="87">
        <v>17.650000000000002</v>
      </c>
      <c r="K2147" s="88"/>
      <c r="L2147" s="86" t="s">
        <v>3373</v>
      </c>
      <c r="M2147" s="86" t="s">
        <v>349</v>
      </c>
      <c r="N2147" s="149" t="str">
        <f>IF(OR(J2147="TBA",E2147=0),"",E2147*J2147)</f>
        <v/>
      </c>
      <c r="O2147" s="138"/>
      <c r="P2147" s="139">
        <f>IF($B2147="PA",$N2147,0)</f>
        <v>0</v>
      </c>
      <c r="Q2147" s="139">
        <f>IF($B2147="PC",$N2147,0)</f>
        <v>0</v>
      </c>
      <c r="R2147" s="139">
        <f>IF($B2147="LA",$N2147,0)</f>
        <v>0</v>
      </c>
      <c r="S2147" s="139" t="str">
        <f>IF($B2147="LC",$N2147,0)</f>
        <v/>
      </c>
      <c r="T2147" s="139">
        <f>IF(P2147&lt;&gt;"",(P2147*(1-($N$2641))*(1-($O2147+$N$2646))),0)</f>
        <v>0</v>
      </c>
      <c r="U2147" s="139">
        <f>IF(Q2147&lt;&gt;"",(Q2147*(1-($N$2642))*(1-($O2147+$N$2646))),0)</f>
        <v>0</v>
      </c>
      <c r="V2147" s="139">
        <f>IF(R2147&lt;&gt;"",(R2147*(1-($N$2643))*(1-($O2147+$N$2646))),0)</f>
        <v>0</v>
      </c>
      <c r="W2147" s="139">
        <f>IF(S2147&lt;&gt;"",(S2147*(1-($N$2644))*(1-($O2147+$N$2646))),0)</f>
        <v>0</v>
      </c>
      <c r="X2147" s="150">
        <f>+SUM(T2147:W2147)</f>
        <v>0</v>
      </c>
      <c r="Y2147" s="85"/>
      <c r="Z2147" s="84"/>
      <c r="AA2147" s="85"/>
    </row>
    <row r="2148" spans="1:27" ht="14.1" customHeight="1" x14ac:dyDescent="0.3">
      <c r="A2148" s="128" t="s">
        <v>130</v>
      </c>
      <c r="B2148" s="86" t="s">
        <v>40</v>
      </c>
      <c r="C2148" s="86">
        <v>24</v>
      </c>
      <c r="D2148" s="86">
        <v>6</v>
      </c>
      <c r="E2148" s="137"/>
      <c r="F2148" s="86" t="s">
        <v>4805</v>
      </c>
      <c r="G2148" s="86" t="s">
        <v>1688</v>
      </c>
      <c r="H2148" s="86" t="s">
        <v>2059</v>
      </c>
      <c r="I2148" s="86">
        <v>20</v>
      </c>
      <c r="J2148" s="87">
        <v>20.100000000000001</v>
      </c>
      <c r="K2148" s="88"/>
      <c r="L2148" s="86" t="s">
        <v>3374</v>
      </c>
      <c r="M2148" s="86" t="s">
        <v>349</v>
      </c>
      <c r="N2148" s="149" t="str">
        <f>IF(OR(J2148="TBA",E2148=0),"",E2148*J2148)</f>
        <v/>
      </c>
      <c r="O2148" s="138"/>
      <c r="P2148" s="139">
        <f>IF($B2148="PA",$N2148,0)</f>
        <v>0</v>
      </c>
      <c r="Q2148" s="139">
        <f>IF($B2148="PC",$N2148,0)</f>
        <v>0</v>
      </c>
      <c r="R2148" s="139">
        <f>IF($B2148="LA",$N2148,0)</f>
        <v>0</v>
      </c>
      <c r="S2148" s="139" t="str">
        <f>IF($B2148="LC",$N2148,0)</f>
        <v/>
      </c>
      <c r="T2148" s="139">
        <f>IF(P2148&lt;&gt;"",(P2148*(1-($N$2641))*(1-($O2148+$N$2646))),0)</f>
        <v>0</v>
      </c>
      <c r="U2148" s="139">
        <f>IF(Q2148&lt;&gt;"",(Q2148*(1-($N$2642))*(1-($O2148+$N$2646))),0)</f>
        <v>0</v>
      </c>
      <c r="V2148" s="139">
        <f>IF(R2148&lt;&gt;"",(R2148*(1-($N$2643))*(1-($O2148+$N$2646))),0)</f>
        <v>0</v>
      </c>
      <c r="W2148" s="139">
        <f>IF(S2148&lt;&gt;"",(S2148*(1-($N$2644))*(1-($O2148+$N$2646))),0)</f>
        <v>0</v>
      </c>
      <c r="X2148" s="150">
        <f>+SUM(T2148:W2148)</f>
        <v>0</v>
      </c>
      <c r="Y2148" s="85"/>
      <c r="Z2148" s="84"/>
      <c r="AA2148" s="85"/>
    </row>
    <row r="2149" spans="1:27" ht="14.1" customHeight="1" x14ac:dyDescent="0.3">
      <c r="A2149" s="128" t="s">
        <v>131</v>
      </c>
      <c r="B2149" s="86" t="s">
        <v>40</v>
      </c>
      <c r="C2149" s="86">
        <v>24</v>
      </c>
      <c r="D2149" s="86">
        <v>6</v>
      </c>
      <c r="E2149" s="137"/>
      <c r="F2149" s="86" t="s">
        <v>4805</v>
      </c>
      <c r="G2149" s="86" t="s">
        <v>1686</v>
      </c>
      <c r="H2149" s="86" t="s">
        <v>2059</v>
      </c>
      <c r="I2149" s="86">
        <v>20</v>
      </c>
      <c r="J2149" s="87">
        <v>20.100000000000001</v>
      </c>
      <c r="K2149" s="88"/>
      <c r="L2149" s="86" t="s">
        <v>3375</v>
      </c>
      <c r="M2149" s="86" t="s">
        <v>349</v>
      </c>
      <c r="N2149" s="149" t="str">
        <f>IF(OR(J2149="TBA",E2149=0),"",E2149*J2149)</f>
        <v/>
      </c>
      <c r="O2149" s="138"/>
      <c r="P2149" s="139">
        <f>IF($B2149="PA",$N2149,0)</f>
        <v>0</v>
      </c>
      <c r="Q2149" s="139">
        <f>IF($B2149="PC",$N2149,0)</f>
        <v>0</v>
      </c>
      <c r="R2149" s="139">
        <f>IF($B2149="LA",$N2149,0)</f>
        <v>0</v>
      </c>
      <c r="S2149" s="139" t="str">
        <f>IF($B2149="LC",$N2149,0)</f>
        <v/>
      </c>
      <c r="T2149" s="139">
        <f>IF(P2149&lt;&gt;"",(P2149*(1-($N$2641))*(1-($O2149+$N$2646))),0)</f>
        <v>0</v>
      </c>
      <c r="U2149" s="139">
        <f>IF(Q2149&lt;&gt;"",(Q2149*(1-($N$2642))*(1-($O2149+$N$2646))),0)</f>
        <v>0</v>
      </c>
      <c r="V2149" s="139">
        <f>IF(R2149&lt;&gt;"",(R2149*(1-($N$2643))*(1-($O2149+$N$2646))),0)</f>
        <v>0</v>
      </c>
      <c r="W2149" s="139">
        <f>IF(S2149&lt;&gt;"",(S2149*(1-($N$2644))*(1-($O2149+$N$2646))),0)</f>
        <v>0</v>
      </c>
      <c r="X2149" s="150">
        <f>+SUM(T2149:W2149)</f>
        <v>0</v>
      </c>
      <c r="Y2149" s="85"/>
      <c r="Z2149" s="84"/>
      <c r="AA2149" s="85"/>
    </row>
    <row r="2150" spans="1:27" ht="14.1" customHeight="1" x14ac:dyDescent="0.3">
      <c r="A2150" s="172" t="s">
        <v>132</v>
      </c>
      <c r="B2150" s="168" t="s">
        <v>40</v>
      </c>
      <c r="C2150" s="168">
        <v>24</v>
      </c>
      <c r="D2150" s="168">
        <v>4</v>
      </c>
      <c r="E2150" s="169"/>
      <c r="F2150" s="168" t="s">
        <v>4805</v>
      </c>
      <c r="G2150" s="168" t="s">
        <v>1686</v>
      </c>
      <c r="H2150" s="168" t="s">
        <v>2060</v>
      </c>
      <c r="I2150" s="168">
        <v>20</v>
      </c>
      <c r="J2150" s="170">
        <v>24</v>
      </c>
      <c r="K2150" s="171"/>
      <c r="L2150" s="168" t="s">
        <v>3376</v>
      </c>
      <c r="M2150" s="168" t="s">
        <v>349</v>
      </c>
      <c r="N2150" s="151" t="str">
        <f>IF(OR(J2150="TBA",E2150=0),"",E2150*J2150)</f>
        <v/>
      </c>
      <c r="O2150" s="138"/>
      <c r="P2150" s="139">
        <f>IF($B2150="PA",$N2150,0)</f>
        <v>0</v>
      </c>
      <c r="Q2150" s="139">
        <f>IF($B2150="PC",$N2150,0)</f>
        <v>0</v>
      </c>
      <c r="R2150" s="139">
        <f>IF($B2150="LA",$N2150,0)</f>
        <v>0</v>
      </c>
      <c r="S2150" s="139" t="str">
        <f>IF($B2150="LC",$N2150,0)</f>
        <v/>
      </c>
      <c r="T2150" s="139">
        <f>IF(P2150&lt;&gt;"",(P2150*(1-($N$2641))*(1-($O2150+$N$2646))),0)</f>
        <v>0</v>
      </c>
      <c r="U2150" s="139">
        <f>IF(Q2150&lt;&gt;"",(Q2150*(1-($N$2642))*(1-($O2150+$N$2646))),0)</f>
        <v>0</v>
      </c>
      <c r="V2150" s="139">
        <f>IF(R2150&lt;&gt;"",(R2150*(1-($N$2643))*(1-($O2150+$N$2646))),0)</f>
        <v>0</v>
      </c>
      <c r="W2150" s="139">
        <f>IF(S2150&lt;&gt;"",(S2150*(1-($N$2644))*(1-($O2150+$N$2646))),0)</f>
        <v>0</v>
      </c>
      <c r="X2150" s="152">
        <f>+SUM(T2150:W2150)</f>
        <v>0</v>
      </c>
      <c r="Y2150" s="85"/>
      <c r="Z2150" s="84"/>
      <c r="AA2150" s="85"/>
    </row>
    <row r="2151" spans="1:27" ht="14.1" customHeight="1" x14ac:dyDescent="0.3">
      <c r="A2151" s="173" t="s">
        <v>3952</v>
      </c>
      <c r="B2151" s="155" t="s">
        <v>40</v>
      </c>
      <c r="C2151" s="155">
        <v>12</v>
      </c>
      <c r="D2151" s="155">
        <v>0</v>
      </c>
      <c r="E2151" s="156"/>
      <c r="F2151" s="155" t="s">
        <v>100</v>
      </c>
      <c r="G2151" s="155" t="s">
        <v>1703</v>
      </c>
      <c r="H2151" s="155" t="s">
        <v>5995</v>
      </c>
      <c r="I2151" s="155">
        <v>26</v>
      </c>
      <c r="J2151" s="163">
        <v>32</v>
      </c>
      <c r="K2151" s="164"/>
      <c r="L2151" s="155" t="s">
        <v>3953</v>
      </c>
      <c r="M2151" s="155" t="s">
        <v>349</v>
      </c>
      <c r="N2151" s="165" t="str">
        <f>IF(OR(J2151="TBA",E2151=0),"",E2151*J2151)</f>
        <v/>
      </c>
      <c r="O2151" s="157"/>
      <c r="P2151" s="158">
        <f>IF($B2151="PA",$N2151,0)</f>
        <v>0</v>
      </c>
      <c r="Q2151" s="158">
        <f>IF($B2151="PC",$N2151,0)</f>
        <v>0</v>
      </c>
      <c r="R2151" s="158">
        <f>IF($B2151="LA",$N2151,0)</f>
        <v>0</v>
      </c>
      <c r="S2151" s="158" t="str">
        <f>IF($B2151="LC",$N2151,0)</f>
        <v/>
      </c>
      <c r="T2151" s="158">
        <f>IF(P2151&lt;&gt;"",(P2151*(1-($N$2641))*(1-($O2151+$N$2646))),0)</f>
        <v>0</v>
      </c>
      <c r="U2151" s="158">
        <f>IF(Q2151&lt;&gt;"",(Q2151*(1-($N$2642))*(1-($O2151+$N$2646))),0)</f>
        <v>0</v>
      </c>
      <c r="V2151" s="158">
        <f>IF(R2151&lt;&gt;"",(R2151*(1-($N$2643))*(1-($O2151+$N$2646))),0)</f>
        <v>0</v>
      </c>
      <c r="W2151" s="158">
        <f>IF(S2151&lt;&gt;"",(S2151*(1-($N$2644))*(1-($O2151+$N$2646))),0)</f>
        <v>0</v>
      </c>
      <c r="X2151" s="166">
        <f>+SUM(T2151:W2151)</f>
        <v>0</v>
      </c>
      <c r="Y2151" s="85"/>
      <c r="Z2151" s="84"/>
      <c r="AA2151" s="85"/>
    </row>
    <row r="2152" spans="1:27" ht="14.1" customHeight="1" x14ac:dyDescent="0.3">
      <c r="A2152" s="173" t="s">
        <v>3954</v>
      </c>
      <c r="B2152" s="155" t="s">
        <v>40</v>
      </c>
      <c r="C2152" s="155">
        <v>12</v>
      </c>
      <c r="D2152" s="155">
        <v>0</v>
      </c>
      <c r="E2152" s="156"/>
      <c r="F2152" s="155" t="s">
        <v>100</v>
      </c>
      <c r="G2152" s="155" t="s">
        <v>1705</v>
      </c>
      <c r="H2152" s="155" t="s">
        <v>5995</v>
      </c>
      <c r="I2152" s="155">
        <v>26</v>
      </c>
      <c r="J2152" s="163">
        <v>32</v>
      </c>
      <c r="K2152" s="164"/>
      <c r="L2152" s="155" t="s">
        <v>3955</v>
      </c>
      <c r="M2152" s="155" t="s">
        <v>349</v>
      </c>
      <c r="N2152" s="165" t="str">
        <f>IF(OR(J2152="TBA",E2152=0),"",E2152*J2152)</f>
        <v/>
      </c>
      <c r="O2152" s="157"/>
      <c r="P2152" s="158">
        <f>IF($B2152="PA",$N2152,0)</f>
        <v>0</v>
      </c>
      <c r="Q2152" s="158">
        <f>IF($B2152="PC",$N2152,0)</f>
        <v>0</v>
      </c>
      <c r="R2152" s="158">
        <f>IF($B2152="LA",$N2152,0)</f>
        <v>0</v>
      </c>
      <c r="S2152" s="158" t="str">
        <f>IF($B2152="LC",$N2152,0)</f>
        <v/>
      </c>
      <c r="T2152" s="158">
        <f>IF(P2152&lt;&gt;"",(P2152*(1-($N$2641))*(1-($O2152+$N$2646))),0)</f>
        <v>0</v>
      </c>
      <c r="U2152" s="158">
        <f>IF(Q2152&lt;&gt;"",(Q2152*(1-($N$2642))*(1-($O2152+$N$2646))),0)</f>
        <v>0</v>
      </c>
      <c r="V2152" s="158">
        <f>IF(R2152&lt;&gt;"",(R2152*(1-($N$2643))*(1-($O2152+$N$2646))),0)</f>
        <v>0</v>
      </c>
      <c r="W2152" s="158">
        <f>IF(S2152&lt;&gt;"",(S2152*(1-($N$2644))*(1-($O2152+$N$2646))),0)</f>
        <v>0</v>
      </c>
      <c r="X2152" s="166">
        <f>+SUM(T2152:W2152)</f>
        <v>0</v>
      </c>
      <c r="Y2152" s="85"/>
      <c r="Z2152" s="84"/>
      <c r="AA2152" s="85"/>
    </row>
    <row r="2153" spans="1:27" ht="14.1" customHeight="1" x14ac:dyDescent="0.3">
      <c r="A2153" s="173" t="s">
        <v>3956</v>
      </c>
      <c r="B2153" s="155" t="s">
        <v>40</v>
      </c>
      <c r="C2153" s="155">
        <v>12</v>
      </c>
      <c r="D2153" s="155">
        <v>0</v>
      </c>
      <c r="E2153" s="156"/>
      <c r="F2153" s="155" t="s">
        <v>1923</v>
      </c>
      <c r="G2153" s="155" t="s">
        <v>1706</v>
      </c>
      <c r="H2153" s="155" t="s">
        <v>5995</v>
      </c>
      <c r="I2153" s="155">
        <v>26</v>
      </c>
      <c r="J2153" s="163">
        <v>33.6</v>
      </c>
      <c r="K2153" s="164"/>
      <c r="L2153" s="155" t="s">
        <v>3957</v>
      </c>
      <c r="M2153" s="155" t="s">
        <v>349</v>
      </c>
      <c r="N2153" s="165" t="str">
        <f>IF(OR(J2153="TBA",E2153=0),"",E2153*J2153)</f>
        <v/>
      </c>
      <c r="O2153" s="157"/>
      <c r="P2153" s="158">
        <f>IF($B2153="PA",$N2153,0)</f>
        <v>0</v>
      </c>
      <c r="Q2153" s="158">
        <f>IF($B2153="PC",$N2153,0)</f>
        <v>0</v>
      </c>
      <c r="R2153" s="158">
        <f>IF($B2153="LA",$N2153,0)</f>
        <v>0</v>
      </c>
      <c r="S2153" s="158" t="str">
        <f>IF($B2153="LC",$N2153,0)</f>
        <v/>
      </c>
      <c r="T2153" s="158">
        <f>IF(P2153&lt;&gt;"",(P2153*(1-($N$2641))*(1-($O2153+$N$2646))),0)</f>
        <v>0</v>
      </c>
      <c r="U2153" s="158">
        <f>IF(Q2153&lt;&gt;"",(Q2153*(1-($N$2642))*(1-($O2153+$N$2646))),0)</f>
        <v>0</v>
      </c>
      <c r="V2153" s="158">
        <f>IF(R2153&lt;&gt;"",(R2153*(1-($N$2643))*(1-($O2153+$N$2646))),0)</f>
        <v>0</v>
      </c>
      <c r="W2153" s="158">
        <f>IF(S2153&lt;&gt;"",(S2153*(1-($N$2644))*(1-($O2153+$N$2646))),0)</f>
        <v>0</v>
      </c>
      <c r="X2153" s="166">
        <f>+SUM(T2153:W2153)</f>
        <v>0</v>
      </c>
      <c r="Y2153" s="85"/>
      <c r="Z2153" s="84"/>
      <c r="AA2153" s="85"/>
    </row>
    <row r="2154" spans="1:27" ht="14.1" customHeight="1" x14ac:dyDescent="0.3">
      <c r="A2154" s="173" t="s">
        <v>3958</v>
      </c>
      <c r="B2154" s="155" t="s">
        <v>40</v>
      </c>
      <c r="C2154" s="155">
        <v>12</v>
      </c>
      <c r="D2154" s="155">
        <v>0</v>
      </c>
      <c r="E2154" s="156"/>
      <c r="F2154" s="155" t="s">
        <v>100</v>
      </c>
      <c r="G2154" s="155" t="s">
        <v>1692</v>
      </c>
      <c r="H2154" s="155" t="s">
        <v>5995</v>
      </c>
      <c r="I2154" s="155">
        <v>26</v>
      </c>
      <c r="J2154" s="163">
        <v>32</v>
      </c>
      <c r="K2154" s="164"/>
      <c r="L2154" s="155" t="s">
        <v>3959</v>
      </c>
      <c r="M2154" s="155" t="s">
        <v>349</v>
      </c>
      <c r="N2154" s="165" t="str">
        <f>IF(OR(J2154="TBA",E2154=0),"",E2154*J2154)</f>
        <v/>
      </c>
      <c r="O2154" s="157"/>
      <c r="P2154" s="158">
        <f>IF($B2154="PA",$N2154,0)</f>
        <v>0</v>
      </c>
      <c r="Q2154" s="158">
        <f>IF($B2154="PC",$N2154,0)</f>
        <v>0</v>
      </c>
      <c r="R2154" s="158">
        <f>IF($B2154="LA",$N2154,0)</f>
        <v>0</v>
      </c>
      <c r="S2154" s="158" t="str">
        <f>IF($B2154="LC",$N2154,0)</f>
        <v/>
      </c>
      <c r="T2154" s="158">
        <f>IF(P2154&lt;&gt;"",(P2154*(1-($N$2641))*(1-($O2154+$N$2646))),0)</f>
        <v>0</v>
      </c>
      <c r="U2154" s="158">
        <f>IF(Q2154&lt;&gt;"",(Q2154*(1-($N$2642))*(1-($O2154+$N$2646))),0)</f>
        <v>0</v>
      </c>
      <c r="V2154" s="158">
        <f>IF(R2154&lt;&gt;"",(R2154*(1-($N$2643))*(1-($O2154+$N$2646))),0)</f>
        <v>0</v>
      </c>
      <c r="W2154" s="158">
        <f>IF(S2154&lt;&gt;"",(S2154*(1-($N$2644))*(1-($O2154+$N$2646))),0)</f>
        <v>0</v>
      </c>
      <c r="X2154" s="166">
        <f>+SUM(T2154:W2154)</f>
        <v>0</v>
      </c>
      <c r="Y2154" s="85"/>
      <c r="Z2154" s="84"/>
      <c r="AA2154" s="85"/>
    </row>
    <row r="2155" spans="1:27" ht="14.1" customHeight="1" x14ac:dyDescent="0.3">
      <c r="A2155" s="128" t="s">
        <v>148</v>
      </c>
      <c r="B2155" s="86" t="s">
        <v>40</v>
      </c>
      <c r="C2155" s="86">
        <v>2</v>
      </c>
      <c r="D2155" s="86">
        <v>0</v>
      </c>
      <c r="E2155" s="137"/>
      <c r="F2155" s="86" t="s">
        <v>100</v>
      </c>
      <c r="G2155" s="86" t="s">
        <v>1719</v>
      </c>
      <c r="H2155" s="86" t="s">
        <v>2062</v>
      </c>
      <c r="I2155" s="86">
        <v>97</v>
      </c>
      <c r="J2155" s="87">
        <v>41.9</v>
      </c>
      <c r="K2155" s="88"/>
      <c r="L2155" s="86" t="s">
        <v>3377</v>
      </c>
      <c r="M2155" s="86" t="s">
        <v>349</v>
      </c>
      <c r="N2155" s="149" t="str">
        <f>IF(OR(J2155="TBA",E2155=0),"",E2155*J2155)</f>
        <v/>
      </c>
      <c r="O2155" s="138"/>
      <c r="P2155" s="139">
        <f>IF($B2155="PA",$N2155,0)</f>
        <v>0</v>
      </c>
      <c r="Q2155" s="139">
        <f>IF($B2155="PC",$N2155,0)</f>
        <v>0</v>
      </c>
      <c r="R2155" s="139">
        <f>IF($B2155="LA",$N2155,0)</f>
        <v>0</v>
      </c>
      <c r="S2155" s="139" t="str">
        <f>IF($B2155="LC",$N2155,0)</f>
        <v/>
      </c>
      <c r="T2155" s="139">
        <f>IF(P2155&lt;&gt;"",(P2155*(1-($N$2641))*(1-($O2155+$N$2646))),0)</f>
        <v>0</v>
      </c>
      <c r="U2155" s="139">
        <f>IF(Q2155&lt;&gt;"",(Q2155*(1-($N$2642))*(1-($O2155+$N$2646))),0)</f>
        <v>0</v>
      </c>
      <c r="V2155" s="139">
        <f>IF(R2155&lt;&gt;"",(R2155*(1-($N$2643))*(1-($O2155+$N$2646))),0)</f>
        <v>0</v>
      </c>
      <c r="W2155" s="139">
        <f>IF(S2155&lt;&gt;"",(S2155*(1-($N$2644))*(1-($O2155+$N$2646))),0)</f>
        <v>0</v>
      </c>
      <c r="X2155" s="150">
        <f>+SUM(T2155:W2155)</f>
        <v>0</v>
      </c>
      <c r="Y2155" s="85"/>
      <c r="Z2155" s="84"/>
      <c r="AA2155" s="85"/>
    </row>
    <row r="2156" spans="1:27" ht="14.1" customHeight="1" x14ac:dyDescent="0.3">
      <c r="A2156" s="128" t="s">
        <v>186</v>
      </c>
      <c r="B2156" s="86" t="s">
        <v>40</v>
      </c>
      <c r="C2156" s="86">
        <v>26</v>
      </c>
      <c r="D2156" s="86">
        <v>13</v>
      </c>
      <c r="E2156" s="137"/>
      <c r="F2156" s="86" t="s">
        <v>99</v>
      </c>
      <c r="G2156" s="86" t="s">
        <v>1691</v>
      </c>
      <c r="H2156" s="86" t="s">
        <v>2063</v>
      </c>
      <c r="I2156" s="86">
        <v>31</v>
      </c>
      <c r="J2156" s="87">
        <v>17.650000000000002</v>
      </c>
      <c r="K2156" s="88"/>
      <c r="L2156" s="86" t="s">
        <v>3378</v>
      </c>
      <c r="M2156" s="86" t="s">
        <v>349</v>
      </c>
      <c r="N2156" s="149" t="str">
        <f>IF(OR(J2156="TBA",E2156=0),"",E2156*J2156)</f>
        <v/>
      </c>
      <c r="O2156" s="138"/>
      <c r="P2156" s="139">
        <f>IF($B2156="PA",$N2156,0)</f>
        <v>0</v>
      </c>
      <c r="Q2156" s="139">
        <f>IF($B2156="PC",$N2156,0)</f>
        <v>0</v>
      </c>
      <c r="R2156" s="139">
        <f>IF($B2156="LA",$N2156,0)</f>
        <v>0</v>
      </c>
      <c r="S2156" s="139" t="str">
        <f>IF($B2156="LC",$N2156,0)</f>
        <v/>
      </c>
      <c r="T2156" s="139">
        <f>IF(P2156&lt;&gt;"",(P2156*(1-($N$2641))*(1-($O2156+$N$2646))),0)</f>
        <v>0</v>
      </c>
      <c r="U2156" s="139">
        <f>IF(Q2156&lt;&gt;"",(Q2156*(1-($N$2642))*(1-($O2156+$N$2646))),0)</f>
        <v>0</v>
      </c>
      <c r="V2156" s="139">
        <f>IF(R2156&lt;&gt;"",(R2156*(1-($N$2643))*(1-($O2156+$N$2646))),0)</f>
        <v>0</v>
      </c>
      <c r="W2156" s="139">
        <f>IF(S2156&lt;&gt;"",(S2156*(1-($N$2644))*(1-($O2156+$N$2646))),0)</f>
        <v>0</v>
      </c>
      <c r="X2156" s="150">
        <f>+SUM(T2156:W2156)</f>
        <v>0</v>
      </c>
      <c r="Y2156" s="85"/>
      <c r="Z2156" s="84"/>
      <c r="AA2156" s="85"/>
    </row>
    <row r="2157" spans="1:27" ht="14.1" customHeight="1" x14ac:dyDescent="0.3">
      <c r="A2157" s="128" t="s">
        <v>187</v>
      </c>
      <c r="B2157" s="86" t="s">
        <v>40</v>
      </c>
      <c r="C2157" s="86">
        <v>26</v>
      </c>
      <c r="D2157" s="86">
        <v>13</v>
      </c>
      <c r="E2157" s="137"/>
      <c r="F2157" s="86" t="s">
        <v>99</v>
      </c>
      <c r="G2157" s="86" t="s">
        <v>1692</v>
      </c>
      <c r="H2157" s="86" t="s">
        <v>2063</v>
      </c>
      <c r="I2157" s="86">
        <v>31</v>
      </c>
      <c r="J2157" s="87">
        <v>17.650000000000002</v>
      </c>
      <c r="K2157" s="88"/>
      <c r="L2157" s="86" t="s">
        <v>3379</v>
      </c>
      <c r="M2157" s="86" t="s">
        <v>349</v>
      </c>
      <c r="N2157" s="149" t="str">
        <f>IF(OR(J2157="TBA",E2157=0),"",E2157*J2157)</f>
        <v/>
      </c>
      <c r="O2157" s="138"/>
      <c r="P2157" s="139">
        <f>IF($B2157="PA",$N2157,0)</f>
        <v>0</v>
      </c>
      <c r="Q2157" s="139">
        <f>IF($B2157="PC",$N2157,0)</f>
        <v>0</v>
      </c>
      <c r="R2157" s="139">
        <f>IF($B2157="LA",$N2157,0)</f>
        <v>0</v>
      </c>
      <c r="S2157" s="139" t="str">
        <f>IF($B2157="LC",$N2157,0)</f>
        <v/>
      </c>
      <c r="T2157" s="139">
        <f>IF(P2157&lt;&gt;"",(P2157*(1-($N$2641))*(1-($O2157+$N$2646))),0)</f>
        <v>0</v>
      </c>
      <c r="U2157" s="139">
        <f>IF(Q2157&lt;&gt;"",(Q2157*(1-($N$2642))*(1-($O2157+$N$2646))),0)</f>
        <v>0</v>
      </c>
      <c r="V2157" s="139">
        <f>IF(R2157&lt;&gt;"",(R2157*(1-($N$2643))*(1-($O2157+$N$2646))),0)</f>
        <v>0</v>
      </c>
      <c r="W2157" s="139">
        <f>IF(S2157&lt;&gt;"",(S2157*(1-($N$2644))*(1-($O2157+$N$2646))),0)</f>
        <v>0</v>
      </c>
      <c r="X2157" s="150">
        <f>+SUM(T2157:W2157)</f>
        <v>0</v>
      </c>
      <c r="Y2157" s="85"/>
      <c r="Z2157" s="84"/>
      <c r="AA2157" s="85"/>
    </row>
    <row r="2158" spans="1:27" ht="14.1" customHeight="1" x14ac:dyDescent="0.3">
      <c r="A2158" s="128" t="s">
        <v>1286</v>
      </c>
      <c r="B2158" s="86" t="s">
        <v>40</v>
      </c>
      <c r="C2158" s="86">
        <v>26</v>
      </c>
      <c r="D2158" s="86">
        <v>13</v>
      </c>
      <c r="E2158" s="137"/>
      <c r="F2158" s="86" t="s">
        <v>99</v>
      </c>
      <c r="G2158" s="86" t="s">
        <v>1709</v>
      </c>
      <c r="H2158" s="86" t="s">
        <v>2063</v>
      </c>
      <c r="I2158" s="86">
        <v>31</v>
      </c>
      <c r="J2158" s="87">
        <v>17.650000000000002</v>
      </c>
      <c r="K2158" s="88"/>
      <c r="L2158" s="86" t="s">
        <v>3380</v>
      </c>
      <c r="M2158" s="86" t="s">
        <v>349</v>
      </c>
      <c r="N2158" s="149" t="str">
        <f>IF(OR(J2158="TBA",E2158=0),"",E2158*J2158)</f>
        <v/>
      </c>
      <c r="O2158" s="138"/>
      <c r="P2158" s="139">
        <f>IF($B2158="PA",$N2158,0)</f>
        <v>0</v>
      </c>
      <c r="Q2158" s="139">
        <f>IF($B2158="PC",$N2158,0)</f>
        <v>0</v>
      </c>
      <c r="R2158" s="139">
        <f>IF($B2158="LA",$N2158,0)</f>
        <v>0</v>
      </c>
      <c r="S2158" s="139" t="str">
        <f>IF($B2158="LC",$N2158,0)</f>
        <v/>
      </c>
      <c r="T2158" s="139">
        <f>IF(P2158&lt;&gt;"",(P2158*(1-($N$2641))*(1-($O2158+$N$2646))),0)</f>
        <v>0</v>
      </c>
      <c r="U2158" s="139">
        <f>IF(Q2158&lt;&gt;"",(Q2158*(1-($N$2642))*(1-($O2158+$N$2646))),0)</f>
        <v>0</v>
      </c>
      <c r="V2158" s="139">
        <f>IF(R2158&lt;&gt;"",(R2158*(1-($N$2643))*(1-($O2158+$N$2646))),0)</f>
        <v>0</v>
      </c>
      <c r="W2158" s="139">
        <f>IF(S2158&lt;&gt;"",(S2158*(1-($N$2644))*(1-($O2158+$N$2646))),0)</f>
        <v>0</v>
      </c>
      <c r="X2158" s="150">
        <f>+SUM(T2158:W2158)</f>
        <v>0</v>
      </c>
      <c r="Y2158" s="85"/>
      <c r="Z2158" s="84"/>
      <c r="AA2158" s="85"/>
    </row>
    <row r="2159" spans="1:27" ht="14.1" customHeight="1" x14ac:dyDescent="0.3">
      <c r="A2159" s="128" t="s">
        <v>188</v>
      </c>
      <c r="B2159" s="86" t="s">
        <v>40</v>
      </c>
      <c r="C2159" s="86">
        <v>12</v>
      </c>
      <c r="D2159" s="86">
        <v>0</v>
      </c>
      <c r="E2159" s="137"/>
      <c r="F2159" s="86" t="s">
        <v>100</v>
      </c>
      <c r="G2159" s="86" t="s">
        <v>1719</v>
      </c>
      <c r="H2159" s="86" t="s">
        <v>2064</v>
      </c>
      <c r="I2159" s="86">
        <v>31</v>
      </c>
      <c r="J2159" s="87">
        <v>22.25</v>
      </c>
      <c r="K2159" s="88"/>
      <c r="L2159" s="86" t="s">
        <v>3381</v>
      </c>
      <c r="M2159" s="86" t="s">
        <v>349</v>
      </c>
      <c r="N2159" s="149" t="str">
        <f>IF(OR(J2159="TBA",E2159=0),"",E2159*J2159)</f>
        <v/>
      </c>
      <c r="O2159" s="138"/>
      <c r="P2159" s="139">
        <f>IF($B2159="PA",$N2159,0)</f>
        <v>0</v>
      </c>
      <c r="Q2159" s="139">
        <f>IF($B2159="PC",$N2159,0)</f>
        <v>0</v>
      </c>
      <c r="R2159" s="139">
        <f>IF($B2159="LA",$N2159,0)</f>
        <v>0</v>
      </c>
      <c r="S2159" s="139" t="str">
        <f>IF($B2159="LC",$N2159,0)</f>
        <v/>
      </c>
      <c r="T2159" s="139">
        <f>IF(P2159&lt;&gt;"",(P2159*(1-($N$2641))*(1-($O2159+$N$2646))),0)</f>
        <v>0</v>
      </c>
      <c r="U2159" s="139">
        <f>IF(Q2159&lt;&gt;"",(Q2159*(1-($N$2642))*(1-($O2159+$N$2646))),0)</f>
        <v>0</v>
      </c>
      <c r="V2159" s="139">
        <f>IF(R2159&lt;&gt;"",(R2159*(1-($N$2643))*(1-($O2159+$N$2646))),0)</f>
        <v>0</v>
      </c>
      <c r="W2159" s="139">
        <f>IF(S2159&lt;&gt;"",(S2159*(1-($N$2644))*(1-($O2159+$N$2646))),0)</f>
        <v>0</v>
      </c>
      <c r="X2159" s="150">
        <f>+SUM(T2159:W2159)</f>
        <v>0</v>
      </c>
      <c r="Y2159" s="85"/>
      <c r="Z2159" s="84"/>
      <c r="AA2159" s="85"/>
    </row>
    <row r="2160" spans="1:27" ht="14.1" customHeight="1" x14ac:dyDescent="0.3">
      <c r="A2160" s="128" t="s">
        <v>189</v>
      </c>
      <c r="B2160" s="86" t="s">
        <v>40</v>
      </c>
      <c r="C2160" s="86">
        <v>30</v>
      </c>
      <c r="D2160" s="86">
        <v>5</v>
      </c>
      <c r="E2160" s="137"/>
      <c r="F2160" s="86" t="s">
        <v>99</v>
      </c>
      <c r="G2160" s="86" t="s">
        <v>1691</v>
      </c>
      <c r="H2160" s="86" t="s">
        <v>2065</v>
      </c>
      <c r="I2160" s="86">
        <v>31</v>
      </c>
      <c r="J2160" s="87">
        <v>16.600000000000001</v>
      </c>
      <c r="K2160" s="88"/>
      <c r="L2160" s="86" t="s">
        <v>3382</v>
      </c>
      <c r="M2160" s="86" t="s">
        <v>349</v>
      </c>
      <c r="N2160" s="149" t="str">
        <f>IF(OR(J2160="TBA",E2160=0),"",E2160*J2160)</f>
        <v/>
      </c>
      <c r="O2160" s="138"/>
      <c r="P2160" s="139">
        <f>IF($B2160="PA",$N2160,0)</f>
        <v>0</v>
      </c>
      <c r="Q2160" s="139">
        <f>IF($B2160="PC",$N2160,0)</f>
        <v>0</v>
      </c>
      <c r="R2160" s="139">
        <f>IF($B2160="LA",$N2160,0)</f>
        <v>0</v>
      </c>
      <c r="S2160" s="139" t="str">
        <f>IF($B2160="LC",$N2160,0)</f>
        <v/>
      </c>
      <c r="T2160" s="139">
        <f>IF(P2160&lt;&gt;"",(P2160*(1-($N$2641))*(1-($O2160+$N$2646))),0)</f>
        <v>0</v>
      </c>
      <c r="U2160" s="139">
        <f>IF(Q2160&lt;&gt;"",(Q2160*(1-($N$2642))*(1-($O2160+$N$2646))),0)</f>
        <v>0</v>
      </c>
      <c r="V2160" s="139">
        <f>IF(R2160&lt;&gt;"",(R2160*(1-($N$2643))*(1-($O2160+$N$2646))),0)</f>
        <v>0</v>
      </c>
      <c r="W2160" s="139">
        <f>IF(S2160&lt;&gt;"",(S2160*(1-($N$2644))*(1-($O2160+$N$2646))),0)</f>
        <v>0</v>
      </c>
      <c r="X2160" s="150">
        <f>+SUM(T2160:W2160)</f>
        <v>0</v>
      </c>
      <c r="Y2160" s="85"/>
      <c r="Z2160" s="84"/>
      <c r="AA2160" s="85"/>
    </row>
    <row r="2161" spans="1:27" ht="14.1" customHeight="1" x14ac:dyDescent="0.3">
      <c r="A2161" s="128" t="s">
        <v>190</v>
      </c>
      <c r="B2161" s="86" t="s">
        <v>40</v>
      </c>
      <c r="C2161" s="86">
        <v>30</v>
      </c>
      <c r="D2161" s="86">
        <v>5</v>
      </c>
      <c r="E2161" s="137"/>
      <c r="F2161" s="86" t="s">
        <v>99</v>
      </c>
      <c r="G2161" s="86" t="s">
        <v>1692</v>
      </c>
      <c r="H2161" s="86" t="s">
        <v>2065</v>
      </c>
      <c r="I2161" s="86">
        <v>31</v>
      </c>
      <c r="J2161" s="87">
        <v>16.600000000000001</v>
      </c>
      <c r="K2161" s="88"/>
      <c r="L2161" s="86" t="s">
        <v>3383</v>
      </c>
      <c r="M2161" s="86" t="s">
        <v>349</v>
      </c>
      <c r="N2161" s="149" t="str">
        <f>IF(OR(J2161="TBA",E2161=0),"",E2161*J2161)</f>
        <v/>
      </c>
      <c r="O2161" s="138"/>
      <c r="P2161" s="139">
        <f>IF($B2161="PA",$N2161,0)</f>
        <v>0</v>
      </c>
      <c r="Q2161" s="139">
        <f>IF($B2161="PC",$N2161,0)</f>
        <v>0</v>
      </c>
      <c r="R2161" s="139">
        <f>IF($B2161="LA",$N2161,0)</f>
        <v>0</v>
      </c>
      <c r="S2161" s="139" t="str">
        <f>IF($B2161="LC",$N2161,0)</f>
        <v/>
      </c>
      <c r="T2161" s="139">
        <f>IF(P2161&lt;&gt;"",(P2161*(1-($N$2641))*(1-($O2161+$N$2646))),0)</f>
        <v>0</v>
      </c>
      <c r="U2161" s="139">
        <f>IF(Q2161&lt;&gt;"",(Q2161*(1-($N$2642))*(1-($O2161+$N$2646))),0)</f>
        <v>0</v>
      </c>
      <c r="V2161" s="139">
        <f>IF(R2161&lt;&gt;"",(R2161*(1-($N$2643))*(1-($O2161+$N$2646))),0)</f>
        <v>0</v>
      </c>
      <c r="W2161" s="139">
        <f>IF(S2161&lt;&gt;"",(S2161*(1-($N$2644))*(1-($O2161+$N$2646))),0)</f>
        <v>0</v>
      </c>
      <c r="X2161" s="150">
        <f>+SUM(T2161:W2161)</f>
        <v>0</v>
      </c>
      <c r="Y2161" s="85"/>
      <c r="Z2161" s="84"/>
      <c r="AA2161" s="85"/>
    </row>
    <row r="2162" spans="1:27" ht="14.1" customHeight="1" x14ac:dyDescent="0.3">
      <c r="A2162" s="128" t="s">
        <v>191</v>
      </c>
      <c r="B2162" s="86" t="s">
        <v>40</v>
      </c>
      <c r="C2162" s="86">
        <v>30</v>
      </c>
      <c r="D2162" s="86">
        <v>5</v>
      </c>
      <c r="E2162" s="137"/>
      <c r="F2162" s="86" t="s">
        <v>99</v>
      </c>
      <c r="G2162" s="86" t="s">
        <v>1709</v>
      </c>
      <c r="H2162" s="86" t="s">
        <v>2065</v>
      </c>
      <c r="I2162" s="86">
        <v>31</v>
      </c>
      <c r="J2162" s="87">
        <v>16.600000000000001</v>
      </c>
      <c r="K2162" s="88"/>
      <c r="L2162" s="86" t="s">
        <v>3384</v>
      </c>
      <c r="M2162" s="86" t="s">
        <v>349</v>
      </c>
      <c r="N2162" s="149" t="str">
        <f>IF(OR(J2162="TBA",E2162=0),"",E2162*J2162)</f>
        <v/>
      </c>
      <c r="O2162" s="138"/>
      <c r="P2162" s="139">
        <f>IF($B2162="PA",$N2162,0)</f>
        <v>0</v>
      </c>
      <c r="Q2162" s="139">
        <f>IF($B2162="PC",$N2162,0)</f>
        <v>0</v>
      </c>
      <c r="R2162" s="139">
        <f>IF($B2162="LA",$N2162,0)</f>
        <v>0</v>
      </c>
      <c r="S2162" s="139" t="str">
        <f>IF($B2162="LC",$N2162,0)</f>
        <v/>
      </c>
      <c r="T2162" s="139">
        <f>IF(P2162&lt;&gt;"",(P2162*(1-($N$2641))*(1-($O2162+$N$2646))),0)</f>
        <v>0</v>
      </c>
      <c r="U2162" s="139">
        <f>IF(Q2162&lt;&gt;"",(Q2162*(1-($N$2642))*(1-($O2162+$N$2646))),0)</f>
        <v>0</v>
      </c>
      <c r="V2162" s="139">
        <f>IF(R2162&lt;&gt;"",(R2162*(1-($N$2643))*(1-($O2162+$N$2646))),0)</f>
        <v>0</v>
      </c>
      <c r="W2162" s="139">
        <f>IF(S2162&lt;&gt;"",(S2162*(1-($N$2644))*(1-($O2162+$N$2646))),0)</f>
        <v>0</v>
      </c>
      <c r="X2162" s="150">
        <f>+SUM(T2162:W2162)</f>
        <v>0</v>
      </c>
      <c r="Y2162" s="85"/>
      <c r="Z2162" s="84"/>
      <c r="AA2162" s="85"/>
    </row>
    <row r="2163" spans="1:27" ht="14.1" customHeight="1" x14ac:dyDescent="0.3">
      <c r="A2163" s="128" t="s">
        <v>368</v>
      </c>
      <c r="B2163" s="160" t="s">
        <v>40</v>
      </c>
      <c r="C2163" s="160">
        <v>36</v>
      </c>
      <c r="D2163" s="160">
        <v>9</v>
      </c>
      <c r="E2163" s="174"/>
      <c r="F2163" s="160" t="s">
        <v>101</v>
      </c>
      <c r="G2163" s="160" t="s">
        <v>1690</v>
      </c>
      <c r="H2163" s="160" t="s">
        <v>1935</v>
      </c>
      <c r="I2163" s="160">
        <v>28</v>
      </c>
      <c r="J2163" s="175">
        <v>17.650000000000002</v>
      </c>
      <c r="K2163" s="176"/>
      <c r="L2163" s="160" t="s">
        <v>3385</v>
      </c>
      <c r="M2163" s="160" t="s">
        <v>349</v>
      </c>
      <c r="N2163" s="161" t="str">
        <f>IF(OR(J2163="TBA",E2163=0),"",E2163*J2163)</f>
        <v/>
      </c>
      <c r="O2163" s="147"/>
      <c r="P2163" s="148">
        <f>IF($B2163="PA",$N2163,0)</f>
        <v>0</v>
      </c>
      <c r="Q2163" s="148">
        <f>IF($B2163="PC",$N2163,0)</f>
        <v>0</v>
      </c>
      <c r="R2163" s="148">
        <f>IF($B2163="LA",$N2163,0)</f>
        <v>0</v>
      </c>
      <c r="S2163" s="148" t="str">
        <f>IF($B2163="LC",$N2163,0)</f>
        <v/>
      </c>
      <c r="T2163" s="148">
        <f>IF(P2163&lt;&gt;"",(P2163*(1-($N$2641))*(1-($O2163+$N$2646))),0)</f>
        <v>0</v>
      </c>
      <c r="U2163" s="148">
        <f>IF(Q2163&lt;&gt;"",(Q2163*(1-($N$2642))*(1-($O2163+$N$2646))),0)</f>
        <v>0</v>
      </c>
      <c r="V2163" s="148">
        <f>IF(R2163&lt;&gt;"",(R2163*(1-($N$2643))*(1-($O2163+$N$2646))),0)</f>
        <v>0</v>
      </c>
      <c r="W2163" s="148">
        <f>IF(S2163&lt;&gt;"",(S2163*(1-($N$2644))*(1-($O2163+$N$2646))),0)</f>
        <v>0</v>
      </c>
      <c r="X2163" s="162">
        <f>+SUM(T2163:W2163)</f>
        <v>0</v>
      </c>
      <c r="Y2163" s="85"/>
      <c r="Z2163" s="84"/>
      <c r="AA2163" s="85"/>
    </row>
    <row r="2164" spans="1:27" s="167" customFormat="1" ht="14.1" customHeight="1" x14ac:dyDescent="0.3">
      <c r="A2164" s="128" t="s">
        <v>6</v>
      </c>
      <c r="B2164" s="86" t="s">
        <v>40</v>
      </c>
      <c r="C2164" s="86">
        <v>36</v>
      </c>
      <c r="D2164" s="86">
        <v>9</v>
      </c>
      <c r="E2164" s="137"/>
      <c r="F2164" s="86" t="s">
        <v>101</v>
      </c>
      <c r="G2164" s="86" t="s">
        <v>1691</v>
      </c>
      <c r="H2164" s="86" t="s">
        <v>1935</v>
      </c>
      <c r="I2164" s="86">
        <v>28</v>
      </c>
      <c r="J2164" s="87">
        <v>17.650000000000002</v>
      </c>
      <c r="K2164" s="88"/>
      <c r="L2164" s="86" t="s">
        <v>3386</v>
      </c>
      <c r="M2164" s="86" t="s">
        <v>349</v>
      </c>
      <c r="N2164" s="149" t="str">
        <f>IF(OR(J2164="TBA",E2164=0),"",E2164*J2164)</f>
        <v/>
      </c>
      <c r="O2164" s="138"/>
      <c r="P2164" s="139">
        <f>IF($B2164="PA",$N2164,0)</f>
        <v>0</v>
      </c>
      <c r="Q2164" s="139">
        <f>IF($B2164="PC",$N2164,0)</f>
        <v>0</v>
      </c>
      <c r="R2164" s="139">
        <f>IF($B2164="LA",$N2164,0)</f>
        <v>0</v>
      </c>
      <c r="S2164" s="139" t="str">
        <f>IF($B2164="LC",$N2164,0)</f>
        <v/>
      </c>
      <c r="T2164" s="139">
        <f>IF(P2164&lt;&gt;"",(P2164*(1-($N$2641))*(1-($O2164+$N$2646))),0)</f>
        <v>0</v>
      </c>
      <c r="U2164" s="139">
        <f>IF(Q2164&lt;&gt;"",(Q2164*(1-($N$2642))*(1-($O2164+$N$2646))),0)</f>
        <v>0</v>
      </c>
      <c r="V2164" s="139">
        <f>IF(R2164&lt;&gt;"",(R2164*(1-($N$2643))*(1-($O2164+$N$2646))),0)</f>
        <v>0</v>
      </c>
      <c r="W2164" s="139">
        <f>IF(S2164&lt;&gt;"",(S2164*(1-($N$2644))*(1-($O2164+$N$2646))),0)</f>
        <v>0</v>
      </c>
      <c r="X2164" s="150">
        <f>+SUM(T2164:W2164)</f>
        <v>0</v>
      </c>
      <c r="Y2164" s="154"/>
      <c r="Z2164" s="153"/>
      <c r="AA2164" s="154"/>
    </row>
    <row r="2165" spans="1:27" s="167" customFormat="1" ht="14.1" customHeight="1" x14ac:dyDescent="0.3">
      <c r="A2165" s="128" t="s">
        <v>7</v>
      </c>
      <c r="B2165" s="86" t="s">
        <v>40</v>
      </c>
      <c r="C2165" s="86">
        <v>36</v>
      </c>
      <c r="D2165" s="86">
        <v>9</v>
      </c>
      <c r="E2165" s="137"/>
      <c r="F2165" s="86" t="s">
        <v>101</v>
      </c>
      <c r="G2165" s="86" t="s">
        <v>1701</v>
      </c>
      <c r="H2165" s="86" t="s">
        <v>1935</v>
      </c>
      <c r="I2165" s="86">
        <v>29</v>
      </c>
      <c r="J2165" s="87">
        <v>17.650000000000002</v>
      </c>
      <c r="K2165" s="88"/>
      <c r="L2165" s="86" t="s">
        <v>3387</v>
      </c>
      <c r="M2165" s="86" t="s">
        <v>349</v>
      </c>
      <c r="N2165" s="149" t="str">
        <f>IF(OR(J2165="TBA",E2165=0),"",E2165*J2165)</f>
        <v/>
      </c>
      <c r="O2165" s="138"/>
      <c r="P2165" s="139">
        <f>IF($B2165="PA",$N2165,0)</f>
        <v>0</v>
      </c>
      <c r="Q2165" s="139">
        <f>IF($B2165="PC",$N2165,0)</f>
        <v>0</v>
      </c>
      <c r="R2165" s="139">
        <f>IF($B2165="LA",$N2165,0)</f>
        <v>0</v>
      </c>
      <c r="S2165" s="139" t="str">
        <f>IF($B2165="LC",$N2165,0)</f>
        <v/>
      </c>
      <c r="T2165" s="139">
        <f>IF(P2165&lt;&gt;"",(P2165*(1-($N$2641))*(1-($O2165+$N$2646))),0)</f>
        <v>0</v>
      </c>
      <c r="U2165" s="139">
        <f>IF(Q2165&lt;&gt;"",(Q2165*(1-($N$2642))*(1-($O2165+$N$2646))),0)</f>
        <v>0</v>
      </c>
      <c r="V2165" s="139">
        <f>IF(R2165&lt;&gt;"",(R2165*(1-($N$2643))*(1-($O2165+$N$2646))),0)</f>
        <v>0</v>
      </c>
      <c r="W2165" s="139">
        <f>IF(S2165&lt;&gt;"",(S2165*(1-($N$2644))*(1-($O2165+$N$2646))),0)</f>
        <v>0</v>
      </c>
      <c r="X2165" s="150">
        <f>+SUM(T2165:W2165)</f>
        <v>0</v>
      </c>
      <c r="Y2165" s="154"/>
      <c r="Z2165" s="153"/>
      <c r="AA2165" s="154"/>
    </row>
    <row r="2166" spans="1:27" s="167" customFormat="1" ht="14.1" customHeight="1" x14ac:dyDescent="0.3">
      <c r="A2166" s="128" t="s">
        <v>5050</v>
      </c>
      <c r="B2166" s="86" t="s">
        <v>39</v>
      </c>
      <c r="C2166" s="86">
        <v>6</v>
      </c>
      <c r="D2166" s="86">
        <v>0</v>
      </c>
      <c r="E2166" s="137"/>
      <c r="F2166" s="86" t="s">
        <v>100</v>
      </c>
      <c r="G2166" s="86" t="s">
        <v>1453</v>
      </c>
      <c r="H2166" s="86" t="s">
        <v>5051</v>
      </c>
      <c r="I2166" s="86">
        <v>149</v>
      </c>
      <c r="J2166" s="87">
        <v>37.15</v>
      </c>
      <c r="K2166" s="88"/>
      <c r="L2166" s="86" t="s">
        <v>5273</v>
      </c>
      <c r="M2166" s="86" t="s">
        <v>349</v>
      </c>
      <c r="N2166" s="149" t="str">
        <f>IF(OR(J2166="TBA",E2166=0),"",E2166*J2166)</f>
        <v/>
      </c>
      <c r="O2166" s="138"/>
      <c r="P2166" s="139">
        <f>IF($B2166="PA",$N2166,0)</f>
        <v>0</v>
      </c>
      <c r="Q2166" s="139">
        <f>IF($B2166="PC",$N2166,0)</f>
        <v>0</v>
      </c>
      <c r="R2166" s="139" t="str">
        <f>IF($B2166="LA",$N2166,0)</f>
        <v/>
      </c>
      <c r="S2166" s="139">
        <f>IF($B2166="LC",$N2166,0)</f>
        <v>0</v>
      </c>
      <c r="T2166" s="139">
        <f>IF(P2166&lt;&gt;"",(P2166*(1-($N$2641))*(1-($O2166+$N$2646))),0)</f>
        <v>0</v>
      </c>
      <c r="U2166" s="139">
        <f>IF(Q2166&lt;&gt;"",(Q2166*(1-($N$2642))*(1-($O2166+$N$2646))),0)</f>
        <v>0</v>
      </c>
      <c r="V2166" s="139">
        <f>IF(R2166&lt;&gt;"",(R2166*(1-($N$2643))*(1-($O2166+$N$2646))),0)</f>
        <v>0</v>
      </c>
      <c r="W2166" s="139">
        <f>IF(S2166&lt;&gt;"",(S2166*(1-($N$2644))*(1-($O2166+$N$2646))),0)</f>
        <v>0</v>
      </c>
      <c r="X2166" s="150">
        <f>+SUM(T2166:W2166)</f>
        <v>0</v>
      </c>
      <c r="Y2166" s="154"/>
      <c r="Z2166" s="153"/>
      <c r="AA2166" s="154"/>
    </row>
    <row r="2167" spans="1:27" s="167" customFormat="1" ht="14.1" customHeight="1" x14ac:dyDescent="0.3">
      <c r="A2167" s="128" t="s">
        <v>402</v>
      </c>
      <c r="B2167" s="86" t="s">
        <v>40</v>
      </c>
      <c r="C2167" s="86">
        <v>8</v>
      </c>
      <c r="D2167" s="86">
        <v>0</v>
      </c>
      <c r="E2167" s="137"/>
      <c r="F2167" s="86" t="s">
        <v>99</v>
      </c>
      <c r="G2167" s="86" t="s">
        <v>1690</v>
      </c>
      <c r="H2167" s="86" t="s">
        <v>2066</v>
      </c>
      <c r="I2167" s="86">
        <v>73</v>
      </c>
      <c r="J2167" s="87">
        <v>27.2</v>
      </c>
      <c r="K2167" s="88"/>
      <c r="L2167" s="86" t="s">
        <v>3388</v>
      </c>
      <c r="M2167" s="86" t="s">
        <v>349</v>
      </c>
      <c r="N2167" s="149" t="str">
        <f>IF(OR(J2167="TBA",E2167=0),"",E2167*J2167)</f>
        <v/>
      </c>
      <c r="O2167" s="138"/>
      <c r="P2167" s="139">
        <f>IF($B2167="PA",$N2167,0)</f>
        <v>0</v>
      </c>
      <c r="Q2167" s="139">
        <f>IF($B2167="PC",$N2167,0)</f>
        <v>0</v>
      </c>
      <c r="R2167" s="139">
        <f>IF($B2167="LA",$N2167,0)</f>
        <v>0</v>
      </c>
      <c r="S2167" s="139" t="str">
        <f>IF($B2167="LC",$N2167,0)</f>
        <v/>
      </c>
      <c r="T2167" s="139">
        <f>IF(P2167&lt;&gt;"",(P2167*(1-($N$2641))*(1-($O2167+$N$2646))),0)</f>
        <v>0</v>
      </c>
      <c r="U2167" s="139">
        <f>IF(Q2167&lt;&gt;"",(Q2167*(1-($N$2642))*(1-($O2167+$N$2646))),0)</f>
        <v>0</v>
      </c>
      <c r="V2167" s="139">
        <f>IF(R2167&lt;&gt;"",(R2167*(1-($N$2643))*(1-($O2167+$N$2646))),0)</f>
        <v>0</v>
      </c>
      <c r="W2167" s="139">
        <f>IF(S2167&lt;&gt;"",(S2167*(1-($N$2644))*(1-($O2167+$N$2646))),0)</f>
        <v>0</v>
      </c>
      <c r="X2167" s="150">
        <f>+SUM(T2167:W2167)</f>
        <v>0</v>
      </c>
      <c r="Y2167" s="154"/>
      <c r="Z2167" s="153"/>
      <c r="AA2167" s="154"/>
    </row>
    <row r="2168" spans="1:27" s="167" customFormat="1" ht="14.1" customHeight="1" x14ac:dyDescent="0.3">
      <c r="A2168" s="128" t="s">
        <v>403</v>
      </c>
      <c r="B2168" s="86" t="s">
        <v>40</v>
      </c>
      <c r="C2168" s="86">
        <v>8</v>
      </c>
      <c r="D2168" s="86">
        <v>0</v>
      </c>
      <c r="E2168" s="137"/>
      <c r="F2168" s="86" t="s">
        <v>99</v>
      </c>
      <c r="G2168" s="86" t="s">
        <v>1691</v>
      </c>
      <c r="H2168" s="86" t="s">
        <v>2066</v>
      </c>
      <c r="I2168" s="86">
        <v>73</v>
      </c>
      <c r="J2168" s="87">
        <v>27.2</v>
      </c>
      <c r="K2168" s="88"/>
      <c r="L2168" s="86" t="s">
        <v>3389</v>
      </c>
      <c r="M2168" s="86" t="s">
        <v>349</v>
      </c>
      <c r="N2168" s="149" t="str">
        <f>IF(OR(J2168="TBA",E2168=0),"",E2168*J2168)</f>
        <v/>
      </c>
      <c r="O2168" s="138"/>
      <c r="P2168" s="139">
        <f>IF($B2168="PA",$N2168,0)</f>
        <v>0</v>
      </c>
      <c r="Q2168" s="139">
        <f>IF($B2168="PC",$N2168,0)</f>
        <v>0</v>
      </c>
      <c r="R2168" s="139">
        <f>IF($B2168="LA",$N2168,0)</f>
        <v>0</v>
      </c>
      <c r="S2168" s="139" t="str">
        <f>IF($B2168="LC",$N2168,0)</f>
        <v/>
      </c>
      <c r="T2168" s="139">
        <f>IF(P2168&lt;&gt;"",(P2168*(1-($N$2641))*(1-($O2168+$N$2646))),0)</f>
        <v>0</v>
      </c>
      <c r="U2168" s="139">
        <f>IF(Q2168&lt;&gt;"",(Q2168*(1-($N$2642))*(1-($O2168+$N$2646))),0)</f>
        <v>0</v>
      </c>
      <c r="V2168" s="139">
        <f>IF(R2168&lt;&gt;"",(R2168*(1-($N$2643))*(1-($O2168+$N$2646))),0)</f>
        <v>0</v>
      </c>
      <c r="W2168" s="139">
        <f>IF(S2168&lt;&gt;"",(S2168*(1-($N$2644))*(1-($O2168+$N$2646))),0)</f>
        <v>0</v>
      </c>
      <c r="X2168" s="150">
        <f>+SUM(T2168:W2168)</f>
        <v>0</v>
      </c>
      <c r="Y2168" s="154"/>
      <c r="Z2168" s="153"/>
      <c r="AA2168" s="154"/>
    </row>
    <row r="2169" spans="1:27" s="167" customFormat="1" ht="14.1" customHeight="1" x14ac:dyDescent="0.3">
      <c r="A2169" s="128" t="s">
        <v>404</v>
      </c>
      <c r="B2169" s="86" t="s">
        <v>40</v>
      </c>
      <c r="C2169" s="86">
        <v>8</v>
      </c>
      <c r="D2169" s="86">
        <v>0</v>
      </c>
      <c r="E2169" s="137"/>
      <c r="F2169" s="86" t="s">
        <v>99</v>
      </c>
      <c r="G2169" s="86" t="s">
        <v>1692</v>
      </c>
      <c r="H2169" s="86" t="s">
        <v>2066</v>
      </c>
      <c r="I2169" s="86">
        <v>73</v>
      </c>
      <c r="J2169" s="87">
        <v>27.2</v>
      </c>
      <c r="K2169" s="88"/>
      <c r="L2169" s="86" t="s">
        <v>3390</v>
      </c>
      <c r="M2169" s="86" t="s">
        <v>349</v>
      </c>
      <c r="N2169" s="149" t="str">
        <f>IF(OR(J2169="TBA",E2169=0),"",E2169*J2169)</f>
        <v/>
      </c>
      <c r="O2169" s="138"/>
      <c r="P2169" s="139">
        <f>IF($B2169="PA",$N2169,0)</f>
        <v>0</v>
      </c>
      <c r="Q2169" s="139">
        <f>IF($B2169="PC",$N2169,0)</f>
        <v>0</v>
      </c>
      <c r="R2169" s="139">
        <f>IF($B2169="LA",$N2169,0)</f>
        <v>0</v>
      </c>
      <c r="S2169" s="139" t="str">
        <f>IF($B2169="LC",$N2169,0)</f>
        <v/>
      </c>
      <c r="T2169" s="139">
        <f>IF(P2169&lt;&gt;"",(P2169*(1-($N$2641))*(1-($O2169+$N$2646))),0)</f>
        <v>0</v>
      </c>
      <c r="U2169" s="139">
        <f>IF(Q2169&lt;&gt;"",(Q2169*(1-($N$2642))*(1-($O2169+$N$2646))),0)</f>
        <v>0</v>
      </c>
      <c r="V2169" s="139">
        <f>IF(R2169&lt;&gt;"",(R2169*(1-($N$2643))*(1-($O2169+$N$2646))),0)</f>
        <v>0</v>
      </c>
      <c r="W2169" s="139">
        <f>IF(S2169&lt;&gt;"",(S2169*(1-($N$2644))*(1-($O2169+$N$2646))),0)</f>
        <v>0</v>
      </c>
      <c r="X2169" s="150">
        <f>+SUM(T2169:W2169)</f>
        <v>0</v>
      </c>
      <c r="Y2169" s="154"/>
      <c r="Z2169" s="153"/>
      <c r="AA2169" s="154"/>
    </row>
    <row r="2170" spans="1:27" s="167" customFormat="1" ht="14.1" customHeight="1" x14ac:dyDescent="0.3">
      <c r="A2170" s="128" t="s">
        <v>405</v>
      </c>
      <c r="B2170" s="86" t="s">
        <v>40</v>
      </c>
      <c r="C2170" s="86">
        <v>8</v>
      </c>
      <c r="D2170" s="86">
        <v>0</v>
      </c>
      <c r="E2170" s="137"/>
      <c r="F2170" s="86" t="s">
        <v>99</v>
      </c>
      <c r="G2170" s="86" t="s">
        <v>1690</v>
      </c>
      <c r="H2170" s="86" t="s">
        <v>2067</v>
      </c>
      <c r="I2170" s="86">
        <v>72</v>
      </c>
      <c r="J2170" s="87">
        <v>27.2</v>
      </c>
      <c r="K2170" s="88"/>
      <c r="L2170" s="86" t="s">
        <v>3391</v>
      </c>
      <c r="M2170" s="86" t="s">
        <v>349</v>
      </c>
      <c r="N2170" s="149" t="str">
        <f>IF(OR(J2170="TBA",E2170=0),"",E2170*J2170)</f>
        <v/>
      </c>
      <c r="O2170" s="138"/>
      <c r="P2170" s="139">
        <f>IF($B2170="PA",$N2170,0)</f>
        <v>0</v>
      </c>
      <c r="Q2170" s="139">
        <f>IF($B2170="PC",$N2170,0)</f>
        <v>0</v>
      </c>
      <c r="R2170" s="139">
        <f>IF($B2170="LA",$N2170,0)</f>
        <v>0</v>
      </c>
      <c r="S2170" s="139" t="str">
        <f>IF($B2170="LC",$N2170,0)</f>
        <v/>
      </c>
      <c r="T2170" s="139">
        <f>IF(P2170&lt;&gt;"",(P2170*(1-($N$2641))*(1-($O2170+$N$2646))),0)</f>
        <v>0</v>
      </c>
      <c r="U2170" s="139">
        <f>IF(Q2170&lt;&gt;"",(Q2170*(1-($N$2642))*(1-($O2170+$N$2646))),0)</f>
        <v>0</v>
      </c>
      <c r="V2170" s="139">
        <f>IF(R2170&lt;&gt;"",(R2170*(1-($N$2643))*(1-($O2170+$N$2646))),0)</f>
        <v>0</v>
      </c>
      <c r="W2170" s="139">
        <f>IF(S2170&lt;&gt;"",(S2170*(1-($N$2644))*(1-($O2170+$N$2646))),0)</f>
        <v>0</v>
      </c>
      <c r="X2170" s="150">
        <f>+SUM(T2170:W2170)</f>
        <v>0</v>
      </c>
      <c r="Y2170" s="154"/>
      <c r="Z2170" s="153"/>
      <c r="AA2170" s="154"/>
    </row>
    <row r="2171" spans="1:27" s="167" customFormat="1" ht="14.1" customHeight="1" x14ac:dyDescent="0.3">
      <c r="A2171" s="128" t="s">
        <v>406</v>
      </c>
      <c r="B2171" s="86" t="s">
        <v>40</v>
      </c>
      <c r="C2171" s="86">
        <v>8</v>
      </c>
      <c r="D2171" s="86">
        <v>0</v>
      </c>
      <c r="E2171" s="137"/>
      <c r="F2171" s="86" t="s">
        <v>99</v>
      </c>
      <c r="G2171" s="86" t="s">
        <v>1691</v>
      </c>
      <c r="H2171" s="86" t="s">
        <v>2067</v>
      </c>
      <c r="I2171" s="86">
        <v>72</v>
      </c>
      <c r="J2171" s="87">
        <v>27.2</v>
      </c>
      <c r="K2171" s="88"/>
      <c r="L2171" s="86" t="s">
        <v>3392</v>
      </c>
      <c r="M2171" s="86" t="s">
        <v>349</v>
      </c>
      <c r="N2171" s="149" t="str">
        <f>IF(OR(J2171="TBA",E2171=0),"",E2171*J2171)</f>
        <v/>
      </c>
      <c r="O2171" s="138"/>
      <c r="P2171" s="139">
        <f>IF($B2171="PA",$N2171,0)</f>
        <v>0</v>
      </c>
      <c r="Q2171" s="139">
        <f>IF($B2171="PC",$N2171,0)</f>
        <v>0</v>
      </c>
      <c r="R2171" s="139">
        <f>IF($B2171="LA",$N2171,0)</f>
        <v>0</v>
      </c>
      <c r="S2171" s="139" t="str">
        <f>IF($B2171="LC",$N2171,0)</f>
        <v/>
      </c>
      <c r="T2171" s="139">
        <f>IF(P2171&lt;&gt;"",(P2171*(1-($N$2641))*(1-($O2171+$N$2646))),0)</f>
        <v>0</v>
      </c>
      <c r="U2171" s="139">
        <f>IF(Q2171&lt;&gt;"",(Q2171*(1-($N$2642))*(1-($O2171+$N$2646))),0)</f>
        <v>0</v>
      </c>
      <c r="V2171" s="139">
        <f>IF(R2171&lt;&gt;"",(R2171*(1-($N$2643))*(1-($O2171+$N$2646))),0)</f>
        <v>0</v>
      </c>
      <c r="W2171" s="139">
        <f>IF(S2171&lt;&gt;"",(S2171*(1-($N$2644))*(1-($O2171+$N$2646))),0)</f>
        <v>0</v>
      </c>
      <c r="X2171" s="150">
        <f>+SUM(T2171:W2171)</f>
        <v>0</v>
      </c>
      <c r="Y2171" s="154"/>
      <c r="Z2171" s="153"/>
      <c r="AA2171" s="154"/>
    </row>
    <row r="2172" spans="1:27" s="167" customFormat="1" ht="14.1" customHeight="1" x14ac:dyDescent="0.3">
      <c r="A2172" s="128" t="s">
        <v>407</v>
      </c>
      <c r="B2172" s="86" t="s">
        <v>40</v>
      </c>
      <c r="C2172" s="86">
        <v>8</v>
      </c>
      <c r="D2172" s="86">
        <v>0</v>
      </c>
      <c r="E2172" s="137"/>
      <c r="F2172" s="86" t="s">
        <v>99</v>
      </c>
      <c r="G2172" s="86" t="s">
        <v>1692</v>
      </c>
      <c r="H2172" s="86" t="s">
        <v>2067</v>
      </c>
      <c r="I2172" s="86">
        <v>72</v>
      </c>
      <c r="J2172" s="87">
        <v>27.2</v>
      </c>
      <c r="K2172" s="88"/>
      <c r="L2172" s="86" t="s">
        <v>3393</v>
      </c>
      <c r="M2172" s="86" t="s">
        <v>349</v>
      </c>
      <c r="N2172" s="149" t="str">
        <f>IF(OR(J2172="TBA",E2172=0),"",E2172*J2172)</f>
        <v/>
      </c>
      <c r="O2172" s="138"/>
      <c r="P2172" s="139">
        <f>IF($B2172="PA",$N2172,0)</f>
        <v>0</v>
      </c>
      <c r="Q2172" s="139">
        <f>IF($B2172="PC",$N2172,0)</f>
        <v>0</v>
      </c>
      <c r="R2172" s="139">
        <f>IF($B2172="LA",$N2172,0)</f>
        <v>0</v>
      </c>
      <c r="S2172" s="139" t="str">
        <f>IF($B2172="LC",$N2172,0)</f>
        <v/>
      </c>
      <c r="T2172" s="139">
        <f>IF(P2172&lt;&gt;"",(P2172*(1-($N$2641))*(1-($O2172+$N$2646))),0)</f>
        <v>0</v>
      </c>
      <c r="U2172" s="139">
        <f>IF(Q2172&lt;&gt;"",(Q2172*(1-($N$2642))*(1-($O2172+$N$2646))),0)</f>
        <v>0</v>
      </c>
      <c r="V2172" s="139">
        <f>IF(R2172&lt;&gt;"",(R2172*(1-($N$2643))*(1-($O2172+$N$2646))),0)</f>
        <v>0</v>
      </c>
      <c r="W2172" s="139">
        <f>IF(S2172&lt;&gt;"",(S2172*(1-($N$2644))*(1-($O2172+$N$2646))),0)</f>
        <v>0</v>
      </c>
      <c r="X2172" s="150">
        <f>+SUM(T2172:W2172)</f>
        <v>0</v>
      </c>
      <c r="Y2172" s="154"/>
      <c r="Z2172" s="153"/>
      <c r="AA2172" s="154"/>
    </row>
    <row r="2173" spans="1:27" s="167" customFormat="1" ht="14.1" customHeight="1" x14ac:dyDescent="0.3">
      <c r="A2173" s="128" t="s">
        <v>408</v>
      </c>
      <c r="B2173" s="86" t="s">
        <v>40</v>
      </c>
      <c r="C2173" s="86">
        <v>8</v>
      </c>
      <c r="D2173" s="86">
        <v>0</v>
      </c>
      <c r="E2173" s="137"/>
      <c r="F2173" s="86" t="s">
        <v>99</v>
      </c>
      <c r="G2173" s="86" t="s">
        <v>1690</v>
      </c>
      <c r="H2173" s="86" t="s">
        <v>2068</v>
      </c>
      <c r="I2173" s="86">
        <v>74</v>
      </c>
      <c r="J2173" s="87">
        <v>25.8</v>
      </c>
      <c r="K2173" s="88"/>
      <c r="L2173" s="86" t="s">
        <v>3394</v>
      </c>
      <c r="M2173" s="86" t="s">
        <v>349</v>
      </c>
      <c r="N2173" s="149" t="str">
        <f>IF(OR(J2173="TBA",E2173=0),"",E2173*J2173)</f>
        <v/>
      </c>
      <c r="O2173" s="138"/>
      <c r="P2173" s="139">
        <f>IF($B2173="PA",$N2173,0)</f>
        <v>0</v>
      </c>
      <c r="Q2173" s="139">
        <f>IF($B2173="PC",$N2173,0)</f>
        <v>0</v>
      </c>
      <c r="R2173" s="139">
        <f>IF($B2173="LA",$N2173,0)</f>
        <v>0</v>
      </c>
      <c r="S2173" s="139" t="str">
        <f>IF($B2173="LC",$N2173,0)</f>
        <v/>
      </c>
      <c r="T2173" s="139">
        <f>IF(P2173&lt;&gt;"",(P2173*(1-($N$2641))*(1-($O2173+$N$2646))),0)</f>
        <v>0</v>
      </c>
      <c r="U2173" s="139">
        <f>IF(Q2173&lt;&gt;"",(Q2173*(1-($N$2642))*(1-($O2173+$N$2646))),0)</f>
        <v>0</v>
      </c>
      <c r="V2173" s="139">
        <f>IF(R2173&lt;&gt;"",(R2173*(1-($N$2643))*(1-($O2173+$N$2646))),0)</f>
        <v>0</v>
      </c>
      <c r="W2173" s="139">
        <f>IF(S2173&lt;&gt;"",(S2173*(1-($N$2644))*(1-($O2173+$N$2646))),0)</f>
        <v>0</v>
      </c>
      <c r="X2173" s="150">
        <f>+SUM(T2173:W2173)</f>
        <v>0</v>
      </c>
      <c r="Y2173" s="154"/>
      <c r="Z2173" s="153"/>
      <c r="AA2173" s="154"/>
    </row>
    <row r="2174" spans="1:27" s="167" customFormat="1" ht="14.1" customHeight="1" x14ac:dyDescent="0.3">
      <c r="A2174" s="128" t="s">
        <v>409</v>
      </c>
      <c r="B2174" s="86" t="s">
        <v>40</v>
      </c>
      <c r="C2174" s="86">
        <v>8</v>
      </c>
      <c r="D2174" s="86">
        <v>0</v>
      </c>
      <c r="E2174" s="137"/>
      <c r="F2174" s="86" t="s">
        <v>99</v>
      </c>
      <c r="G2174" s="86" t="s">
        <v>1691</v>
      </c>
      <c r="H2174" s="86" t="s">
        <v>2068</v>
      </c>
      <c r="I2174" s="86">
        <v>74</v>
      </c>
      <c r="J2174" s="87">
        <v>25.8</v>
      </c>
      <c r="K2174" s="88"/>
      <c r="L2174" s="86" t="s">
        <v>3395</v>
      </c>
      <c r="M2174" s="86" t="s">
        <v>349</v>
      </c>
      <c r="N2174" s="149" t="str">
        <f>IF(OR(J2174="TBA",E2174=0),"",E2174*J2174)</f>
        <v/>
      </c>
      <c r="O2174" s="138"/>
      <c r="P2174" s="139">
        <f>IF($B2174="PA",$N2174,0)</f>
        <v>0</v>
      </c>
      <c r="Q2174" s="139">
        <f>IF($B2174="PC",$N2174,0)</f>
        <v>0</v>
      </c>
      <c r="R2174" s="139">
        <f>IF($B2174="LA",$N2174,0)</f>
        <v>0</v>
      </c>
      <c r="S2174" s="139" t="str">
        <f>IF($B2174="LC",$N2174,0)</f>
        <v/>
      </c>
      <c r="T2174" s="139">
        <f>IF(P2174&lt;&gt;"",(P2174*(1-($N$2641))*(1-($O2174+$N$2646))),0)</f>
        <v>0</v>
      </c>
      <c r="U2174" s="139">
        <f>IF(Q2174&lt;&gt;"",(Q2174*(1-($N$2642))*(1-($O2174+$N$2646))),0)</f>
        <v>0</v>
      </c>
      <c r="V2174" s="139">
        <f>IF(R2174&lt;&gt;"",(R2174*(1-($N$2643))*(1-($O2174+$N$2646))),0)</f>
        <v>0</v>
      </c>
      <c r="W2174" s="139">
        <f>IF(S2174&lt;&gt;"",(S2174*(1-($N$2644))*(1-($O2174+$N$2646))),0)</f>
        <v>0</v>
      </c>
      <c r="X2174" s="150">
        <f>+SUM(T2174:W2174)</f>
        <v>0</v>
      </c>
      <c r="Y2174" s="154"/>
      <c r="Z2174" s="153"/>
      <c r="AA2174" s="154"/>
    </row>
    <row r="2175" spans="1:27" s="167" customFormat="1" ht="14.1" customHeight="1" x14ac:dyDescent="0.3">
      <c r="A2175" s="128" t="s">
        <v>410</v>
      </c>
      <c r="B2175" s="86" t="s">
        <v>40</v>
      </c>
      <c r="C2175" s="86">
        <v>8</v>
      </c>
      <c r="D2175" s="86">
        <v>0</v>
      </c>
      <c r="E2175" s="137"/>
      <c r="F2175" s="86" t="s">
        <v>99</v>
      </c>
      <c r="G2175" s="86" t="s">
        <v>1692</v>
      </c>
      <c r="H2175" s="86" t="s">
        <v>2068</v>
      </c>
      <c r="I2175" s="86">
        <v>74</v>
      </c>
      <c r="J2175" s="87">
        <v>25.8</v>
      </c>
      <c r="K2175" s="88"/>
      <c r="L2175" s="86" t="s">
        <v>3396</v>
      </c>
      <c r="M2175" s="86" t="s">
        <v>349</v>
      </c>
      <c r="N2175" s="149" t="str">
        <f>IF(OR(J2175="TBA",E2175=0),"",E2175*J2175)</f>
        <v/>
      </c>
      <c r="O2175" s="138"/>
      <c r="P2175" s="139">
        <f>IF($B2175="PA",$N2175,0)</f>
        <v>0</v>
      </c>
      <c r="Q2175" s="139">
        <f>IF($B2175="PC",$N2175,0)</f>
        <v>0</v>
      </c>
      <c r="R2175" s="139">
        <f>IF($B2175="LA",$N2175,0)</f>
        <v>0</v>
      </c>
      <c r="S2175" s="139" t="str">
        <f>IF($B2175="LC",$N2175,0)</f>
        <v/>
      </c>
      <c r="T2175" s="139">
        <f>IF(P2175&lt;&gt;"",(P2175*(1-($N$2641))*(1-($O2175+$N$2646))),0)</f>
        <v>0</v>
      </c>
      <c r="U2175" s="139">
        <f>IF(Q2175&lt;&gt;"",(Q2175*(1-($N$2642))*(1-($O2175+$N$2646))),0)</f>
        <v>0</v>
      </c>
      <c r="V2175" s="139">
        <f>IF(R2175&lt;&gt;"",(R2175*(1-($N$2643))*(1-($O2175+$N$2646))),0)</f>
        <v>0</v>
      </c>
      <c r="W2175" s="139">
        <f>IF(S2175&lt;&gt;"",(S2175*(1-($N$2644))*(1-($O2175+$N$2646))),0)</f>
        <v>0</v>
      </c>
      <c r="X2175" s="150">
        <f>+SUM(T2175:W2175)</f>
        <v>0</v>
      </c>
      <c r="Y2175" s="154"/>
      <c r="Z2175" s="153"/>
      <c r="AA2175" s="154"/>
    </row>
    <row r="2176" spans="1:27" s="167" customFormat="1" ht="14.1" customHeight="1" x14ac:dyDescent="0.3">
      <c r="A2176" s="128" t="s">
        <v>411</v>
      </c>
      <c r="B2176" s="86" t="s">
        <v>40</v>
      </c>
      <c r="C2176" s="86">
        <v>8</v>
      </c>
      <c r="D2176" s="86">
        <v>0</v>
      </c>
      <c r="E2176" s="137"/>
      <c r="F2176" s="86" t="s">
        <v>101</v>
      </c>
      <c r="G2176" s="86" t="s">
        <v>1690</v>
      </c>
      <c r="H2176" s="86" t="s">
        <v>2069</v>
      </c>
      <c r="I2176" s="86">
        <v>73</v>
      </c>
      <c r="J2176" s="87">
        <v>25.8</v>
      </c>
      <c r="K2176" s="88"/>
      <c r="L2176" s="86" t="s">
        <v>3397</v>
      </c>
      <c r="M2176" s="86" t="s">
        <v>349</v>
      </c>
      <c r="N2176" s="149" t="str">
        <f>IF(OR(J2176="TBA",E2176=0),"",E2176*J2176)</f>
        <v/>
      </c>
      <c r="O2176" s="138"/>
      <c r="P2176" s="139">
        <f>IF($B2176="PA",$N2176,0)</f>
        <v>0</v>
      </c>
      <c r="Q2176" s="139">
        <f>IF($B2176="PC",$N2176,0)</f>
        <v>0</v>
      </c>
      <c r="R2176" s="139">
        <f>IF($B2176="LA",$N2176,0)</f>
        <v>0</v>
      </c>
      <c r="S2176" s="139" t="str">
        <f>IF($B2176="LC",$N2176,0)</f>
        <v/>
      </c>
      <c r="T2176" s="139">
        <f>IF(P2176&lt;&gt;"",(P2176*(1-($N$2641))*(1-($O2176+$N$2646))),0)</f>
        <v>0</v>
      </c>
      <c r="U2176" s="139">
        <f>IF(Q2176&lt;&gt;"",(Q2176*(1-($N$2642))*(1-($O2176+$N$2646))),0)</f>
        <v>0</v>
      </c>
      <c r="V2176" s="139">
        <f>IF(R2176&lt;&gt;"",(R2176*(1-($N$2643))*(1-($O2176+$N$2646))),0)</f>
        <v>0</v>
      </c>
      <c r="W2176" s="139">
        <f>IF(S2176&lt;&gt;"",(S2176*(1-($N$2644))*(1-($O2176+$N$2646))),0)</f>
        <v>0</v>
      </c>
      <c r="X2176" s="150">
        <f>+SUM(T2176:W2176)</f>
        <v>0</v>
      </c>
      <c r="Y2176" s="154"/>
      <c r="Z2176" s="153"/>
      <c r="AA2176" s="154"/>
    </row>
    <row r="2177" spans="1:27" s="167" customFormat="1" ht="14.1" customHeight="1" x14ac:dyDescent="0.3">
      <c r="A2177" s="128" t="s">
        <v>412</v>
      </c>
      <c r="B2177" s="86" t="s">
        <v>40</v>
      </c>
      <c r="C2177" s="86">
        <v>8</v>
      </c>
      <c r="D2177" s="86">
        <v>0</v>
      </c>
      <c r="E2177" s="137"/>
      <c r="F2177" s="86" t="s">
        <v>101</v>
      </c>
      <c r="G2177" s="86" t="s">
        <v>1691</v>
      </c>
      <c r="H2177" s="86" t="s">
        <v>2069</v>
      </c>
      <c r="I2177" s="86">
        <v>73</v>
      </c>
      <c r="J2177" s="87">
        <v>25.8</v>
      </c>
      <c r="K2177" s="88"/>
      <c r="L2177" s="86" t="s">
        <v>3398</v>
      </c>
      <c r="M2177" s="86" t="s">
        <v>349</v>
      </c>
      <c r="N2177" s="149" t="str">
        <f>IF(OR(J2177="TBA",E2177=0),"",E2177*J2177)</f>
        <v/>
      </c>
      <c r="O2177" s="138"/>
      <c r="P2177" s="139">
        <f>IF($B2177="PA",$N2177,0)</f>
        <v>0</v>
      </c>
      <c r="Q2177" s="139">
        <f>IF($B2177="PC",$N2177,0)</f>
        <v>0</v>
      </c>
      <c r="R2177" s="139">
        <f>IF($B2177="LA",$N2177,0)</f>
        <v>0</v>
      </c>
      <c r="S2177" s="139" t="str">
        <f>IF($B2177="LC",$N2177,0)</f>
        <v/>
      </c>
      <c r="T2177" s="139">
        <f>IF(P2177&lt;&gt;"",(P2177*(1-($N$2641))*(1-($O2177+$N$2646))),0)</f>
        <v>0</v>
      </c>
      <c r="U2177" s="139">
        <f>IF(Q2177&lt;&gt;"",(Q2177*(1-($N$2642))*(1-($O2177+$N$2646))),0)</f>
        <v>0</v>
      </c>
      <c r="V2177" s="139">
        <f>IF(R2177&lt;&gt;"",(R2177*(1-($N$2643))*(1-($O2177+$N$2646))),0)</f>
        <v>0</v>
      </c>
      <c r="W2177" s="139">
        <f>IF(S2177&lt;&gt;"",(S2177*(1-($N$2644))*(1-($O2177+$N$2646))),0)</f>
        <v>0</v>
      </c>
      <c r="X2177" s="150">
        <f>+SUM(T2177:W2177)</f>
        <v>0</v>
      </c>
      <c r="Y2177" s="154"/>
      <c r="Z2177" s="153"/>
      <c r="AA2177" s="154"/>
    </row>
    <row r="2178" spans="1:27" s="167" customFormat="1" ht="14.1" customHeight="1" x14ac:dyDescent="0.3">
      <c r="A2178" s="128" t="s">
        <v>413</v>
      </c>
      <c r="B2178" s="86" t="s">
        <v>40</v>
      </c>
      <c r="C2178" s="86">
        <v>8</v>
      </c>
      <c r="D2178" s="86">
        <v>0</v>
      </c>
      <c r="E2178" s="137"/>
      <c r="F2178" s="86" t="s">
        <v>99</v>
      </c>
      <c r="G2178" s="86" t="s">
        <v>1690</v>
      </c>
      <c r="H2178" s="86" t="s">
        <v>2070</v>
      </c>
      <c r="I2178" s="86">
        <v>73</v>
      </c>
      <c r="J2178" s="87">
        <v>35.15</v>
      </c>
      <c r="K2178" s="88"/>
      <c r="L2178" s="86" t="s">
        <v>3399</v>
      </c>
      <c r="M2178" s="86" t="s">
        <v>349</v>
      </c>
      <c r="N2178" s="149" t="str">
        <f>IF(OR(J2178="TBA",E2178=0),"",E2178*J2178)</f>
        <v/>
      </c>
      <c r="O2178" s="138"/>
      <c r="P2178" s="139">
        <f>IF($B2178="PA",$N2178,0)</f>
        <v>0</v>
      </c>
      <c r="Q2178" s="139">
        <f>IF($B2178="PC",$N2178,0)</f>
        <v>0</v>
      </c>
      <c r="R2178" s="139">
        <f>IF($B2178="LA",$N2178,0)</f>
        <v>0</v>
      </c>
      <c r="S2178" s="139" t="str">
        <f>IF($B2178="LC",$N2178,0)</f>
        <v/>
      </c>
      <c r="T2178" s="139">
        <f>IF(P2178&lt;&gt;"",(P2178*(1-($N$2641))*(1-($O2178+$N$2646))),0)</f>
        <v>0</v>
      </c>
      <c r="U2178" s="139">
        <f>IF(Q2178&lt;&gt;"",(Q2178*(1-($N$2642))*(1-($O2178+$N$2646))),0)</f>
        <v>0</v>
      </c>
      <c r="V2178" s="139">
        <f>IF(R2178&lt;&gt;"",(R2178*(1-($N$2643))*(1-($O2178+$N$2646))),0)</f>
        <v>0</v>
      </c>
      <c r="W2178" s="139">
        <f>IF(S2178&lt;&gt;"",(S2178*(1-($N$2644))*(1-($O2178+$N$2646))),0)</f>
        <v>0</v>
      </c>
      <c r="X2178" s="150">
        <f>+SUM(T2178:W2178)</f>
        <v>0</v>
      </c>
      <c r="Y2178" s="154"/>
      <c r="Z2178" s="153"/>
      <c r="AA2178" s="154"/>
    </row>
    <row r="2179" spans="1:27" s="167" customFormat="1" ht="14.1" customHeight="1" x14ac:dyDescent="0.3">
      <c r="A2179" s="128" t="s">
        <v>414</v>
      </c>
      <c r="B2179" s="86" t="s">
        <v>40</v>
      </c>
      <c r="C2179" s="86">
        <v>8</v>
      </c>
      <c r="D2179" s="86">
        <v>0</v>
      </c>
      <c r="E2179" s="137"/>
      <c r="F2179" s="86" t="s">
        <v>99</v>
      </c>
      <c r="G2179" s="86" t="s">
        <v>1691</v>
      </c>
      <c r="H2179" s="86" t="s">
        <v>2070</v>
      </c>
      <c r="I2179" s="86">
        <v>73</v>
      </c>
      <c r="J2179" s="87">
        <v>35.15</v>
      </c>
      <c r="K2179" s="88"/>
      <c r="L2179" s="86" t="s">
        <v>3400</v>
      </c>
      <c r="M2179" s="86" t="s">
        <v>349</v>
      </c>
      <c r="N2179" s="149" t="str">
        <f>IF(OR(J2179="TBA",E2179=0),"",E2179*J2179)</f>
        <v/>
      </c>
      <c r="O2179" s="138"/>
      <c r="P2179" s="139">
        <f>IF($B2179="PA",$N2179,0)</f>
        <v>0</v>
      </c>
      <c r="Q2179" s="139">
        <f>IF($B2179="PC",$N2179,0)</f>
        <v>0</v>
      </c>
      <c r="R2179" s="139">
        <f>IF($B2179="LA",$N2179,0)</f>
        <v>0</v>
      </c>
      <c r="S2179" s="139" t="str">
        <f>IF($B2179="LC",$N2179,0)</f>
        <v/>
      </c>
      <c r="T2179" s="139">
        <f>IF(P2179&lt;&gt;"",(P2179*(1-($N$2641))*(1-($O2179+$N$2646))),0)</f>
        <v>0</v>
      </c>
      <c r="U2179" s="139">
        <f>IF(Q2179&lt;&gt;"",(Q2179*(1-($N$2642))*(1-($O2179+$N$2646))),0)</f>
        <v>0</v>
      </c>
      <c r="V2179" s="139">
        <f>IF(R2179&lt;&gt;"",(R2179*(1-($N$2643))*(1-($O2179+$N$2646))),0)</f>
        <v>0</v>
      </c>
      <c r="W2179" s="139">
        <f>IF(S2179&lt;&gt;"",(S2179*(1-($N$2644))*(1-($O2179+$N$2646))),0)</f>
        <v>0</v>
      </c>
      <c r="X2179" s="150">
        <f>+SUM(T2179:W2179)</f>
        <v>0</v>
      </c>
      <c r="Y2179" s="154"/>
      <c r="Z2179" s="153"/>
      <c r="AA2179" s="154"/>
    </row>
    <row r="2180" spans="1:27" s="167" customFormat="1" ht="14.1" customHeight="1" x14ac:dyDescent="0.3">
      <c r="A2180" s="128" t="s">
        <v>415</v>
      </c>
      <c r="B2180" s="86" t="s">
        <v>40</v>
      </c>
      <c r="C2180" s="86">
        <v>8</v>
      </c>
      <c r="D2180" s="86">
        <v>0</v>
      </c>
      <c r="E2180" s="137"/>
      <c r="F2180" s="86" t="s">
        <v>99</v>
      </c>
      <c r="G2180" s="86" t="s">
        <v>1692</v>
      </c>
      <c r="H2180" s="86" t="s">
        <v>2070</v>
      </c>
      <c r="I2180" s="86">
        <v>73</v>
      </c>
      <c r="J2180" s="87">
        <v>35.15</v>
      </c>
      <c r="K2180" s="88"/>
      <c r="L2180" s="86" t="s">
        <v>3401</v>
      </c>
      <c r="M2180" s="86" t="s">
        <v>349</v>
      </c>
      <c r="N2180" s="149" t="str">
        <f>IF(OR(J2180="TBA",E2180=0),"",E2180*J2180)</f>
        <v/>
      </c>
      <c r="O2180" s="138"/>
      <c r="P2180" s="139">
        <f>IF($B2180="PA",$N2180,0)</f>
        <v>0</v>
      </c>
      <c r="Q2180" s="139">
        <f>IF($B2180="PC",$N2180,0)</f>
        <v>0</v>
      </c>
      <c r="R2180" s="139">
        <f>IF($B2180="LA",$N2180,0)</f>
        <v>0</v>
      </c>
      <c r="S2180" s="139" t="str">
        <f>IF($B2180="LC",$N2180,0)</f>
        <v/>
      </c>
      <c r="T2180" s="139">
        <f>IF(P2180&lt;&gt;"",(P2180*(1-($N$2641))*(1-($O2180+$N$2646))),0)</f>
        <v>0</v>
      </c>
      <c r="U2180" s="139">
        <f>IF(Q2180&lt;&gt;"",(Q2180*(1-($N$2642))*(1-($O2180+$N$2646))),0)</f>
        <v>0</v>
      </c>
      <c r="V2180" s="139">
        <f>IF(R2180&lt;&gt;"",(R2180*(1-($N$2643))*(1-($O2180+$N$2646))),0)</f>
        <v>0</v>
      </c>
      <c r="W2180" s="139">
        <f>IF(S2180&lt;&gt;"",(S2180*(1-($N$2644))*(1-($O2180+$N$2646))),0)</f>
        <v>0</v>
      </c>
      <c r="X2180" s="150">
        <f>+SUM(T2180:W2180)</f>
        <v>0</v>
      </c>
      <c r="Y2180" s="154"/>
      <c r="Z2180" s="153"/>
      <c r="AA2180" s="154"/>
    </row>
    <row r="2181" spans="1:27" s="167" customFormat="1" ht="14.1" customHeight="1" x14ac:dyDescent="0.3">
      <c r="A2181" s="128" t="s">
        <v>416</v>
      </c>
      <c r="B2181" s="86" t="s">
        <v>40</v>
      </c>
      <c r="C2181" s="86">
        <v>8</v>
      </c>
      <c r="D2181" s="86">
        <v>0</v>
      </c>
      <c r="E2181" s="137"/>
      <c r="F2181" s="86" t="s">
        <v>99</v>
      </c>
      <c r="G2181" s="86" t="s">
        <v>1690</v>
      </c>
      <c r="H2181" s="86" t="s">
        <v>2071</v>
      </c>
      <c r="I2181" s="86">
        <v>72</v>
      </c>
      <c r="J2181" s="87">
        <v>35.15</v>
      </c>
      <c r="K2181" s="88"/>
      <c r="L2181" s="86" t="s">
        <v>3402</v>
      </c>
      <c r="M2181" s="86" t="s">
        <v>349</v>
      </c>
      <c r="N2181" s="149" t="str">
        <f>IF(OR(J2181="TBA",E2181=0),"",E2181*J2181)</f>
        <v/>
      </c>
      <c r="O2181" s="138"/>
      <c r="P2181" s="139">
        <f>IF($B2181="PA",$N2181,0)</f>
        <v>0</v>
      </c>
      <c r="Q2181" s="139">
        <f>IF($B2181="PC",$N2181,0)</f>
        <v>0</v>
      </c>
      <c r="R2181" s="139">
        <f>IF($B2181="LA",$N2181,0)</f>
        <v>0</v>
      </c>
      <c r="S2181" s="139" t="str">
        <f>IF($B2181="LC",$N2181,0)</f>
        <v/>
      </c>
      <c r="T2181" s="139">
        <f>IF(P2181&lt;&gt;"",(P2181*(1-($N$2641))*(1-($O2181+$N$2646))),0)</f>
        <v>0</v>
      </c>
      <c r="U2181" s="139">
        <f>IF(Q2181&lt;&gt;"",(Q2181*(1-($N$2642))*(1-($O2181+$N$2646))),0)</f>
        <v>0</v>
      </c>
      <c r="V2181" s="139">
        <f>IF(R2181&lt;&gt;"",(R2181*(1-($N$2643))*(1-($O2181+$N$2646))),0)</f>
        <v>0</v>
      </c>
      <c r="W2181" s="139">
        <f>IF(S2181&lt;&gt;"",(S2181*(1-($N$2644))*(1-($O2181+$N$2646))),0)</f>
        <v>0</v>
      </c>
      <c r="X2181" s="150">
        <f>+SUM(T2181:W2181)</f>
        <v>0</v>
      </c>
      <c r="Y2181" s="154"/>
      <c r="Z2181" s="153"/>
      <c r="AA2181" s="154"/>
    </row>
    <row r="2182" spans="1:27" s="167" customFormat="1" ht="14.1" customHeight="1" x14ac:dyDescent="0.3">
      <c r="A2182" s="128" t="s">
        <v>417</v>
      </c>
      <c r="B2182" s="86" t="s">
        <v>40</v>
      </c>
      <c r="C2182" s="86">
        <v>8</v>
      </c>
      <c r="D2182" s="86">
        <v>0</v>
      </c>
      <c r="E2182" s="137"/>
      <c r="F2182" s="86" t="s">
        <v>99</v>
      </c>
      <c r="G2182" s="86" t="s">
        <v>1691</v>
      </c>
      <c r="H2182" s="86" t="s">
        <v>2071</v>
      </c>
      <c r="I2182" s="86">
        <v>72</v>
      </c>
      <c r="J2182" s="87">
        <v>35.15</v>
      </c>
      <c r="K2182" s="88"/>
      <c r="L2182" s="86" t="s">
        <v>3403</v>
      </c>
      <c r="M2182" s="86" t="s">
        <v>349</v>
      </c>
      <c r="N2182" s="149" t="str">
        <f>IF(OR(J2182="TBA",E2182=0),"",E2182*J2182)</f>
        <v/>
      </c>
      <c r="O2182" s="138"/>
      <c r="P2182" s="139">
        <f>IF($B2182="PA",$N2182,0)</f>
        <v>0</v>
      </c>
      <c r="Q2182" s="139">
        <f>IF($B2182="PC",$N2182,0)</f>
        <v>0</v>
      </c>
      <c r="R2182" s="139">
        <f>IF($B2182="LA",$N2182,0)</f>
        <v>0</v>
      </c>
      <c r="S2182" s="139" t="str">
        <f>IF($B2182="LC",$N2182,0)</f>
        <v/>
      </c>
      <c r="T2182" s="139">
        <f>IF(P2182&lt;&gt;"",(P2182*(1-($N$2641))*(1-($O2182+$N$2646))),0)</f>
        <v>0</v>
      </c>
      <c r="U2182" s="139">
        <f>IF(Q2182&lt;&gt;"",(Q2182*(1-($N$2642))*(1-($O2182+$N$2646))),0)</f>
        <v>0</v>
      </c>
      <c r="V2182" s="139">
        <f>IF(R2182&lt;&gt;"",(R2182*(1-($N$2643))*(1-($O2182+$N$2646))),0)</f>
        <v>0</v>
      </c>
      <c r="W2182" s="139">
        <f>IF(S2182&lt;&gt;"",(S2182*(1-($N$2644))*(1-($O2182+$N$2646))),0)</f>
        <v>0</v>
      </c>
      <c r="X2182" s="150">
        <f>+SUM(T2182:W2182)</f>
        <v>0</v>
      </c>
      <c r="Y2182" s="154"/>
      <c r="Z2182" s="153"/>
      <c r="AA2182" s="154"/>
    </row>
    <row r="2183" spans="1:27" s="167" customFormat="1" ht="14.1" customHeight="1" x14ac:dyDescent="0.3">
      <c r="A2183" s="128" t="s">
        <v>418</v>
      </c>
      <c r="B2183" s="86" t="s">
        <v>40</v>
      </c>
      <c r="C2183" s="86">
        <v>8</v>
      </c>
      <c r="D2183" s="86">
        <v>0</v>
      </c>
      <c r="E2183" s="137"/>
      <c r="F2183" s="86" t="s">
        <v>99</v>
      </c>
      <c r="G2183" s="86" t="s">
        <v>1692</v>
      </c>
      <c r="H2183" s="86" t="s">
        <v>2071</v>
      </c>
      <c r="I2183" s="86">
        <v>72</v>
      </c>
      <c r="J2183" s="87">
        <v>35.15</v>
      </c>
      <c r="K2183" s="88"/>
      <c r="L2183" s="86" t="s">
        <v>3404</v>
      </c>
      <c r="M2183" s="86" t="s">
        <v>349</v>
      </c>
      <c r="N2183" s="149" t="str">
        <f>IF(OR(J2183="TBA",E2183=0),"",E2183*J2183)</f>
        <v/>
      </c>
      <c r="O2183" s="138"/>
      <c r="P2183" s="139">
        <f>IF($B2183="PA",$N2183,0)</f>
        <v>0</v>
      </c>
      <c r="Q2183" s="139">
        <f>IF($B2183="PC",$N2183,0)</f>
        <v>0</v>
      </c>
      <c r="R2183" s="139">
        <f>IF($B2183="LA",$N2183,0)</f>
        <v>0</v>
      </c>
      <c r="S2183" s="139" t="str">
        <f>IF($B2183="LC",$N2183,0)</f>
        <v/>
      </c>
      <c r="T2183" s="139">
        <f>IF(P2183&lt;&gt;"",(P2183*(1-($N$2641))*(1-($O2183+$N$2646))),0)</f>
        <v>0</v>
      </c>
      <c r="U2183" s="139">
        <f>IF(Q2183&lt;&gt;"",(Q2183*(1-($N$2642))*(1-($O2183+$N$2646))),0)</f>
        <v>0</v>
      </c>
      <c r="V2183" s="139">
        <f>IF(R2183&lt;&gt;"",(R2183*(1-($N$2643))*(1-($O2183+$N$2646))),0)</f>
        <v>0</v>
      </c>
      <c r="W2183" s="139">
        <f>IF(S2183&lt;&gt;"",(S2183*(1-($N$2644))*(1-($O2183+$N$2646))),0)</f>
        <v>0</v>
      </c>
      <c r="X2183" s="150">
        <f>+SUM(T2183:W2183)</f>
        <v>0</v>
      </c>
      <c r="Y2183" s="154"/>
      <c r="Z2183" s="153"/>
      <c r="AA2183" s="154"/>
    </row>
    <row r="2184" spans="1:27" s="167" customFormat="1" ht="14.1" customHeight="1" x14ac:dyDescent="0.3">
      <c r="A2184" s="128" t="s">
        <v>419</v>
      </c>
      <c r="B2184" s="86" t="s">
        <v>40</v>
      </c>
      <c r="C2184" s="86">
        <v>8</v>
      </c>
      <c r="D2184" s="86">
        <v>0</v>
      </c>
      <c r="E2184" s="137"/>
      <c r="F2184" s="86" t="s">
        <v>99</v>
      </c>
      <c r="G2184" s="86" t="s">
        <v>1690</v>
      </c>
      <c r="H2184" s="86" t="s">
        <v>2072</v>
      </c>
      <c r="I2184" s="86">
        <v>74</v>
      </c>
      <c r="J2184" s="87">
        <v>31.55</v>
      </c>
      <c r="K2184" s="88"/>
      <c r="L2184" s="86" t="s">
        <v>3405</v>
      </c>
      <c r="M2184" s="86" t="s">
        <v>349</v>
      </c>
      <c r="N2184" s="149" t="str">
        <f>IF(OR(J2184="TBA",E2184=0),"",E2184*J2184)</f>
        <v/>
      </c>
      <c r="O2184" s="138"/>
      <c r="P2184" s="139">
        <f>IF($B2184="PA",$N2184,0)</f>
        <v>0</v>
      </c>
      <c r="Q2184" s="139">
        <f>IF($B2184="PC",$N2184,0)</f>
        <v>0</v>
      </c>
      <c r="R2184" s="139">
        <f>IF($B2184="LA",$N2184,0)</f>
        <v>0</v>
      </c>
      <c r="S2184" s="139" t="str">
        <f>IF($B2184="LC",$N2184,0)</f>
        <v/>
      </c>
      <c r="T2184" s="139">
        <f>IF(P2184&lt;&gt;"",(P2184*(1-($N$2641))*(1-($O2184+$N$2646))),0)</f>
        <v>0</v>
      </c>
      <c r="U2184" s="139">
        <f>IF(Q2184&lt;&gt;"",(Q2184*(1-($N$2642))*(1-($O2184+$N$2646))),0)</f>
        <v>0</v>
      </c>
      <c r="V2184" s="139">
        <f>IF(R2184&lt;&gt;"",(R2184*(1-($N$2643))*(1-($O2184+$N$2646))),0)</f>
        <v>0</v>
      </c>
      <c r="W2184" s="139">
        <f>IF(S2184&lt;&gt;"",(S2184*(1-($N$2644))*(1-($O2184+$N$2646))),0)</f>
        <v>0</v>
      </c>
      <c r="X2184" s="150">
        <f>+SUM(T2184:W2184)</f>
        <v>0</v>
      </c>
      <c r="Y2184" s="154"/>
      <c r="Z2184" s="153"/>
      <c r="AA2184" s="154"/>
    </row>
    <row r="2185" spans="1:27" s="167" customFormat="1" ht="14.1" customHeight="1" x14ac:dyDescent="0.3">
      <c r="A2185" s="128" t="s">
        <v>420</v>
      </c>
      <c r="B2185" s="86" t="s">
        <v>40</v>
      </c>
      <c r="C2185" s="86">
        <v>8</v>
      </c>
      <c r="D2185" s="86">
        <v>0</v>
      </c>
      <c r="E2185" s="137"/>
      <c r="F2185" s="86" t="s">
        <v>99</v>
      </c>
      <c r="G2185" s="86" t="s">
        <v>1691</v>
      </c>
      <c r="H2185" s="86" t="s">
        <v>2072</v>
      </c>
      <c r="I2185" s="86">
        <v>74</v>
      </c>
      <c r="J2185" s="87">
        <v>31.55</v>
      </c>
      <c r="K2185" s="88"/>
      <c r="L2185" s="86" t="s">
        <v>3406</v>
      </c>
      <c r="M2185" s="86" t="s">
        <v>349</v>
      </c>
      <c r="N2185" s="149" t="str">
        <f>IF(OR(J2185="TBA",E2185=0),"",E2185*J2185)</f>
        <v/>
      </c>
      <c r="O2185" s="138"/>
      <c r="P2185" s="139">
        <f>IF($B2185="PA",$N2185,0)</f>
        <v>0</v>
      </c>
      <c r="Q2185" s="139">
        <f>IF($B2185="PC",$N2185,0)</f>
        <v>0</v>
      </c>
      <c r="R2185" s="139">
        <f>IF($B2185="LA",$N2185,0)</f>
        <v>0</v>
      </c>
      <c r="S2185" s="139" t="str">
        <f>IF($B2185="LC",$N2185,0)</f>
        <v/>
      </c>
      <c r="T2185" s="139">
        <f>IF(P2185&lt;&gt;"",(P2185*(1-($N$2641))*(1-($O2185+$N$2646))),0)</f>
        <v>0</v>
      </c>
      <c r="U2185" s="139">
        <f>IF(Q2185&lt;&gt;"",(Q2185*(1-($N$2642))*(1-($O2185+$N$2646))),0)</f>
        <v>0</v>
      </c>
      <c r="V2185" s="139">
        <f>IF(R2185&lt;&gt;"",(R2185*(1-($N$2643))*(1-($O2185+$N$2646))),0)</f>
        <v>0</v>
      </c>
      <c r="W2185" s="139">
        <f>IF(S2185&lt;&gt;"",(S2185*(1-($N$2644))*(1-($O2185+$N$2646))),0)</f>
        <v>0</v>
      </c>
      <c r="X2185" s="150">
        <f>+SUM(T2185:W2185)</f>
        <v>0</v>
      </c>
      <c r="Y2185" s="154"/>
      <c r="Z2185" s="153"/>
      <c r="AA2185" s="154"/>
    </row>
    <row r="2186" spans="1:27" s="167" customFormat="1" ht="14.1" customHeight="1" x14ac:dyDescent="0.3">
      <c r="A2186" s="128" t="s">
        <v>421</v>
      </c>
      <c r="B2186" s="86" t="s">
        <v>40</v>
      </c>
      <c r="C2186" s="86">
        <v>8</v>
      </c>
      <c r="D2186" s="86">
        <v>0</v>
      </c>
      <c r="E2186" s="137"/>
      <c r="F2186" s="86" t="s">
        <v>99</v>
      </c>
      <c r="G2186" s="86" t="s">
        <v>1692</v>
      </c>
      <c r="H2186" s="86" t="s">
        <v>2072</v>
      </c>
      <c r="I2186" s="86">
        <v>74</v>
      </c>
      <c r="J2186" s="87">
        <v>31.55</v>
      </c>
      <c r="K2186" s="88"/>
      <c r="L2186" s="86" t="s">
        <v>3407</v>
      </c>
      <c r="M2186" s="86" t="s">
        <v>349</v>
      </c>
      <c r="N2186" s="149" t="str">
        <f>IF(OR(J2186="TBA",E2186=0),"",E2186*J2186)</f>
        <v/>
      </c>
      <c r="O2186" s="138"/>
      <c r="P2186" s="139">
        <f>IF($B2186="PA",$N2186,0)</f>
        <v>0</v>
      </c>
      <c r="Q2186" s="139">
        <f>IF($B2186="PC",$N2186,0)</f>
        <v>0</v>
      </c>
      <c r="R2186" s="139">
        <f>IF($B2186="LA",$N2186,0)</f>
        <v>0</v>
      </c>
      <c r="S2186" s="139" t="str">
        <f>IF($B2186="LC",$N2186,0)</f>
        <v/>
      </c>
      <c r="T2186" s="139">
        <f>IF(P2186&lt;&gt;"",(P2186*(1-($N$2641))*(1-($O2186+$N$2646))),0)</f>
        <v>0</v>
      </c>
      <c r="U2186" s="139">
        <f>IF(Q2186&lt;&gt;"",(Q2186*(1-($N$2642))*(1-($O2186+$N$2646))),0)</f>
        <v>0</v>
      </c>
      <c r="V2186" s="139">
        <f>IF(R2186&lt;&gt;"",(R2186*(1-($N$2643))*(1-($O2186+$N$2646))),0)</f>
        <v>0</v>
      </c>
      <c r="W2186" s="139">
        <f>IF(S2186&lt;&gt;"",(S2186*(1-($N$2644))*(1-($O2186+$N$2646))),0)</f>
        <v>0</v>
      </c>
      <c r="X2186" s="150">
        <f>+SUM(T2186:W2186)</f>
        <v>0</v>
      </c>
      <c r="Y2186" s="154"/>
      <c r="Z2186" s="153"/>
      <c r="AA2186" s="154"/>
    </row>
    <row r="2187" spans="1:27" s="167" customFormat="1" ht="14.1" customHeight="1" x14ac:dyDescent="0.3">
      <c r="A2187" s="128" t="s">
        <v>422</v>
      </c>
      <c r="B2187" s="86" t="s">
        <v>40</v>
      </c>
      <c r="C2187" s="86">
        <v>8</v>
      </c>
      <c r="D2187" s="86">
        <v>0</v>
      </c>
      <c r="E2187" s="137"/>
      <c r="F2187" s="86" t="s">
        <v>101</v>
      </c>
      <c r="G2187" s="86" t="s">
        <v>1690</v>
      </c>
      <c r="H2187" s="86" t="s">
        <v>2073</v>
      </c>
      <c r="I2187" s="86">
        <v>73</v>
      </c>
      <c r="J2187" s="87">
        <v>35.15</v>
      </c>
      <c r="K2187" s="88"/>
      <c r="L2187" s="86" t="s">
        <v>3408</v>
      </c>
      <c r="M2187" s="86" t="s">
        <v>349</v>
      </c>
      <c r="N2187" s="149" t="str">
        <f>IF(OR(J2187="TBA",E2187=0),"",E2187*J2187)</f>
        <v/>
      </c>
      <c r="O2187" s="138"/>
      <c r="P2187" s="139">
        <f>IF($B2187="PA",$N2187,0)</f>
        <v>0</v>
      </c>
      <c r="Q2187" s="139">
        <f>IF($B2187="PC",$N2187,0)</f>
        <v>0</v>
      </c>
      <c r="R2187" s="139">
        <f>IF($B2187="LA",$N2187,0)</f>
        <v>0</v>
      </c>
      <c r="S2187" s="139" t="str">
        <f>IF($B2187="LC",$N2187,0)</f>
        <v/>
      </c>
      <c r="T2187" s="139">
        <f>IF(P2187&lt;&gt;"",(P2187*(1-($N$2641))*(1-($O2187+$N$2646))),0)</f>
        <v>0</v>
      </c>
      <c r="U2187" s="139">
        <f>IF(Q2187&lt;&gt;"",(Q2187*(1-($N$2642))*(1-($O2187+$N$2646))),0)</f>
        <v>0</v>
      </c>
      <c r="V2187" s="139">
        <f>IF(R2187&lt;&gt;"",(R2187*(1-($N$2643))*(1-($O2187+$N$2646))),0)</f>
        <v>0</v>
      </c>
      <c r="W2187" s="139">
        <f>IF(S2187&lt;&gt;"",(S2187*(1-($N$2644))*(1-($O2187+$N$2646))),0)</f>
        <v>0</v>
      </c>
      <c r="X2187" s="150">
        <f>+SUM(T2187:W2187)</f>
        <v>0</v>
      </c>
      <c r="Y2187" s="154"/>
      <c r="Z2187" s="153"/>
      <c r="AA2187" s="154"/>
    </row>
    <row r="2188" spans="1:27" s="167" customFormat="1" ht="14.1" customHeight="1" x14ac:dyDescent="0.3">
      <c r="A2188" s="128" t="s">
        <v>423</v>
      </c>
      <c r="B2188" s="86" t="s">
        <v>40</v>
      </c>
      <c r="C2188" s="86">
        <v>8</v>
      </c>
      <c r="D2188" s="86">
        <v>0</v>
      </c>
      <c r="E2188" s="137"/>
      <c r="F2188" s="86" t="s">
        <v>101</v>
      </c>
      <c r="G2188" s="86" t="s">
        <v>1691</v>
      </c>
      <c r="H2188" s="86" t="s">
        <v>2073</v>
      </c>
      <c r="I2188" s="86">
        <v>73</v>
      </c>
      <c r="J2188" s="87">
        <v>35.15</v>
      </c>
      <c r="K2188" s="88"/>
      <c r="L2188" s="86" t="s">
        <v>3409</v>
      </c>
      <c r="M2188" s="86" t="s">
        <v>349</v>
      </c>
      <c r="N2188" s="149" t="str">
        <f>IF(OR(J2188="TBA",E2188=0),"",E2188*J2188)</f>
        <v/>
      </c>
      <c r="O2188" s="138"/>
      <c r="P2188" s="139">
        <f>IF($B2188="PA",$N2188,0)</f>
        <v>0</v>
      </c>
      <c r="Q2188" s="139">
        <f>IF($B2188="PC",$N2188,0)</f>
        <v>0</v>
      </c>
      <c r="R2188" s="139">
        <f>IF($B2188="LA",$N2188,0)</f>
        <v>0</v>
      </c>
      <c r="S2188" s="139" t="str">
        <f>IF($B2188="LC",$N2188,0)</f>
        <v/>
      </c>
      <c r="T2188" s="139">
        <f>IF(P2188&lt;&gt;"",(P2188*(1-($N$2641))*(1-($O2188+$N$2646))),0)</f>
        <v>0</v>
      </c>
      <c r="U2188" s="139">
        <f>IF(Q2188&lt;&gt;"",(Q2188*(1-($N$2642))*(1-($O2188+$N$2646))),0)</f>
        <v>0</v>
      </c>
      <c r="V2188" s="139">
        <f>IF(R2188&lt;&gt;"",(R2188*(1-($N$2643))*(1-($O2188+$N$2646))),0)</f>
        <v>0</v>
      </c>
      <c r="W2188" s="139">
        <f>IF(S2188&lt;&gt;"",(S2188*(1-($N$2644))*(1-($O2188+$N$2646))),0)</f>
        <v>0</v>
      </c>
      <c r="X2188" s="150">
        <f>+SUM(T2188:W2188)</f>
        <v>0</v>
      </c>
      <c r="Y2188" s="154"/>
      <c r="Z2188" s="153"/>
      <c r="AA2188" s="154"/>
    </row>
    <row r="2189" spans="1:27" s="167" customFormat="1" ht="14.1" customHeight="1" x14ac:dyDescent="0.3">
      <c r="A2189" s="128" t="s">
        <v>424</v>
      </c>
      <c r="B2189" s="86" t="s">
        <v>40</v>
      </c>
      <c r="C2189" s="86">
        <v>6</v>
      </c>
      <c r="D2189" s="86">
        <v>0</v>
      </c>
      <c r="E2189" s="137"/>
      <c r="F2189" s="86" t="s">
        <v>99</v>
      </c>
      <c r="G2189" s="86" t="s">
        <v>1691</v>
      </c>
      <c r="H2189" s="86" t="s">
        <v>2074</v>
      </c>
      <c r="I2189" s="86">
        <v>73</v>
      </c>
      <c r="J2189" s="87">
        <v>55.15</v>
      </c>
      <c r="K2189" s="88"/>
      <c r="L2189" s="86" t="s">
        <v>3410</v>
      </c>
      <c r="M2189" s="86" t="s">
        <v>349</v>
      </c>
      <c r="N2189" s="149" t="str">
        <f>IF(OR(J2189="TBA",E2189=0),"",E2189*J2189)</f>
        <v/>
      </c>
      <c r="O2189" s="138"/>
      <c r="P2189" s="139">
        <f>IF($B2189="PA",$N2189,0)</f>
        <v>0</v>
      </c>
      <c r="Q2189" s="139">
        <f>IF($B2189="PC",$N2189,0)</f>
        <v>0</v>
      </c>
      <c r="R2189" s="139">
        <f>IF($B2189="LA",$N2189,0)</f>
        <v>0</v>
      </c>
      <c r="S2189" s="139" t="str">
        <f>IF($B2189="LC",$N2189,0)</f>
        <v/>
      </c>
      <c r="T2189" s="139">
        <f>IF(P2189&lt;&gt;"",(P2189*(1-($N$2641))*(1-($O2189+$N$2646))),0)</f>
        <v>0</v>
      </c>
      <c r="U2189" s="139">
        <f>IF(Q2189&lt;&gt;"",(Q2189*(1-($N$2642))*(1-($O2189+$N$2646))),0)</f>
        <v>0</v>
      </c>
      <c r="V2189" s="139">
        <f>IF(R2189&lt;&gt;"",(R2189*(1-($N$2643))*(1-($O2189+$N$2646))),0)</f>
        <v>0</v>
      </c>
      <c r="W2189" s="139">
        <f>IF(S2189&lt;&gt;"",(S2189*(1-($N$2644))*(1-($O2189+$N$2646))),0)</f>
        <v>0</v>
      </c>
      <c r="X2189" s="150">
        <f>+SUM(T2189:W2189)</f>
        <v>0</v>
      </c>
      <c r="Y2189" s="154"/>
      <c r="Z2189" s="153"/>
      <c r="AA2189" s="154"/>
    </row>
    <row r="2190" spans="1:27" s="167" customFormat="1" ht="14.1" customHeight="1" x14ac:dyDescent="0.3">
      <c r="A2190" s="128" t="s">
        <v>425</v>
      </c>
      <c r="B2190" s="86" t="s">
        <v>40</v>
      </c>
      <c r="C2190" s="86">
        <v>6</v>
      </c>
      <c r="D2190" s="86">
        <v>0</v>
      </c>
      <c r="E2190" s="137"/>
      <c r="F2190" s="86" t="s">
        <v>99</v>
      </c>
      <c r="G2190" s="86" t="s">
        <v>1692</v>
      </c>
      <c r="H2190" s="86" t="s">
        <v>2074</v>
      </c>
      <c r="I2190" s="86">
        <v>73</v>
      </c>
      <c r="J2190" s="87">
        <v>55.15</v>
      </c>
      <c r="K2190" s="88"/>
      <c r="L2190" s="86" t="s">
        <v>3411</v>
      </c>
      <c r="M2190" s="86" t="s">
        <v>349</v>
      </c>
      <c r="N2190" s="149" t="str">
        <f>IF(OR(J2190="TBA",E2190=0),"",E2190*J2190)</f>
        <v/>
      </c>
      <c r="O2190" s="138"/>
      <c r="P2190" s="139">
        <f>IF($B2190="PA",$N2190,0)</f>
        <v>0</v>
      </c>
      <c r="Q2190" s="139">
        <f>IF($B2190="PC",$N2190,0)</f>
        <v>0</v>
      </c>
      <c r="R2190" s="139">
        <f>IF($B2190="LA",$N2190,0)</f>
        <v>0</v>
      </c>
      <c r="S2190" s="139" t="str">
        <f>IF($B2190="LC",$N2190,0)</f>
        <v/>
      </c>
      <c r="T2190" s="139">
        <f>IF(P2190&lt;&gt;"",(P2190*(1-($N$2641))*(1-($O2190+$N$2646))),0)</f>
        <v>0</v>
      </c>
      <c r="U2190" s="139">
        <f>IF(Q2190&lt;&gt;"",(Q2190*(1-($N$2642))*(1-($O2190+$N$2646))),0)</f>
        <v>0</v>
      </c>
      <c r="V2190" s="139">
        <f>IF(R2190&lt;&gt;"",(R2190*(1-($N$2643))*(1-($O2190+$N$2646))),0)</f>
        <v>0</v>
      </c>
      <c r="W2190" s="139">
        <f>IF(S2190&lt;&gt;"",(S2190*(1-($N$2644))*(1-($O2190+$N$2646))),0)</f>
        <v>0</v>
      </c>
      <c r="X2190" s="150">
        <f>+SUM(T2190:W2190)</f>
        <v>0</v>
      </c>
      <c r="Y2190" s="154"/>
      <c r="Z2190" s="153"/>
      <c r="AA2190" s="154"/>
    </row>
    <row r="2191" spans="1:27" s="167" customFormat="1" ht="14.1" customHeight="1" x14ac:dyDescent="0.3">
      <c r="A2191" s="128" t="s">
        <v>426</v>
      </c>
      <c r="B2191" s="86" t="s">
        <v>40</v>
      </c>
      <c r="C2191" s="86">
        <v>6</v>
      </c>
      <c r="D2191" s="86">
        <v>0</v>
      </c>
      <c r="E2191" s="137"/>
      <c r="F2191" s="86" t="s">
        <v>99</v>
      </c>
      <c r="G2191" s="86" t="s">
        <v>1691</v>
      </c>
      <c r="H2191" s="86" t="s">
        <v>2075</v>
      </c>
      <c r="I2191" s="86">
        <v>72</v>
      </c>
      <c r="J2191" s="87">
        <v>55.15</v>
      </c>
      <c r="K2191" s="88"/>
      <c r="L2191" s="86" t="s">
        <v>3412</v>
      </c>
      <c r="M2191" s="86" t="s">
        <v>349</v>
      </c>
      <c r="N2191" s="149" t="str">
        <f>IF(OR(J2191="TBA",E2191=0),"",E2191*J2191)</f>
        <v/>
      </c>
      <c r="O2191" s="138"/>
      <c r="P2191" s="139">
        <f>IF($B2191="PA",$N2191,0)</f>
        <v>0</v>
      </c>
      <c r="Q2191" s="139">
        <f>IF($B2191="PC",$N2191,0)</f>
        <v>0</v>
      </c>
      <c r="R2191" s="139">
        <f>IF($B2191="LA",$N2191,0)</f>
        <v>0</v>
      </c>
      <c r="S2191" s="139" t="str">
        <f>IF($B2191="LC",$N2191,0)</f>
        <v/>
      </c>
      <c r="T2191" s="139">
        <f>IF(P2191&lt;&gt;"",(P2191*(1-($N$2641))*(1-($O2191+$N$2646))),0)</f>
        <v>0</v>
      </c>
      <c r="U2191" s="139">
        <f>IF(Q2191&lt;&gt;"",(Q2191*(1-($N$2642))*(1-($O2191+$N$2646))),0)</f>
        <v>0</v>
      </c>
      <c r="V2191" s="139">
        <f>IF(R2191&lt;&gt;"",(R2191*(1-($N$2643))*(1-($O2191+$N$2646))),0)</f>
        <v>0</v>
      </c>
      <c r="W2191" s="139">
        <f>IF(S2191&lt;&gt;"",(S2191*(1-($N$2644))*(1-($O2191+$N$2646))),0)</f>
        <v>0</v>
      </c>
      <c r="X2191" s="150">
        <f>+SUM(T2191:W2191)</f>
        <v>0</v>
      </c>
      <c r="Y2191" s="154"/>
      <c r="Z2191" s="153"/>
      <c r="AA2191" s="154"/>
    </row>
    <row r="2192" spans="1:27" s="167" customFormat="1" ht="14.1" customHeight="1" x14ac:dyDescent="0.3">
      <c r="A2192" s="128" t="s">
        <v>427</v>
      </c>
      <c r="B2192" s="86" t="s">
        <v>40</v>
      </c>
      <c r="C2192" s="86">
        <v>6</v>
      </c>
      <c r="D2192" s="86">
        <v>0</v>
      </c>
      <c r="E2192" s="137"/>
      <c r="F2192" s="86" t="s">
        <v>99</v>
      </c>
      <c r="G2192" s="86" t="s">
        <v>1692</v>
      </c>
      <c r="H2192" s="86" t="s">
        <v>2075</v>
      </c>
      <c r="I2192" s="86">
        <v>72</v>
      </c>
      <c r="J2192" s="87">
        <v>55.15</v>
      </c>
      <c r="K2192" s="88"/>
      <c r="L2192" s="86" t="s">
        <v>3413</v>
      </c>
      <c r="M2192" s="86" t="s">
        <v>349</v>
      </c>
      <c r="N2192" s="149" t="str">
        <f>IF(OR(J2192="TBA",E2192=0),"",E2192*J2192)</f>
        <v/>
      </c>
      <c r="O2192" s="138"/>
      <c r="P2192" s="139">
        <f>IF($B2192="PA",$N2192,0)</f>
        <v>0</v>
      </c>
      <c r="Q2192" s="139">
        <f>IF($B2192="PC",$N2192,0)</f>
        <v>0</v>
      </c>
      <c r="R2192" s="139">
        <f>IF($B2192="LA",$N2192,0)</f>
        <v>0</v>
      </c>
      <c r="S2192" s="139" t="str">
        <f>IF($B2192="LC",$N2192,0)</f>
        <v/>
      </c>
      <c r="T2192" s="139">
        <f>IF(P2192&lt;&gt;"",(P2192*(1-($N$2641))*(1-($O2192+$N$2646))),0)</f>
        <v>0</v>
      </c>
      <c r="U2192" s="139">
        <f>IF(Q2192&lt;&gt;"",(Q2192*(1-($N$2642))*(1-($O2192+$N$2646))),0)</f>
        <v>0</v>
      </c>
      <c r="V2192" s="139">
        <f>IF(R2192&lt;&gt;"",(R2192*(1-($N$2643))*(1-($O2192+$N$2646))),0)</f>
        <v>0</v>
      </c>
      <c r="W2192" s="139">
        <f>IF(S2192&lt;&gt;"",(S2192*(1-($N$2644))*(1-($O2192+$N$2646))),0)</f>
        <v>0</v>
      </c>
      <c r="X2192" s="150">
        <f>+SUM(T2192:W2192)</f>
        <v>0</v>
      </c>
      <c r="Y2192" s="154"/>
      <c r="Z2192" s="153"/>
      <c r="AA2192" s="154"/>
    </row>
    <row r="2193" spans="1:27" s="167" customFormat="1" ht="14.1" customHeight="1" x14ac:dyDescent="0.3">
      <c r="A2193" s="128" t="s">
        <v>138</v>
      </c>
      <c r="B2193" s="86" t="s">
        <v>40</v>
      </c>
      <c r="C2193" s="86">
        <v>8</v>
      </c>
      <c r="D2193" s="86">
        <v>0</v>
      </c>
      <c r="E2193" s="137"/>
      <c r="F2193" s="86" t="s">
        <v>4805</v>
      </c>
      <c r="G2193" s="86" t="s">
        <v>1686</v>
      </c>
      <c r="H2193" s="86" t="s">
        <v>2076</v>
      </c>
      <c r="I2193" s="86">
        <v>17</v>
      </c>
      <c r="J2193" s="87">
        <v>37.15</v>
      </c>
      <c r="K2193" s="88"/>
      <c r="L2193" s="86" t="s">
        <v>3414</v>
      </c>
      <c r="M2193" s="86" t="s">
        <v>349</v>
      </c>
      <c r="N2193" s="149" t="str">
        <f>IF(OR(J2193="TBA",E2193=0),"",E2193*J2193)</f>
        <v/>
      </c>
      <c r="O2193" s="138"/>
      <c r="P2193" s="139">
        <f>IF($B2193="PA",$N2193,0)</f>
        <v>0</v>
      </c>
      <c r="Q2193" s="139">
        <f>IF($B2193="PC",$N2193,0)</f>
        <v>0</v>
      </c>
      <c r="R2193" s="139">
        <f>IF($B2193="LA",$N2193,0)</f>
        <v>0</v>
      </c>
      <c r="S2193" s="139" t="str">
        <f>IF($B2193="LC",$N2193,0)</f>
        <v/>
      </c>
      <c r="T2193" s="139">
        <f>IF(P2193&lt;&gt;"",(P2193*(1-($N$2641))*(1-($O2193+$N$2646))),0)</f>
        <v>0</v>
      </c>
      <c r="U2193" s="139">
        <f>IF(Q2193&lt;&gt;"",(Q2193*(1-($N$2642))*(1-($O2193+$N$2646))),0)</f>
        <v>0</v>
      </c>
      <c r="V2193" s="139">
        <f>IF(R2193&lt;&gt;"",(R2193*(1-($N$2643))*(1-($O2193+$N$2646))),0)</f>
        <v>0</v>
      </c>
      <c r="W2193" s="139">
        <f>IF(S2193&lt;&gt;"",(S2193*(1-($N$2644))*(1-($O2193+$N$2646))),0)</f>
        <v>0</v>
      </c>
      <c r="X2193" s="150">
        <f>+SUM(T2193:W2193)</f>
        <v>0</v>
      </c>
      <c r="Y2193" s="154"/>
      <c r="Z2193" s="153"/>
      <c r="AA2193" s="154"/>
    </row>
    <row r="2194" spans="1:27" s="167" customFormat="1" ht="14.1" customHeight="1" x14ac:dyDescent="0.3">
      <c r="A2194" s="128" t="s">
        <v>139</v>
      </c>
      <c r="B2194" s="86" t="s">
        <v>40</v>
      </c>
      <c r="C2194" s="86">
        <v>10</v>
      </c>
      <c r="D2194" s="86">
        <v>0</v>
      </c>
      <c r="E2194" s="137"/>
      <c r="F2194" s="86" t="s">
        <v>4805</v>
      </c>
      <c r="G2194" s="86" t="s">
        <v>1687</v>
      </c>
      <c r="H2194" s="86" t="s">
        <v>2076</v>
      </c>
      <c r="I2194" s="86">
        <v>17</v>
      </c>
      <c r="J2194" s="87">
        <v>37.15</v>
      </c>
      <c r="K2194" s="88"/>
      <c r="L2194" s="86" t="s">
        <v>3415</v>
      </c>
      <c r="M2194" s="86" t="s">
        <v>349</v>
      </c>
      <c r="N2194" s="149" t="str">
        <f>IF(OR(J2194="TBA",E2194=0),"",E2194*J2194)</f>
        <v/>
      </c>
      <c r="O2194" s="138"/>
      <c r="P2194" s="139">
        <f>IF($B2194="PA",$N2194,0)</f>
        <v>0</v>
      </c>
      <c r="Q2194" s="139">
        <f>IF($B2194="PC",$N2194,0)</f>
        <v>0</v>
      </c>
      <c r="R2194" s="139">
        <f>IF($B2194="LA",$N2194,0)</f>
        <v>0</v>
      </c>
      <c r="S2194" s="139" t="str">
        <f>IF($B2194="LC",$N2194,0)</f>
        <v/>
      </c>
      <c r="T2194" s="139">
        <f>IF(P2194&lt;&gt;"",(P2194*(1-($N$2641))*(1-($O2194+$N$2646))),0)</f>
        <v>0</v>
      </c>
      <c r="U2194" s="139">
        <f>IF(Q2194&lt;&gt;"",(Q2194*(1-($N$2642))*(1-($O2194+$N$2646))),0)</f>
        <v>0</v>
      </c>
      <c r="V2194" s="139">
        <f>IF(R2194&lt;&gt;"",(R2194*(1-($N$2643))*(1-($O2194+$N$2646))),0)</f>
        <v>0</v>
      </c>
      <c r="W2194" s="139">
        <f>IF(S2194&lt;&gt;"",(S2194*(1-($N$2644))*(1-($O2194+$N$2646))),0)</f>
        <v>0</v>
      </c>
      <c r="X2194" s="150">
        <f>+SUM(T2194:W2194)</f>
        <v>0</v>
      </c>
      <c r="Y2194" s="154"/>
      <c r="Z2194" s="153"/>
      <c r="AA2194" s="154"/>
    </row>
    <row r="2195" spans="1:27" s="167" customFormat="1" ht="14.1" customHeight="1" x14ac:dyDescent="0.3">
      <c r="A2195" s="128" t="s">
        <v>140</v>
      </c>
      <c r="B2195" s="86" t="s">
        <v>40</v>
      </c>
      <c r="C2195" s="86">
        <v>10</v>
      </c>
      <c r="D2195" s="86">
        <v>0</v>
      </c>
      <c r="E2195" s="137"/>
      <c r="F2195" s="86" t="s">
        <v>1698</v>
      </c>
      <c r="G2195" s="86" t="s">
        <v>1700</v>
      </c>
      <c r="H2195" s="86" t="s">
        <v>2076</v>
      </c>
      <c r="I2195" s="86">
        <v>2</v>
      </c>
      <c r="J2195" s="87">
        <v>37.15</v>
      </c>
      <c r="K2195" s="88"/>
      <c r="L2195" s="86" t="s">
        <v>3416</v>
      </c>
      <c r="M2195" s="86" t="s">
        <v>349</v>
      </c>
      <c r="N2195" s="149" t="str">
        <f>IF(OR(J2195="TBA",E2195=0),"",E2195*J2195)</f>
        <v/>
      </c>
      <c r="O2195" s="138"/>
      <c r="P2195" s="139">
        <f>IF($B2195="PA",$N2195,0)</f>
        <v>0</v>
      </c>
      <c r="Q2195" s="139">
        <f>IF($B2195="PC",$N2195,0)</f>
        <v>0</v>
      </c>
      <c r="R2195" s="139">
        <f>IF($B2195="LA",$N2195,0)</f>
        <v>0</v>
      </c>
      <c r="S2195" s="139" t="str">
        <f>IF($B2195="LC",$N2195,0)</f>
        <v/>
      </c>
      <c r="T2195" s="139">
        <f>IF(P2195&lt;&gt;"",(P2195*(1-($N$2641))*(1-($O2195+$N$2646))),0)</f>
        <v>0</v>
      </c>
      <c r="U2195" s="139">
        <f>IF(Q2195&lt;&gt;"",(Q2195*(1-($N$2642))*(1-($O2195+$N$2646))),0)</f>
        <v>0</v>
      </c>
      <c r="V2195" s="139">
        <f>IF(R2195&lt;&gt;"",(R2195*(1-($N$2643))*(1-($O2195+$N$2646))),0)</f>
        <v>0</v>
      </c>
      <c r="W2195" s="139">
        <f>IF(S2195&lt;&gt;"",(S2195*(1-($N$2644))*(1-($O2195+$N$2646))),0)</f>
        <v>0</v>
      </c>
      <c r="X2195" s="150">
        <f>+SUM(T2195:W2195)</f>
        <v>0</v>
      </c>
      <c r="Y2195" s="154"/>
      <c r="Z2195" s="153"/>
      <c r="AA2195" s="154"/>
    </row>
    <row r="2196" spans="1:27" s="167" customFormat="1" ht="14.1" customHeight="1" x14ac:dyDescent="0.3">
      <c r="A2196" s="128" t="s">
        <v>141</v>
      </c>
      <c r="B2196" s="86" t="s">
        <v>40</v>
      </c>
      <c r="C2196" s="86">
        <v>6</v>
      </c>
      <c r="D2196" s="86">
        <v>0</v>
      </c>
      <c r="E2196" s="137"/>
      <c r="F2196" s="86" t="s">
        <v>4805</v>
      </c>
      <c r="G2196" s="86" t="s">
        <v>1685</v>
      </c>
      <c r="H2196" s="86" t="s">
        <v>2077</v>
      </c>
      <c r="I2196" s="86">
        <v>17</v>
      </c>
      <c r="J2196" s="87">
        <v>45.85</v>
      </c>
      <c r="K2196" s="88"/>
      <c r="L2196" s="86" t="s">
        <v>3417</v>
      </c>
      <c r="M2196" s="86" t="s">
        <v>349</v>
      </c>
      <c r="N2196" s="149" t="str">
        <f>IF(OR(J2196="TBA",E2196=0),"",E2196*J2196)</f>
        <v/>
      </c>
      <c r="O2196" s="138"/>
      <c r="P2196" s="139">
        <f>IF($B2196="PA",$N2196,0)</f>
        <v>0</v>
      </c>
      <c r="Q2196" s="139">
        <f>IF($B2196="PC",$N2196,0)</f>
        <v>0</v>
      </c>
      <c r="R2196" s="139">
        <f>IF($B2196="LA",$N2196,0)</f>
        <v>0</v>
      </c>
      <c r="S2196" s="139" t="str">
        <f>IF($B2196="LC",$N2196,0)</f>
        <v/>
      </c>
      <c r="T2196" s="139">
        <f>IF(P2196&lt;&gt;"",(P2196*(1-($N$2641))*(1-($O2196+$N$2646))),0)</f>
        <v>0</v>
      </c>
      <c r="U2196" s="139">
        <f>IF(Q2196&lt;&gt;"",(Q2196*(1-($N$2642))*(1-($O2196+$N$2646))),0)</f>
        <v>0</v>
      </c>
      <c r="V2196" s="139">
        <f>IF(R2196&lt;&gt;"",(R2196*(1-($N$2643))*(1-($O2196+$N$2646))),0)</f>
        <v>0</v>
      </c>
      <c r="W2196" s="139">
        <f>IF(S2196&lt;&gt;"",(S2196*(1-($N$2644))*(1-($O2196+$N$2646))),0)</f>
        <v>0</v>
      </c>
      <c r="X2196" s="150">
        <f>+SUM(T2196:W2196)</f>
        <v>0</v>
      </c>
      <c r="Y2196" s="154"/>
      <c r="Z2196" s="153"/>
      <c r="AA2196" s="154"/>
    </row>
    <row r="2197" spans="1:27" s="167" customFormat="1" ht="14.1" customHeight="1" x14ac:dyDescent="0.3">
      <c r="A2197" s="128" t="s">
        <v>142</v>
      </c>
      <c r="B2197" s="86" t="s">
        <v>40</v>
      </c>
      <c r="C2197" s="86">
        <v>6</v>
      </c>
      <c r="D2197" s="86">
        <v>0</v>
      </c>
      <c r="E2197" s="137"/>
      <c r="F2197" s="86" t="s">
        <v>4805</v>
      </c>
      <c r="G2197" s="86" t="s">
        <v>1686</v>
      </c>
      <c r="H2197" s="86" t="s">
        <v>2077</v>
      </c>
      <c r="I2197" s="86">
        <v>17</v>
      </c>
      <c r="J2197" s="87">
        <v>45.85</v>
      </c>
      <c r="K2197" s="88"/>
      <c r="L2197" s="86" t="s">
        <v>3418</v>
      </c>
      <c r="M2197" s="86" t="s">
        <v>349</v>
      </c>
      <c r="N2197" s="149" t="str">
        <f>IF(OR(J2197="TBA",E2197=0),"",E2197*J2197)</f>
        <v/>
      </c>
      <c r="O2197" s="138"/>
      <c r="P2197" s="139">
        <f>IF($B2197="PA",$N2197,0)</f>
        <v>0</v>
      </c>
      <c r="Q2197" s="139">
        <f>IF($B2197="PC",$N2197,0)</f>
        <v>0</v>
      </c>
      <c r="R2197" s="139">
        <f>IF($B2197="LA",$N2197,0)</f>
        <v>0</v>
      </c>
      <c r="S2197" s="139" t="str">
        <f>IF($B2197="LC",$N2197,0)</f>
        <v/>
      </c>
      <c r="T2197" s="139">
        <f>IF(P2197&lt;&gt;"",(P2197*(1-($N$2641))*(1-($O2197+$N$2646))),0)</f>
        <v>0</v>
      </c>
      <c r="U2197" s="139">
        <f>IF(Q2197&lt;&gt;"",(Q2197*(1-($N$2642))*(1-($O2197+$N$2646))),0)</f>
        <v>0</v>
      </c>
      <c r="V2197" s="139">
        <f>IF(R2197&lt;&gt;"",(R2197*(1-($N$2643))*(1-($O2197+$N$2646))),0)</f>
        <v>0</v>
      </c>
      <c r="W2197" s="139">
        <f>IF(S2197&lt;&gt;"",(S2197*(1-($N$2644))*(1-($O2197+$N$2646))),0)</f>
        <v>0</v>
      </c>
      <c r="X2197" s="150">
        <f>+SUM(T2197:W2197)</f>
        <v>0</v>
      </c>
      <c r="Y2197" s="154"/>
      <c r="Z2197" s="153"/>
      <c r="AA2197" s="154"/>
    </row>
    <row r="2198" spans="1:27" s="167" customFormat="1" ht="14.1" customHeight="1" x14ac:dyDescent="0.3">
      <c r="A2198" s="128" t="s">
        <v>143</v>
      </c>
      <c r="B2198" s="86" t="s">
        <v>40</v>
      </c>
      <c r="C2198" s="86">
        <v>6</v>
      </c>
      <c r="D2198" s="86">
        <v>0</v>
      </c>
      <c r="E2198" s="137"/>
      <c r="F2198" s="86" t="s">
        <v>1698</v>
      </c>
      <c r="G2198" s="86" t="s">
        <v>1700</v>
      </c>
      <c r="H2198" s="86" t="s">
        <v>2077</v>
      </c>
      <c r="I2198" s="86">
        <v>2</v>
      </c>
      <c r="J2198" s="87">
        <v>45.85</v>
      </c>
      <c r="K2198" s="88"/>
      <c r="L2198" s="86" t="s">
        <v>3419</v>
      </c>
      <c r="M2198" s="86" t="s">
        <v>349</v>
      </c>
      <c r="N2198" s="149" t="str">
        <f>IF(OR(J2198="TBA",E2198=0),"",E2198*J2198)</f>
        <v/>
      </c>
      <c r="O2198" s="138"/>
      <c r="P2198" s="139">
        <f>IF($B2198="PA",$N2198,0)</f>
        <v>0</v>
      </c>
      <c r="Q2198" s="139">
        <f>IF($B2198="PC",$N2198,0)</f>
        <v>0</v>
      </c>
      <c r="R2198" s="139">
        <f>IF($B2198="LA",$N2198,0)</f>
        <v>0</v>
      </c>
      <c r="S2198" s="139" t="str">
        <f>IF($B2198="LC",$N2198,0)</f>
        <v/>
      </c>
      <c r="T2198" s="139">
        <f>IF(P2198&lt;&gt;"",(P2198*(1-($N$2641))*(1-($O2198+$N$2646))),0)</f>
        <v>0</v>
      </c>
      <c r="U2198" s="139">
        <f>IF(Q2198&lt;&gt;"",(Q2198*(1-($N$2642))*(1-($O2198+$N$2646))),0)</f>
        <v>0</v>
      </c>
      <c r="V2198" s="139">
        <f>IF(R2198&lt;&gt;"",(R2198*(1-($N$2643))*(1-($O2198+$N$2646))),0)</f>
        <v>0</v>
      </c>
      <c r="W2198" s="139">
        <f>IF(S2198&lt;&gt;"",(S2198*(1-($N$2644))*(1-($O2198+$N$2646))),0)</f>
        <v>0</v>
      </c>
      <c r="X2198" s="150">
        <f>+SUM(T2198:W2198)</f>
        <v>0</v>
      </c>
      <c r="Y2198" s="154"/>
      <c r="Z2198" s="153"/>
      <c r="AA2198" s="154"/>
    </row>
    <row r="2199" spans="1:27" s="167" customFormat="1" ht="14.1" customHeight="1" x14ac:dyDescent="0.3">
      <c r="A2199" s="128" t="s">
        <v>206</v>
      </c>
      <c r="B2199" s="86" t="s">
        <v>40</v>
      </c>
      <c r="C2199" s="86">
        <v>3</v>
      </c>
      <c r="D2199" s="86">
        <v>0</v>
      </c>
      <c r="E2199" s="137"/>
      <c r="F2199" s="86" t="s">
        <v>4805</v>
      </c>
      <c r="G2199" s="86" t="s">
        <v>1685</v>
      </c>
      <c r="H2199" s="86" t="s">
        <v>2078</v>
      </c>
      <c r="I2199" s="86">
        <v>8</v>
      </c>
      <c r="J2199" s="87">
        <v>31.55</v>
      </c>
      <c r="K2199" s="88"/>
      <c r="L2199" s="86" t="s">
        <v>3420</v>
      </c>
      <c r="M2199" s="86" t="s">
        <v>349</v>
      </c>
      <c r="N2199" s="149" t="str">
        <f>IF(OR(J2199="TBA",E2199=0),"",E2199*J2199)</f>
        <v/>
      </c>
      <c r="O2199" s="138"/>
      <c r="P2199" s="139">
        <f>IF($B2199="PA",$N2199,0)</f>
        <v>0</v>
      </c>
      <c r="Q2199" s="139">
        <f>IF($B2199="PC",$N2199,0)</f>
        <v>0</v>
      </c>
      <c r="R2199" s="139">
        <f>IF($B2199="LA",$N2199,0)</f>
        <v>0</v>
      </c>
      <c r="S2199" s="139" t="str">
        <f>IF($B2199="LC",$N2199,0)</f>
        <v/>
      </c>
      <c r="T2199" s="139">
        <f>IF(P2199&lt;&gt;"",(P2199*(1-($N$2641))*(1-($O2199+$N$2646))),0)</f>
        <v>0</v>
      </c>
      <c r="U2199" s="139">
        <f>IF(Q2199&lt;&gt;"",(Q2199*(1-($N$2642))*(1-($O2199+$N$2646))),0)</f>
        <v>0</v>
      </c>
      <c r="V2199" s="139">
        <f>IF(R2199&lt;&gt;"",(R2199*(1-($N$2643))*(1-($O2199+$N$2646))),0)</f>
        <v>0</v>
      </c>
      <c r="W2199" s="139">
        <f>IF(S2199&lt;&gt;"",(S2199*(1-($N$2644))*(1-($O2199+$N$2646))),0)</f>
        <v>0</v>
      </c>
      <c r="X2199" s="150">
        <f>+SUM(T2199:W2199)</f>
        <v>0</v>
      </c>
      <c r="Y2199" s="154"/>
      <c r="Z2199" s="153"/>
      <c r="AA2199" s="154"/>
    </row>
    <row r="2200" spans="1:27" s="167" customFormat="1" ht="14.1" customHeight="1" x14ac:dyDescent="0.3">
      <c r="A2200" s="128" t="s">
        <v>207</v>
      </c>
      <c r="B2200" s="86" t="s">
        <v>40</v>
      </c>
      <c r="C2200" s="86">
        <v>3</v>
      </c>
      <c r="D2200" s="86">
        <v>0</v>
      </c>
      <c r="E2200" s="137"/>
      <c r="F2200" s="86" t="s">
        <v>4805</v>
      </c>
      <c r="G2200" s="86" t="s">
        <v>1686</v>
      </c>
      <c r="H2200" s="86" t="s">
        <v>2078</v>
      </c>
      <c r="I2200" s="86">
        <v>8</v>
      </c>
      <c r="J2200" s="87">
        <v>31.55</v>
      </c>
      <c r="K2200" s="88"/>
      <c r="L2200" s="86" t="s">
        <v>3421</v>
      </c>
      <c r="M2200" s="86" t="s">
        <v>349</v>
      </c>
      <c r="N2200" s="149" t="str">
        <f>IF(OR(J2200="TBA",E2200=0),"",E2200*J2200)</f>
        <v/>
      </c>
      <c r="O2200" s="138"/>
      <c r="P2200" s="139">
        <f>IF($B2200="PA",$N2200,0)</f>
        <v>0</v>
      </c>
      <c r="Q2200" s="139">
        <f>IF($B2200="PC",$N2200,0)</f>
        <v>0</v>
      </c>
      <c r="R2200" s="139">
        <f>IF($B2200="LA",$N2200,0)</f>
        <v>0</v>
      </c>
      <c r="S2200" s="139" t="str">
        <f>IF($B2200="LC",$N2200,0)</f>
        <v/>
      </c>
      <c r="T2200" s="139">
        <f>IF(P2200&lt;&gt;"",(P2200*(1-($N$2641))*(1-($O2200+$N$2646))),0)</f>
        <v>0</v>
      </c>
      <c r="U2200" s="139">
        <f>IF(Q2200&lt;&gt;"",(Q2200*(1-($N$2642))*(1-($O2200+$N$2646))),0)</f>
        <v>0</v>
      </c>
      <c r="V2200" s="139">
        <f>IF(R2200&lt;&gt;"",(R2200*(1-($N$2643))*(1-($O2200+$N$2646))),0)</f>
        <v>0</v>
      </c>
      <c r="W2200" s="139">
        <f>IF(S2200&lt;&gt;"",(S2200*(1-($N$2644))*(1-($O2200+$N$2646))),0)</f>
        <v>0</v>
      </c>
      <c r="X2200" s="150">
        <f>+SUM(T2200:W2200)</f>
        <v>0</v>
      </c>
      <c r="Y2200" s="154"/>
      <c r="Z2200" s="153"/>
      <c r="AA2200" s="154"/>
    </row>
    <row r="2201" spans="1:27" s="167" customFormat="1" ht="14.1" customHeight="1" x14ac:dyDescent="0.3">
      <c r="A2201" s="128" t="s">
        <v>208</v>
      </c>
      <c r="B2201" s="86" t="s">
        <v>40</v>
      </c>
      <c r="C2201" s="86">
        <v>3</v>
      </c>
      <c r="D2201" s="86">
        <v>0</v>
      </c>
      <c r="E2201" s="137"/>
      <c r="F2201" s="86" t="s">
        <v>4805</v>
      </c>
      <c r="G2201" s="86" t="s">
        <v>1687</v>
      </c>
      <c r="H2201" s="86" t="s">
        <v>2078</v>
      </c>
      <c r="I2201" s="86">
        <v>8</v>
      </c>
      <c r="J2201" s="87">
        <v>31.55</v>
      </c>
      <c r="K2201" s="88"/>
      <c r="L2201" s="86" t="s">
        <v>3422</v>
      </c>
      <c r="M2201" s="86" t="s">
        <v>349</v>
      </c>
      <c r="N2201" s="149" t="str">
        <f>IF(OR(J2201="TBA",E2201=0),"",E2201*J2201)</f>
        <v/>
      </c>
      <c r="O2201" s="138"/>
      <c r="P2201" s="139">
        <f>IF($B2201="PA",$N2201,0)</f>
        <v>0</v>
      </c>
      <c r="Q2201" s="139">
        <f>IF($B2201="PC",$N2201,0)</f>
        <v>0</v>
      </c>
      <c r="R2201" s="139">
        <f>IF($B2201="LA",$N2201,0)</f>
        <v>0</v>
      </c>
      <c r="S2201" s="139" t="str">
        <f>IF($B2201="LC",$N2201,0)</f>
        <v/>
      </c>
      <c r="T2201" s="139">
        <f>IF(P2201&lt;&gt;"",(P2201*(1-($N$2641))*(1-($O2201+$N$2646))),0)</f>
        <v>0</v>
      </c>
      <c r="U2201" s="139">
        <f>IF(Q2201&lt;&gt;"",(Q2201*(1-($N$2642))*(1-($O2201+$N$2646))),0)</f>
        <v>0</v>
      </c>
      <c r="V2201" s="139">
        <f>IF(R2201&lt;&gt;"",(R2201*(1-($N$2643))*(1-($O2201+$N$2646))),0)</f>
        <v>0</v>
      </c>
      <c r="W2201" s="139">
        <f>IF(S2201&lt;&gt;"",(S2201*(1-($N$2644))*(1-($O2201+$N$2646))),0)</f>
        <v>0</v>
      </c>
      <c r="X2201" s="150">
        <f>+SUM(T2201:W2201)</f>
        <v>0</v>
      </c>
      <c r="Y2201" s="154"/>
      <c r="Z2201" s="153"/>
      <c r="AA2201" s="154"/>
    </row>
    <row r="2202" spans="1:27" s="167" customFormat="1" ht="14.1" customHeight="1" x14ac:dyDescent="0.3">
      <c r="A2202" s="128" t="s">
        <v>209</v>
      </c>
      <c r="B2202" s="86" t="s">
        <v>40</v>
      </c>
      <c r="C2202" s="86">
        <v>3</v>
      </c>
      <c r="D2202" s="86">
        <v>0</v>
      </c>
      <c r="E2202" s="137"/>
      <c r="F2202" s="86" t="s">
        <v>1698</v>
      </c>
      <c r="G2202" s="86" t="s">
        <v>1700</v>
      </c>
      <c r="H2202" s="86" t="s">
        <v>2078</v>
      </c>
      <c r="I2202" s="86">
        <v>8</v>
      </c>
      <c r="J2202" s="87">
        <v>31.55</v>
      </c>
      <c r="K2202" s="88"/>
      <c r="L2202" s="86" t="s">
        <v>3423</v>
      </c>
      <c r="M2202" s="86" t="s">
        <v>349</v>
      </c>
      <c r="N2202" s="149" t="str">
        <f>IF(OR(J2202="TBA",E2202=0),"",E2202*J2202)</f>
        <v/>
      </c>
      <c r="O2202" s="138"/>
      <c r="P2202" s="139">
        <f>IF($B2202="PA",$N2202,0)</f>
        <v>0</v>
      </c>
      <c r="Q2202" s="139">
        <f>IF($B2202="PC",$N2202,0)</f>
        <v>0</v>
      </c>
      <c r="R2202" s="139">
        <f>IF($B2202="LA",$N2202,0)</f>
        <v>0</v>
      </c>
      <c r="S2202" s="139" t="str">
        <f>IF($B2202="LC",$N2202,0)</f>
        <v/>
      </c>
      <c r="T2202" s="139">
        <f>IF(P2202&lt;&gt;"",(P2202*(1-($N$2641))*(1-($O2202+$N$2646))),0)</f>
        <v>0</v>
      </c>
      <c r="U2202" s="139">
        <f>IF(Q2202&lt;&gt;"",(Q2202*(1-($N$2642))*(1-($O2202+$N$2646))),0)</f>
        <v>0</v>
      </c>
      <c r="V2202" s="139">
        <f>IF(R2202&lt;&gt;"",(R2202*(1-($N$2643))*(1-($O2202+$N$2646))),0)</f>
        <v>0</v>
      </c>
      <c r="W2202" s="139">
        <f>IF(S2202&lt;&gt;"",(S2202*(1-($N$2644))*(1-($O2202+$N$2646))),0)</f>
        <v>0</v>
      </c>
      <c r="X2202" s="150">
        <f>+SUM(T2202:W2202)</f>
        <v>0</v>
      </c>
      <c r="Y2202" s="154"/>
      <c r="Z2202" s="153"/>
      <c r="AA2202" s="154"/>
    </row>
    <row r="2203" spans="1:27" s="167" customFormat="1" ht="14.1" customHeight="1" x14ac:dyDescent="0.3">
      <c r="A2203" s="128" t="s">
        <v>431</v>
      </c>
      <c r="B2203" s="86" t="s">
        <v>40</v>
      </c>
      <c r="C2203" s="86">
        <v>24</v>
      </c>
      <c r="D2203" s="86">
        <v>12</v>
      </c>
      <c r="E2203" s="137"/>
      <c r="F2203" s="86" t="s">
        <v>1698</v>
      </c>
      <c r="G2203" s="86" t="s">
        <v>1699</v>
      </c>
      <c r="H2203" s="86" t="s">
        <v>2079</v>
      </c>
      <c r="I2203" s="86">
        <v>2</v>
      </c>
      <c r="J2203" s="87">
        <v>18.7</v>
      </c>
      <c r="K2203" s="88"/>
      <c r="L2203" s="86" t="s">
        <v>3424</v>
      </c>
      <c r="M2203" s="86" t="s">
        <v>349</v>
      </c>
      <c r="N2203" s="149" t="str">
        <f>IF(OR(J2203="TBA",E2203=0),"",E2203*J2203)</f>
        <v/>
      </c>
      <c r="O2203" s="138"/>
      <c r="P2203" s="139">
        <f>IF($B2203="PA",$N2203,0)</f>
        <v>0</v>
      </c>
      <c r="Q2203" s="139">
        <f>IF($B2203="PC",$N2203,0)</f>
        <v>0</v>
      </c>
      <c r="R2203" s="139">
        <f>IF($B2203="LA",$N2203,0)</f>
        <v>0</v>
      </c>
      <c r="S2203" s="139" t="str">
        <f>IF($B2203="LC",$N2203,0)</f>
        <v/>
      </c>
      <c r="T2203" s="139">
        <f>IF(P2203&lt;&gt;"",(P2203*(1-($N$2641))*(1-($O2203+$N$2646))),0)</f>
        <v>0</v>
      </c>
      <c r="U2203" s="139">
        <f>IF(Q2203&lt;&gt;"",(Q2203*(1-($N$2642))*(1-($O2203+$N$2646))),0)</f>
        <v>0</v>
      </c>
      <c r="V2203" s="139">
        <f>IF(R2203&lt;&gt;"",(R2203*(1-($N$2643))*(1-($O2203+$N$2646))),0)</f>
        <v>0</v>
      </c>
      <c r="W2203" s="139">
        <f>IF(S2203&lt;&gt;"",(S2203*(1-($N$2644))*(1-($O2203+$N$2646))),0)</f>
        <v>0</v>
      </c>
      <c r="X2203" s="150">
        <f>+SUM(T2203:W2203)</f>
        <v>0</v>
      </c>
      <c r="Y2203" s="154"/>
      <c r="Z2203" s="153"/>
      <c r="AA2203" s="154"/>
    </row>
    <row r="2204" spans="1:27" s="167" customFormat="1" ht="14.1" customHeight="1" x14ac:dyDescent="0.3">
      <c r="A2204" s="128" t="s">
        <v>432</v>
      </c>
      <c r="B2204" s="86" t="s">
        <v>40</v>
      </c>
      <c r="C2204" s="86">
        <v>24</v>
      </c>
      <c r="D2204" s="86">
        <v>12</v>
      </c>
      <c r="E2204" s="137"/>
      <c r="F2204" s="86" t="s">
        <v>1698</v>
      </c>
      <c r="G2204" s="86" t="s">
        <v>1700</v>
      </c>
      <c r="H2204" s="86" t="s">
        <v>2079</v>
      </c>
      <c r="I2204" s="86">
        <v>2</v>
      </c>
      <c r="J2204" s="87">
        <v>18.7</v>
      </c>
      <c r="K2204" s="88"/>
      <c r="L2204" s="86" t="s">
        <v>3425</v>
      </c>
      <c r="M2204" s="86" t="s">
        <v>349</v>
      </c>
      <c r="N2204" s="149" t="str">
        <f>IF(OR(J2204="TBA",E2204=0),"",E2204*J2204)</f>
        <v/>
      </c>
      <c r="O2204" s="138"/>
      <c r="P2204" s="139">
        <f>IF($B2204="PA",$N2204,0)</f>
        <v>0</v>
      </c>
      <c r="Q2204" s="139">
        <f>IF($B2204="PC",$N2204,0)</f>
        <v>0</v>
      </c>
      <c r="R2204" s="139">
        <f>IF($B2204="LA",$N2204,0)</f>
        <v>0</v>
      </c>
      <c r="S2204" s="139" t="str">
        <f>IF($B2204="LC",$N2204,0)</f>
        <v/>
      </c>
      <c r="T2204" s="139">
        <f>IF(P2204&lt;&gt;"",(P2204*(1-($N$2641))*(1-($O2204+$N$2646))),0)</f>
        <v>0</v>
      </c>
      <c r="U2204" s="139">
        <f>IF(Q2204&lt;&gt;"",(Q2204*(1-($N$2642))*(1-($O2204+$N$2646))),0)</f>
        <v>0</v>
      </c>
      <c r="V2204" s="139">
        <f>IF(R2204&lt;&gt;"",(R2204*(1-($N$2643))*(1-($O2204+$N$2646))),0)</f>
        <v>0</v>
      </c>
      <c r="W2204" s="139">
        <f>IF(S2204&lt;&gt;"",(S2204*(1-($N$2644))*(1-($O2204+$N$2646))),0)</f>
        <v>0</v>
      </c>
      <c r="X2204" s="150">
        <f>+SUM(T2204:W2204)</f>
        <v>0</v>
      </c>
      <c r="Y2204" s="154"/>
      <c r="Z2204" s="153"/>
      <c r="AA2204" s="154"/>
    </row>
    <row r="2205" spans="1:27" s="167" customFormat="1" ht="14.1" customHeight="1" x14ac:dyDescent="0.3">
      <c r="A2205" s="128" t="s">
        <v>434</v>
      </c>
      <c r="B2205" s="86" t="s">
        <v>40</v>
      </c>
      <c r="C2205" s="86">
        <v>24</v>
      </c>
      <c r="D2205" s="86">
        <v>8</v>
      </c>
      <c r="E2205" s="137"/>
      <c r="F2205" s="86" t="s">
        <v>4805</v>
      </c>
      <c r="G2205" s="86" t="s">
        <v>1688</v>
      </c>
      <c r="H2205" s="86" t="s">
        <v>2080</v>
      </c>
      <c r="I2205" s="86">
        <v>16</v>
      </c>
      <c r="J2205" s="87">
        <v>21.55</v>
      </c>
      <c r="K2205" s="88"/>
      <c r="L2205" s="86" t="s">
        <v>3426</v>
      </c>
      <c r="M2205" s="86" t="s">
        <v>349</v>
      </c>
      <c r="N2205" s="149" t="str">
        <f>IF(OR(J2205="TBA",E2205=0),"",E2205*J2205)</f>
        <v/>
      </c>
      <c r="O2205" s="138"/>
      <c r="P2205" s="139">
        <f>IF($B2205="PA",$N2205,0)</f>
        <v>0</v>
      </c>
      <c r="Q2205" s="139">
        <f>IF($B2205="PC",$N2205,0)</f>
        <v>0</v>
      </c>
      <c r="R2205" s="139">
        <f>IF($B2205="LA",$N2205,0)</f>
        <v>0</v>
      </c>
      <c r="S2205" s="139" t="str">
        <f>IF($B2205="LC",$N2205,0)</f>
        <v/>
      </c>
      <c r="T2205" s="139">
        <f>IF(P2205&lt;&gt;"",(P2205*(1-($N$2641))*(1-($O2205+$N$2646))),0)</f>
        <v>0</v>
      </c>
      <c r="U2205" s="139">
        <f>IF(Q2205&lt;&gt;"",(Q2205*(1-($N$2642))*(1-($O2205+$N$2646))),0)</f>
        <v>0</v>
      </c>
      <c r="V2205" s="139">
        <f>IF(R2205&lt;&gt;"",(R2205*(1-($N$2643))*(1-($O2205+$N$2646))),0)</f>
        <v>0</v>
      </c>
      <c r="W2205" s="139">
        <f>IF(S2205&lt;&gt;"",(S2205*(1-($N$2644))*(1-($O2205+$N$2646))),0)</f>
        <v>0</v>
      </c>
      <c r="X2205" s="150">
        <f>+SUM(T2205:W2205)</f>
        <v>0</v>
      </c>
      <c r="Y2205" s="154"/>
      <c r="Z2205" s="153"/>
      <c r="AA2205" s="154"/>
    </row>
    <row r="2206" spans="1:27" s="167" customFormat="1" ht="14.1" customHeight="1" x14ac:dyDescent="0.3">
      <c r="A2206" s="128" t="s">
        <v>433</v>
      </c>
      <c r="B2206" s="86" t="s">
        <v>40</v>
      </c>
      <c r="C2206" s="86">
        <v>24</v>
      </c>
      <c r="D2206" s="86">
        <v>8</v>
      </c>
      <c r="E2206" s="137"/>
      <c r="F2206" s="86" t="s">
        <v>4805</v>
      </c>
      <c r="G2206" s="86" t="s">
        <v>1709</v>
      </c>
      <c r="H2206" s="86" t="s">
        <v>2080</v>
      </c>
      <c r="I2206" s="86">
        <v>16</v>
      </c>
      <c r="J2206" s="87">
        <v>21.55</v>
      </c>
      <c r="K2206" s="88"/>
      <c r="L2206" s="86" t="s">
        <v>3427</v>
      </c>
      <c r="M2206" s="86" t="s">
        <v>349</v>
      </c>
      <c r="N2206" s="149" t="str">
        <f>IF(OR(J2206="TBA",E2206=0),"",E2206*J2206)</f>
        <v/>
      </c>
      <c r="O2206" s="138"/>
      <c r="P2206" s="139">
        <f>IF($B2206="PA",$N2206,0)</f>
        <v>0</v>
      </c>
      <c r="Q2206" s="139">
        <f>IF($B2206="PC",$N2206,0)</f>
        <v>0</v>
      </c>
      <c r="R2206" s="139">
        <f>IF($B2206="LA",$N2206,0)</f>
        <v>0</v>
      </c>
      <c r="S2206" s="139" t="str">
        <f>IF($B2206="LC",$N2206,0)</f>
        <v/>
      </c>
      <c r="T2206" s="139">
        <f>IF(P2206&lt;&gt;"",(P2206*(1-($N$2641))*(1-($O2206+$N$2646))),0)</f>
        <v>0</v>
      </c>
      <c r="U2206" s="139">
        <f>IF(Q2206&lt;&gt;"",(Q2206*(1-($N$2642))*(1-($O2206+$N$2646))),0)</f>
        <v>0</v>
      </c>
      <c r="V2206" s="139">
        <f>IF(R2206&lt;&gt;"",(R2206*(1-($N$2643))*(1-($O2206+$N$2646))),0)</f>
        <v>0</v>
      </c>
      <c r="W2206" s="139">
        <f>IF(S2206&lt;&gt;"",(S2206*(1-($N$2644))*(1-($O2206+$N$2646))),0)</f>
        <v>0</v>
      </c>
      <c r="X2206" s="150">
        <f>+SUM(T2206:W2206)</f>
        <v>0</v>
      </c>
      <c r="Y2206" s="154"/>
      <c r="Z2206" s="153"/>
      <c r="AA2206" s="154"/>
    </row>
    <row r="2207" spans="1:27" s="167" customFormat="1" ht="14.1" customHeight="1" x14ac:dyDescent="0.3">
      <c r="A2207" s="128" t="s">
        <v>582</v>
      </c>
      <c r="B2207" s="86" t="s">
        <v>40</v>
      </c>
      <c r="C2207" s="86">
        <v>9</v>
      </c>
      <c r="D2207" s="86">
        <v>0</v>
      </c>
      <c r="E2207" s="137"/>
      <c r="F2207" s="86" t="s">
        <v>100</v>
      </c>
      <c r="G2207" s="86" t="s">
        <v>1703</v>
      </c>
      <c r="H2207" s="86" t="s">
        <v>2081</v>
      </c>
      <c r="I2207" s="86">
        <v>128</v>
      </c>
      <c r="J2207" s="87">
        <v>49.45</v>
      </c>
      <c r="K2207" s="88"/>
      <c r="L2207" s="86" t="s">
        <v>3428</v>
      </c>
      <c r="M2207" s="86" t="s">
        <v>349</v>
      </c>
      <c r="N2207" s="149" t="str">
        <f>IF(OR(J2207="TBA",E2207=0),"",E2207*J2207)</f>
        <v/>
      </c>
      <c r="O2207" s="138"/>
      <c r="P2207" s="139">
        <f>IF($B2207="PA",$N2207,0)</f>
        <v>0</v>
      </c>
      <c r="Q2207" s="139">
        <f>IF($B2207="PC",$N2207,0)</f>
        <v>0</v>
      </c>
      <c r="R2207" s="139">
        <f>IF($B2207="LA",$N2207,0)</f>
        <v>0</v>
      </c>
      <c r="S2207" s="139" t="str">
        <f>IF($B2207="LC",$N2207,0)</f>
        <v/>
      </c>
      <c r="T2207" s="139">
        <f>IF(P2207&lt;&gt;"",(P2207*(1-($N$2641))*(1-($O2207+$N$2646))),0)</f>
        <v>0</v>
      </c>
      <c r="U2207" s="139">
        <f>IF(Q2207&lt;&gt;"",(Q2207*(1-($N$2642))*(1-($O2207+$N$2646))),0)</f>
        <v>0</v>
      </c>
      <c r="V2207" s="139">
        <f>IF(R2207&lt;&gt;"",(R2207*(1-($N$2643))*(1-($O2207+$N$2646))),0)</f>
        <v>0</v>
      </c>
      <c r="W2207" s="139">
        <f>IF(S2207&lt;&gt;"",(S2207*(1-($N$2644))*(1-($O2207+$N$2646))),0)</f>
        <v>0</v>
      </c>
      <c r="X2207" s="150">
        <f>+SUM(T2207:W2207)</f>
        <v>0</v>
      </c>
      <c r="Y2207" s="154"/>
      <c r="Z2207" s="153"/>
      <c r="AA2207" s="154"/>
    </row>
    <row r="2208" spans="1:27" s="167" customFormat="1" ht="14.1" customHeight="1" x14ac:dyDescent="0.3">
      <c r="A2208" s="128" t="s">
        <v>583</v>
      </c>
      <c r="B2208" s="86" t="s">
        <v>40</v>
      </c>
      <c r="C2208" s="86">
        <v>9</v>
      </c>
      <c r="D2208" s="86">
        <v>0</v>
      </c>
      <c r="E2208" s="137"/>
      <c r="F2208" s="86" t="s">
        <v>100</v>
      </c>
      <c r="G2208" s="86" t="s">
        <v>1705</v>
      </c>
      <c r="H2208" s="86" t="s">
        <v>2081</v>
      </c>
      <c r="I2208" s="86">
        <v>128</v>
      </c>
      <c r="J2208" s="87">
        <v>49.45</v>
      </c>
      <c r="K2208" s="88"/>
      <c r="L2208" s="86" t="s">
        <v>3429</v>
      </c>
      <c r="M2208" s="86" t="s">
        <v>349</v>
      </c>
      <c r="N2208" s="149" t="str">
        <f>IF(OR(J2208="TBA",E2208=0),"",E2208*J2208)</f>
        <v/>
      </c>
      <c r="O2208" s="138"/>
      <c r="P2208" s="139">
        <f>IF($B2208="PA",$N2208,0)</f>
        <v>0</v>
      </c>
      <c r="Q2208" s="139">
        <f>IF($B2208="PC",$N2208,0)</f>
        <v>0</v>
      </c>
      <c r="R2208" s="139">
        <f>IF($B2208="LA",$N2208,0)</f>
        <v>0</v>
      </c>
      <c r="S2208" s="139" t="str">
        <f>IF($B2208="LC",$N2208,0)</f>
        <v/>
      </c>
      <c r="T2208" s="139">
        <f>IF(P2208&lt;&gt;"",(P2208*(1-($N$2641))*(1-($O2208+$N$2646))),0)</f>
        <v>0</v>
      </c>
      <c r="U2208" s="139">
        <f>IF(Q2208&lt;&gt;"",(Q2208*(1-($N$2642))*(1-($O2208+$N$2646))),0)</f>
        <v>0</v>
      </c>
      <c r="V2208" s="139">
        <f>IF(R2208&lt;&gt;"",(R2208*(1-($N$2643))*(1-($O2208+$N$2646))),0)</f>
        <v>0</v>
      </c>
      <c r="W2208" s="139">
        <f>IF(S2208&lt;&gt;"",(S2208*(1-($N$2644))*(1-($O2208+$N$2646))),0)</f>
        <v>0</v>
      </c>
      <c r="X2208" s="150">
        <f>+SUM(T2208:W2208)</f>
        <v>0</v>
      </c>
      <c r="Y2208" s="154"/>
      <c r="Z2208" s="153"/>
      <c r="AA2208" s="154"/>
    </row>
    <row r="2209" spans="1:27" s="167" customFormat="1" ht="14.1" customHeight="1" x14ac:dyDescent="0.3">
      <c r="A2209" s="128" t="s">
        <v>584</v>
      </c>
      <c r="B2209" s="86" t="s">
        <v>40</v>
      </c>
      <c r="C2209" s="86">
        <v>9</v>
      </c>
      <c r="D2209" s="86">
        <v>0</v>
      </c>
      <c r="E2209" s="137"/>
      <c r="F2209" s="86" t="s">
        <v>100</v>
      </c>
      <c r="G2209" s="86" t="s">
        <v>1706</v>
      </c>
      <c r="H2209" s="86" t="s">
        <v>2081</v>
      </c>
      <c r="I2209" s="86">
        <v>128</v>
      </c>
      <c r="J2209" s="87">
        <v>51.9</v>
      </c>
      <c r="K2209" s="88"/>
      <c r="L2209" s="86" t="s">
        <v>3430</v>
      </c>
      <c r="M2209" s="86" t="s">
        <v>349</v>
      </c>
      <c r="N2209" s="149" t="str">
        <f>IF(OR(J2209="TBA",E2209=0),"",E2209*J2209)</f>
        <v/>
      </c>
      <c r="O2209" s="138"/>
      <c r="P2209" s="139">
        <f>IF($B2209="PA",$N2209,0)</f>
        <v>0</v>
      </c>
      <c r="Q2209" s="139">
        <f>IF($B2209="PC",$N2209,0)</f>
        <v>0</v>
      </c>
      <c r="R2209" s="139">
        <f>IF($B2209="LA",$N2209,0)</f>
        <v>0</v>
      </c>
      <c r="S2209" s="139" t="str">
        <f>IF($B2209="LC",$N2209,0)</f>
        <v/>
      </c>
      <c r="T2209" s="139">
        <f>IF(P2209&lt;&gt;"",(P2209*(1-($N$2641))*(1-($O2209+$N$2646))),0)</f>
        <v>0</v>
      </c>
      <c r="U2209" s="139">
        <f>IF(Q2209&lt;&gt;"",(Q2209*(1-($N$2642))*(1-($O2209+$N$2646))),0)</f>
        <v>0</v>
      </c>
      <c r="V2209" s="139">
        <f>IF(R2209&lt;&gt;"",(R2209*(1-($N$2643))*(1-($O2209+$N$2646))),0)</f>
        <v>0</v>
      </c>
      <c r="W2209" s="139">
        <f>IF(S2209&lt;&gt;"",(S2209*(1-($N$2644))*(1-($O2209+$N$2646))),0)</f>
        <v>0</v>
      </c>
      <c r="X2209" s="150">
        <f>+SUM(T2209:W2209)</f>
        <v>0</v>
      </c>
      <c r="Y2209" s="154"/>
      <c r="Z2209" s="153"/>
      <c r="AA2209" s="154"/>
    </row>
    <row r="2210" spans="1:27" s="167" customFormat="1" ht="14.1" customHeight="1" x14ac:dyDescent="0.3">
      <c r="A2210" s="128" t="s">
        <v>581</v>
      </c>
      <c r="B2210" s="86" t="s">
        <v>40</v>
      </c>
      <c r="C2210" s="86">
        <v>9</v>
      </c>
      <c r="D2210" s="86">
        <v>0</v>
      </c>
      <c r="E2210" s="137"/>
      <c r="F2210" s="86" t="s">
        <v>100</v>
      </c>
      <c r="G2210" s="86" t="s">
        <v>1692</v>
      </c>
      <c r="H2210" s="86" t="s">
        <v>2081</v>
      </c>
      <c r="I2210" s="86">
        <v>128</v>
      </c>
      <c r="J2210" s="87">
        <v>49.45</v>
      </c>
      <c r="K2210" s="88"/>
      <c r="L2210" s="86" t="s">
        <v>3431</v>
      </c>
      <c r="M2210" s="86" t="s">
        <v>349</v>
      </c>
      <c r="N2210" s="149" t="str">
        <f>IF(OR(J2210="TBA",E2210=0),"",E2210*J2210)</f>
        <v/>
      </c>
      <c r="O2210" s="138"/>
      <c r="P2210" s="139">
        <f>IF($B2210="PA",$N2210,0)</f>
        <v>0</v>
      </c>
      <c r="Q2210" s="139">
        <f>IF($B2210="PC",$N2210,0)</f>
        <v>0</v>
      </c>
      <c r="R2210" s="139">
        <f>IF($B2210="LA",$N2210,0)</f>
        <v>0</v>
      </c>
      <c r="S2210" s="139" t="str">
        <f>IF($B2210="LC",$N2210,0)</f>
        <v/>
      </c>
      <c r="T2210" s="139">
        <f>IF(P2210&lt;&gt;"",(P2210*(1-($N$2641))*(1-($O2210+$N$2646))),0)</f>
        <v>0</v>
      </c>
      <c r="U2210" s="139">
        <f>IF(Q2210&lt;&gt;"",(Q2210*(1-($N$2642))*(1-($O2210+$N$2646))),0)</f>
        <v>0</v>
      </c>
      <c r="V2210" s="139">
        <f>IF(R2210&lt;&gt;"",(R2210*(1-($N$2643))*(1-($O2210+$N$2646))),0)</f>
        <v>0</v>
      </c>
      <c r="W2210" s="139">
        <f>IF(S2210&lt;&gt;"",(S2210*(1-($N$2644))*(1-($O2210+$N$2646))),0)</f>
        <v>0</v>
      </c>
      <c r="X2210" s="150">
        <f>+SUM(T2210:W2210)</f>
        <v>0</v>
      </c>
      <c r="Y2210" s="154"/>
      <c r="Z2210" s="153"/>
      <c r="AA2210" s="154"/>
    </row>
    <row r="2211" spans="1:27" s="167" customFormat="1" ht="14.1" customHeight="1" x14ac:dyDescent="0.3">
      <c r="A2211" s="128" t="s">
        <v>117</v>
      </c>
      <c r="B2211" s="86" t="s">
        <v>40</v>
      </c>
      <c r="C2211" s="86">
        <v>16</v>
      </c>
      <c r="D2211" s="86">
        <v>8</v>
      </c>
      <c r="E2211" s="137"/>
      <c r="F2211" s="86" t="s">
        <v>4805</v>
      </c>
      <c r="G2211" s="86" t="s">
        <v>1685</v>
      </c>
      <c r="H2211" s="86" t="s">
        <v>2082</v>
      </c>
      <c r="I2211" s="86">
        <v>6</v>
      </c>
      <c r="J2211" s="87">
        <v>20.100000000000001</v>
      </c>
      <c r="K2211" s="88"/>
      <c r="L2211" s="86" t="s">
        <v>3432</v>
      </c>
      <c r="M2211" s="86" t="s">
        <v>349</v>
      </c>
      <c r="N2211" s="149" t="str">
        <f>IF(OR(J2211="TBA",E2211=0),"",E2211*J2211)</f>
        <v/>
      </c>
      <c r="O2211" s="138"/>
      <c r="P2211" s="139">
        <f>IF($B2211="PA",$N2211,0)</f>
        <v>0</v>
      </c>
      <c r="Q2211" s="139">
        <f>IF($B2211="PC",$N2211,0)</f>
        <v>0</v>
      </c>
      <c r="R2211" s="139">
        <f>IF($B2211="LA",$N2211,0)</f>
        <v>0</v>
      </c>
      <c r="S2211" s="139" t="str">
        <f>IF($B2211="LC",$N2211,0)</f>
        <v/>
      </c>
      <c r="T2211" s="139">
        <f>IF(P2211&lt;&gt;"",(P2211*(1-($N$2641))*(1-($O2211+$N$2646))),0)</f>
        <v>0</v>
      </c>
      <c r="U2211" s="139">
        <f>IF(Q2211&lt;&gt;"",(Q2211*(1-($N$2642))*(1-($O2211+$N$2646))),0)</f>
        <v>0</v>
      </c>
      <c r="V2211" s="139">
        <f>IF(R2211&lt;&gt;"",(R2211*(1-($N$2643))*(1-($O2211+$N$2646))),0)</f>
        <v>0</v>
      </c>
      <c r="W2211" s="139">
        <f>IF(S2211&lt;&gt;"",(S2211*(1-($N$2644))*(1-($O2211+$N$2646))),0)</f>
        <v>0</v>
      </c>
      <c r="X2211" s="150">
        <f>+SUM(T2211:W2211)</f>
        <v>0</v>
      </c>
      <c r="Y2211" s="154"/>
      <c r="Z2211" s="153"/>
      <c r="AA2211" s="154"/>
    </row>
    <row r="2212" spans="1:27" s="167" customFormat="1" ht="14.1" customHeight="1" x14ac:dyDescent="0.3">
      <c r="A2212" s="128" t="s">
        <v>118</v>
      </c>
      <c r="B2212" s="86" t="s">
        <v>40</v>
      </c>
      <c r="C2212" s="86">
        <v>16</v>
      </c>
      <c r="D2212" s="86">
        <v>8</v>
      </c>
      <c r="E2212" s="137"/>
      <c r="F2212" s="86" t="s">
        <v>4805</v>
      </c>
      <c r="G2212" s="86" t="s">
        <v>1686</v>
      </c>
      <c r="H2212" s="86" t="s">
        <v>2082</v>
      </c>
      <c r="I2212" s="86">
        <v>6</v>
      </c>
      <c r="J2212" s="87">
        <v>20.100000000000001</v>
      </c>
      <c r="K2212" s="88"/>
      <c r="L2212" s="86" t="s">
        <v>3433</v>
      </c>
      <c r="M2212" s="86" t="s">
        <v>349</v>
      </c>
      <c r="N2212" s="149" t="str">
        <f>IF(OR(J2212="TBA",E2212=0),"",E2212*J2212)</f>
        <v/>
      </c>
      <c r="O2212" s="138"/>
      <c r="P2212" s="139">
        <f>IF($B2212="PA",$N2212,0)</f>
        <v>0</v>
      </c>
      <c r="Q2212" s="139">
        <f>IF($B2212="PC",$N2212,0)</f>
        <v>0</v>
      </c>
      <c r="R2212" s="139">
        <f>IF($B2212="LA",$N2212,0)</f>
        <v>0</v>
      </c>
      <c r="S2212" s="139" t="str">
        <f>IF($B2212="LC",$N2212,0)</f>
        <v/>
      </c>
      <c r="T2212" s="139">
        <f>IF(P2212&lt;&gt;"",(P2212*(1-($N$2641))*(1-($O2212+$N$2646))),0)</f>
        <v>0</v>
      </c>
      <c r="U2212" s="139">
        <f>IF(Q2212&lt;&gt;"",(Q2212*(1-($N$2642))*(1-($O2212+$N$2646))),0)</f>
        <v>0</v>
      </c>
      <c r="V2212" s="139">
        <f>IF(R2212&lt;&gt;"",(R2212*(1-($N$2643))*(1-($O2212+$N$2646))),0)</f>
        <v>0</v>
      </c>
      <c r="W2212" s="139">
        <f>IF(S2212&lt;&gt;"",(S2212*(1-($N$2644))*(1-($O2212+$N$2646))),0)</f>
        <v>0</v>
      </c>
      <c r="X2212" s="150">
        <f>+SUM(T2212:W2212)</f>
        <v>0</v>
      </c>
      <c r="Y2212" s="154"/>
      <c r="Z2212" s="153"/>
      <c r="AA2212" s="154"/>
    </row>
    <row r="2213" spans="1:27" s="167" customFormat="1" ht="14.1" customHeight="1" x14ac:dyDescent="0.3">
      <c r="A2213" s="128" t="s">
        <v>119</v>
      </c>
      <c r="B2213" s="86" t="s">
        <v>40</v>
      </c>
      <c r="C2213" s="86">
        <v>16</v>
      </c>
      <c r="D2213" s="86">
        <v>8</v>
      </c>
      <c r="E2213" s="137"/>
      <c r="F2213" s="86" t="s">
        <v>4805</v>
      </c>
      <c r="G2213" s="86" t="s">
        <v>1687</v>
      </c>
      <c r="H2213" s="86" t="s">
        <v>2082</v>
      </c>
      <c r="I2213" s="86">
        <v>6</v>
      </c>
      <c r="J2213" s="87">
        <v>20.100000000000001</v>
      </c>
      <c r="K2213" s="88"/>
      <c r="L2213" s="86" t="s">
        <v>3434</v>
      </c>
      <c r="M2213" s="86" t="s">
        <v>349</v>
      </c>
      <c r="N2213" s="149" t="str">
        <f>IF(OR(J2213="TBA",E2213=0),"",E2213*J2213)</f>
        <v/>
      </c>
      <c r="O2213" s="138"/>
      <c r="P2213" s="139">
        <f>IF($B2213="PA",$N2213,0)</f>
        <v>0</v>
      </c>
      <c r="Q2213" s="139">
        <f>IF($B2213="PC",$N2213,0)</f>
        <v>0</v>
      </c>
      <c r="R2213" s="139">
        <f>IF($B2213="LA",$N2213,0)</f>
        <v>0</v>
      </c>
      <c r="S2213" s="139" t="str">
        <f>IF($B2213="LC",$N2213,0)</f>
        <v/>
      </c>
      <c r="T2213" s="139">
        <f>IF(P2213&lt;&gt;"",(P2213*(1-($N$2641))*(1-($O2213+$N$2646))),0)</f>
        <v>0</v>
      </c>
      <c r="U2213" s="139">
        <f>IF(Q2213&lt;&gt;"",(Q2213*(1-($N$2642))*(1-($O2213+$N$2646))),0)</f>
        <v>0</v>
      </c>
      <c r="V2213" s="139">
        <f>IF(R2213&lt;&gt;"",(R2213*(1-($N$2643))*(1-($O2213+$N$2646))),0)</f>
        <v>0</v>
      </c>
      <c r="W2213" s="139">
        <f>IF(S2213&lt;&gt;"",(S2213*(1-($N$2644))*(1-($O2213+$N$2646))),0)</f>
        <v>0</v>
      </c>
      <c r="X2213" s="150">
        <f>+SUM(T2213:W2213)</f>
        <v>0</v>
      </c>
      <c r="Y2213" s="154"/>
      <c r="Z2213" s="153"/>
      <c r="AA2213" s="154"/>
    </row>
    <row r="2214" spans="1:27" s="167" customFormat="1" ht="14.1" customHeight="1" x14ac:dyDescent="0.3">
      <c r="A2214" s="128" t="s">
        <v>729</v>
      </c>
      <c r="B2214" s="86" t="s">
        <v>40</v>
      </c>
      <c r="C2214" s="86">
        <v>18</v>
      </c>
      <c r="D2214" s="86">
        <v>9</v>
      </c>
      <c r="E2214" s="137"/>
      <c r="F2214" s="86" t="s">
        <v>101</v>
      </c>
      <c r="G2214" s="86" t="s">
        <v>1691</v>
      </c>
      <c r="H2214" s="86" t="s">
        <v>2083</v>
      </c>
      <c r="I2214" s="86">
        <v>108</v>
      </c>
      <c r="J2214" s="87">
        <v>24.35</v>
      </c>
      <c r="K2214" s="88"/>
      <c r="L2214" s="86" t="s">
        <v>3435</v>
      </c>
      <c r="M2214" s="86" t="s">
        <v>349</v>
      </c>
      <c r="N2214" s="149" t="str">
        <f>IF(OR(J2214="TBA",E2214=0),"",E2214*J2214)</f>
        <v/>
      </c>
      <c r="O2214" s="138"/>
      <c r="P2214" s="139">
        <f>IF($B2214="PA",$N2214,0)</f>
        <v>0</v>
      </c>
      <c r="Q2214" s="139">
        <f>IF($B2214="PC",$N2214,0)</f>
        <v>0</v>
      </c>
      <c r="R2214" s="139">
        <f>IF($B2214="LA",$N2214,0)</f>
        <v>0</v>
      </c>
      <c r="S2214" s="139" t="str">
        <f>IF($B2214="LC",$N2214,0)</f>
        <v/>
      </c>
      <c r="T2214" s="139">
        <f>IF(P2214&lt;&gt;"",(P2214*(1-($N$2641))*(1-($O2214+$N$2646))),0)</f>
        <v>0</v>
      </c>
      <c r="U2214" s="139">
        <f>IF(Q2214&lt;&gt;"",(Q2214*(1-($N$2642))*(1-($O2214+$N$2646))),0)</f>
        <v>0</v>
      </c>
      <c r="V2214" s="139">
        <f>IF(R2214&lt;&gt;"",(R2214*(1-($N$2643))*(1-($O2214+$N$2646))),0)</f>
        <v>0</v>
      </c>
      <c r="W2214" s="139">
        <f>IF(S2214&lt;&gt;"",(S2214*(1-($N$2644))*(1-($O2214+$N$2646))),0)</f>
        <v>0</v>
      </c>
      <c r="X2214" s="150">
        <f>+SUM(T2214:W2214)</f>
        <v>0</v>
      </c>
      <c r="Y2214" s="154"/>
      <c r="Z2214" s="153"/>
      <c r="AA2214" s="154"/>
    </row>
    <row r="2215" spans="1:27" s="167" customFormat="1" ht="14.1" customHeight="1" x14ac:dyDescent="0.3">
      <c r="A2215" s="128" t="s">
        <v>730</v>
      </c>
      <c r="B2215" s="86" t="s">
        <v>40</v>
      </c>
      <c r="C2215" s="86">
        <v>18</v>
      </c>
      <c r="D2215" s="86">
        <v>9</v>
      </c>
      <c r="E2215" s="137"/>
      <c r="F2215" s="86" t="s">
        <v>101</v>
      </c>
      <c r="G2215" s="86" t="s">
        <v>1701</v>
      </c>
      <c r="H2215" s="86" t="s">
        <v>2083</v>
      </c>
      <c r="I2215" s="86">
        <v>108</v>
      </c>
      <c r="J2215" s="87">
        <v>24.35</v>
      </c>
      <c r="K2215" s="88"/>
      <c r="L2215" s="86" t="s">
        <v>3436</v>
      </c>
      <c r="M2215" s="86" t="s">
        <v>349</v>
      </c>
      <c r="N2215" s="149" t="str">
        <f>IF(OR(J2215="TBA",E2215=0),"",E2215*J2215)</f>
        <v/>
      </c>
      <c r="O2215" s="138"/>
      <c r="P2215" s="139">
        <f>IF($B2215="PA",$N2215,0)</f>
        <v>0</v>
      </c>
      <c r="Q2215" s="139">
        <f>IF($B2215="PC",$N2215,0)</f>
        <v>0</v>
      </c>
      <c r="R2215" s="139">
        <f>IF($B2215="LA",$N2215,0)</f>
        <v>0</v>
      </c>
      <c r="S2215" s="139" t="str">
        <f>IF($B2215="LC",$N2215,0)</f>
        <v/>
      </c>
      <c r="T2215" s="139">
        <f>IF(P2215&lt;&gt;"",(P2215*(1-($N$2641))*(1-($O2215+$N$2646))),0)</f>
        <v>0</v>
      </c>
      <c r="U2215" s="139">
        <f>IF(Q2215&lt;&gt;"",(Q2215*(1-($N$2642))*(1-($O2215+$N$2646))),0)</f>
        <v>0</v>
      </c>
      <c r="V2215" s="139">
        <f>IF(R2215&lt;&gt;"",(R2215*(1-($N$2643))*(1-($O2215+$N$2646))),0)</f>
        <v>0</v>
      </c>
      <c r="W2215" s="139">
        <f>IF(S2215&lt;&gt;"",(S2215*(1-($N$2644))*(1-($O2215+$N$2646))),0)</f>
        <v>0</v>
      </c>
      <c r="X2215" s="150">
        <f>+SUM(T2215:W2215)</f>
        <v>0</v>
      </c>
      <c r="Y2215" s="154"/>
      <c r="Z2215" s="153"/>
      <c r="AA2215" s="154"/>
    </row>
    <row r="2216" spans="1:27" s="167" customFormat="1" ht="14.1" customHeight="1" x14ac:dyDescent="0.3">
      <c r="A2216" s="128" t="s">
        <v>731</v>
      </c>
      <c r="B2216" s="86" t="s">
        <v>40</v>
      </c>
      <c r="C2216" s="86">
        <v>18</v>
      </c>
      <c r="D2216" s="86">
        <v>9</v>
      </c>
      <c r="E2216" s="137"/>
      <c r="F2216" s="86" t="s">
        <v>101</v>
      </c>
      <c r="G2216" s="86" t="s">
        <v>1709</v>
      </c>
      <c r="H2216" s="86" t="s">
        <v>2083</v>
      </c>
      <c r="I2216" s="86">
        <v>108</v>
      </c>
      <c r="J2216" s="87">
        <v>24.35</v>
      </c>
      <c r="K2216" s="88"/>
      <c r="L2216" s="86" t="s">
        <v>3437</v>
      </c>
      <c r="M2216" s="86" t="s">
        <v>349</v>
      </c>
      <c r="N2216" s="149" t="str">
        <f>IF(OR(J2216="TBA",E2216=0),"",E2216*J2216)</f>
        <v/>
      </c>
      <c r="O2216" s="138"/>
      <c r="P2216" s="139">
        <f>IF($B2216="PA",$N2216,0)</f>
        <v>0</v>
      </c>
      <c r="Q2216" s="139">
        <f>IF($B2216="PC",$N2216,0)</f>
        <v>0</v>
      </c>
      <c r="R2216" s="139">
        <f>IF($B2216="LA",$N2216,0)</f>
        <v>0</v>
      </c>
      <c r="S2216" s="139" t="str">
        <f>IF($B2216="LC",$N2216,0)</f>
        <v/>
      </c>
      <c r="T2216" s="139">
        <f>IF(P2216&lt;&gt;"",(P2216*(1-($N$2641))*(1-($O2216+$N$2646))),0)</f>
        <v>0</v>
      </c>
      <c r="U2216" s="139">
        <f>IF(Q2216&lt;&gt;"",(Q2216*(1-($N$2642))*(1-($O2216+$N$2646))),0)</f>
        <v>0</v>
      </c>
      <c r="V2216" s="139">
        <f>IF(R2216&lt;&gt;"",(R2216*(1-($N$2643))*(1-($O2216+$N$2646))),0)</f>
        <v>0</v>
      </c>
      <c r="W2216" s="139">
        <f>IF(S2216&lt;&gt;"",(S2216*(1-($N$2644))*(1-($O2216+$N$2646))),0)</f>
        <v>0</v>
      </c>
      <c r="X2216" s="150">
        <f>+SUM(T2216:W2216)</f>
        <v>0</v>
      </c>
      <c r="Y2216" s="154"/>
      <c r="Z2216" s="153"/>
      <c r="AA2216" s="154"/>
    </row>
    <row r="2217" spans="1:27" s="167" customFormat="1" ht="14.1" customHeight="1" x14ac:dyDescent="0.3">
      <c r="A2217" s="128" t="s">
        <v>717</v>
      </c>
      <c r="B2217" s="86" t="s">
        <v>40</v>
      </c>
      <c r="C2217" s="86">
        <v>18</v>
      </c>
      <c r="D2217" s="86">
        <v>9</v>
      </c>
      <c r="E2217" s="137"/>
      <c r="F2217" s="86" t="s">
        <v>101</v>
      </c>
      <c r="G2217" s="86" t="s">
        <v>1691</v>
      </c>
      <c r="H2217" s="86" t="s">
        <v>2084</v>
      </c>
      <c r="I2217" s="86">
        <v>100</v>
      </c>
      <c r="J2217" s="87">
        <v>24.35</v>
      </c>
      <c r="K2217" s="88"/>
      <c r="L2217" s="86" t="s">
        <v>3438</v>
      </c>
      <c r="M2217" s="86" t="s">
        <v>349</v>
      </c>
      <c r="N2217" s="149" t="str">
        <f>IF(OR(J2217="TBA",E2217=0),"",E2217*J2217)</f>
        <v/>
      </c>
      <c r="O2217" s="138"/>
      <c r="P2217" s="139">
        <f>IF($B2217="PA",$N2217,0)</f>
        <v>0</v>
      </c>
      <c r="Q2217" s="139">
        <f>IF($B2217="PC",$N2217,0)</f>
        <v>0</v>
      </c>
      <c r="R2217" s="139">
        <f>IF($B2217="LA",$N2217,0)</f>
        <v>0</v>
      </c>
      <c r="S2217" s="139" t="str">
        <f>IF($B2217="LC",$N2217,0)</f>
        <v/>
      </c>
      <c r="T2217" s="139">
        <f>IF(P2217&lt;&gt;"",(P2217*(1-($N$2641))*(1-($O2217+$N$2646))),0)</f>
        <v>0</v>
      </c>
      <c r="U2217" s="139">
        <f>IF(Q2217&lt;&gt;"",(Q2217*(1-($N$2642))*(1-($O2217+$N$2646))),0)</f>
        <v>0</v>
      </c>
      <c r="V2217" s="139">
        <f>IF(R2217&lt;&gt;"",(R2217*(1-($N$2643))*(1-($O2217+$N$2646))),0)</f>
        <v>0</v>
      </c>
      <c r="W2217" s="139">
        <f>IF(S2217&lt;&gt;"",(S2217*(1-($N$2644))*(1-($O2217+$N$2646))),0)</f>
        <v>0</v>
      </c>
      <c r="X2217" s="150">
        <f>+SUM(T2217:W2217)</f>
        <v>0</v>
      </c>
      <c r="Y2217" s="154"/>
      <c r="Z2217" s="153"/>
      <c r="AA2217" s="154"/>
    </row>
    <row r="2218" spans="1:27" s="167" customFormat="1" ht="14.1" customHeight="1" x14ac:dyDescent="0.3">
      <c r="A2218" s="128" t="s">
        <v>718</v>
      </c>
      <c r="B2218" s="86" t="s">
        <v>40</v>
      </c>
      <c r="C2218" s="86">
        <v>18</v>
      </c>
      <c r="D2218" s="86">
        <v>9</v>
      </c>
      <c r="E2218" s="137"/>
      <c r="F2218" s="86" t="s">
        <v>101</v>
      </c>
      <c r="G2218" s="86" t="s">
        <v>1701</v>
      </c>
      <c r="H2218" s="86" t="s">
        <v>2084</v>
      </c>
      <c r="I2218" s="86">
        <v>100</v>
      </c>
      <c r="J2218" s="87">
        <v>24.35</v>
      </c>
      <c r="K2218" s="88"/>
      <c r="L2218" s="86" t="s">
        <v>3439</v>
      </c>
      <c r="M2218" s="86" t="s">
        <v>349</v>
      </c>
      <c r="N2218" s="149" t="str">
        <f>IF(OR(J2218="TBA",E2218=0),"",E2218*J2218)</f>
        <v/>
      </c>
      <c r="O2218" s="138"/>
      <c r="P2218" s="139">
        <f>IF($B2218="PA",$N2218,0)</f>
        <v>0</v>
      </c>
      <c r="Q2218" s="139">
        <f>IF($B2218="PC",$N2218,0)</f>
        <v>0</v>
      </c>
      <c r="R2218" s="139">
        <f>IF($B2218="LA",$N2218,0)</f>
        <v>0</v>
      </c>
      <c r="S2218" s="139" t="str">
        <f>IF($B2218="LC",$N2218,0)</f>
        <v/>
      </c>
      <c r="T2218" s="139">
        <f>IF(P2218&lt;&gt;"",(P2218*(1-($N$2641))*(1-($O2218+$N$2646))),0)</f>
        <v>0</v>
      </c>
      <c r="U2218" s="139">
        <f>IF(Q2218&lt;&gt;"",(Q2218*(1-($N$2642))*(1-($O2218+$N$2646))),0)</f>
        <v>0</v>
      </c>
      <c r="V2218" s="139">
        <f>IF(R2218&lt;&gt;"",(R2218*(1-($N$2643))*(1-($O2218+$N$2646))),0)</f>
        <v>0</v>
      </c>
      <c r="W2218" s="139">
        <f>IF(S2218&lt;&gt;"",(S2218*(1-($N$2644))*(1-($O2218+$N$2646))),0)</f>
        <v>0</v>
      </c>
      <c r="X2218" s="150">
        <f>+SUM(T2218:W2218)</f>
        <v>0</v>
      </c>
      <c r="Y2218" s="154"/>
      <c r="Z2218" s="153"/>
      <c r="AA2218" s="154"/>
    </row>
    <row r="2219" spans="1:27" s="167" customFormat="1" ht="14.1" customHeight="1" x14ac:dyDescent="0.3">
      <c r="A2219" s="128" t="s">
        <v>719</v>
      </c>
      <c r="B2219" s="86" t="s">
        <v>40</v>
      </c>
      <c r="C2219" s="86">
        <v>18</v>
      </c>
      <c r="D2219" s="86">
        <v>9</v>
      </c>
      <c r="E2219" s="137"/>
      <c r="F2219" s="86" t="s">
        <v>101</v>
      </c>
      <c r="G2219" s="86" t="s">
        <v>1709</v>
      </c>
      <c r="H2219" s="86" t="s">
        <v>2084</v>
      </c>
      <c r="I2219" s="86">
        <v>100</v>
      </c>
      <c r="J2219" s="87">
        <v>24.35</v>
      </c>
      <c r="K2219" s="88"/>
      <c r="L2219" s="86" t="s">
        <v>3440</v>
      </c>
      <c r="M2219" s="86" t="s">
        <v>349</v>
      </c>
      <c r="N2219" s="149" t="str">
        <f>IF(OR(J2219="TBA",E2219=0),"",E2219*J2219)</f>
        <v/>
      </c>
      <c r="O2219" s="138"/>
      <c r="P2219" s="139">
        <f>IF($B2219="PA",$N2219,0)</f>
        <v>0</v>
      </c>
      <c r="Q2219" s="139">
        <f>IF($B2219="PC",$N2219,0)</f>
        <v>0</v>
      </c>
      <c r="R2219" s="139">
        <f>IF($B2219="LA",$N2219,0)</f>
        <v>0</v>
      </c>
      <c r="S2219" s="139" t="str">
        <f>IF($B2219="LC",$N2219,0)</f>
        <v/>
      </c>
      <c r="T2219" s="139">
        <f>IF(P2219&lt;&gt;"",(P2219*(1-($N$2641))*(1-($O2219+$N$2646))),0)</f>
        <v>0</v>
      </c>
      <c r="U2219" s="139">
        <f>IF(Q2219&lt;&gt;"",(Q2219*(1-($N$2642))*(1-($O2219+$N$2646))),0)</f>
        <v>0</v>
      </c>
      <c r="V2219" s="139">
        <f>IF(R2219&lt;&gt;"",(R2219*(1-($N$2643))*(1-($O2219+$N$2646))),0)</f>
        <v>0</v>
      </c>
      <c r="W2219" s="139">
        <f>IF(S2219&lt;&gt;"",(S2219*(1-($N$2644))*(1-($O2219+$N$2646))),0)</f>
        <v>0</v>
      </c>
      <c r="X2219" s="150">
        <f>+SUM(T2219:W2219)</f>
        <v>0</v>
      </c>
      <c r="Y2219" s="154"/>
      <c r="Z2219" s="153"/>
      <c r="AA2219" s="154"/>
    </row>
    <row r="2220" spans="1:27" s="167" customFormat="1" ht="14.1" customHeight="1" x14ac:dyDescent="0.3">
      <c r="A2220" s="128" t="s">
        <v>720</v>
      </c>
      <c r="B2220" s="86" t="s">
        <v>40</v>
      </c>
      <c r="C2220" s="86">
        <v>18</v>
      </c>
      <c r="D2220" s="86">
        <v>9</v>
      </c>
      <c r="E2220" s="137"/>
      <c r="F2220" s="86" t="s">
        <v>101</v>
      </c>
      <c r="G2220" s="86" t="s">
        <v>1691</v>
      </c>
      <c r="H2220" s="86" t="s">
        <v>2085</v>
      </c>
      <c r="I2220" s="86">
        <v>102</v>
      </c>
      <c r="J2220" s="87">
        <v>24.35</v>
      </c>
      <c r="K2220" s="88"/>
      <c r="L2220" s="86" t="s">
        <v>3441</v>
      </c>
      <c r="M2220" s="86" t="s">
        <v>349</v>
      </c>
      <c r="N2220" s="149" t="str">
        <f>IF(OR(J2220="TBA",E2220=0),"",E2220*J2220)</f>
        <v/>
      </c>
      <c r="O2220" s="138"/>
      <c r="P2220" s="139">
        <f>IF($B2220="PA",$N2220,0)</f>
        <v>0</v>
      </c>
      <c r="Q2220" s="139">
        <f>IF($B2220="PC",$N2220,0)</f>
        <v>0</v>
      </c>
      <c r="R2220" s="139">
        <f>IF($B2220="LA",$N2220,0)</f>
        <v>0</v>
      </c>
      <c r="S2220" s="139" t="str">
        <f>IF($B2220="LC",$N2220,0)</f>
        <v/>
      </c>
      <c r="T2220" s="139">
        <f>IF(P2220&lt;&gt;"",(P2220*(1-($N$2641))*(1-($O2220+$N$2646))),0)</f>
        <v>0</v>
      </c>
      <c r="U2220" s="139">
        <f>IF(Q2220&lt;&gt;"",(Q2220*(1-($N$2642))*(1-($O2220+$N$2646))),0)</f>
        <v>0</v>
      </c>
      <c r="V2220" s="139">
        <f>IF(R2220&lt;&gt;"",(R2220*(1-($N$2643))*(1-($O2220+$N$2646))),0)</f>
        <v>0</v>
      </c>
      <c r="W2220" s="139">
        <f>IF(S2220&lt;&gt;"",(S2220*(1-($N$2644))*(1-($O2220+$N$2646))),0)</f>
        <v>0</v>
      </c>
      <c r="X2220" s="150">
        <f>+SUM(T2220:W2220)</f>
        <v>0</v>
      </c>
      <c r="Y2220" s="154"/>
      <c r="Z2220" s="153"/>
      <c r="AA2220" s="154"/>
    </row>
    <row r="2221" spans="1:27" s="167" customFormat="1" ht="14.1" customHeight="1" x14ac:dyDescent="0.3">
      <c r="A2221" s="128" t="s">
        <v>721</v>
      </c>
      <c r="B2221" s="86" t="s">
        <v>40</v>
      </c>
      <c r="C2221" s="86">
        <v>18</v>
      </c>
      <c r="D2221" s="86">
        <v>9</v>
      </c>
      <c r="E2221" s="137"/>
      <c r="F2221" s="86" t="s">
        <v>101</v>
      </c>
      <c r="G2221" s="86" t="s">
        <v>1701</v>
      </c>
      <c r="H2221" s="86" t="s">
        <v>2085</v>
      </c>
      <c r="I2221" s="86">
        <v>102</v>
      </c>
      <c r="J2221" s="87">
        <v>24.35</v>
      </c>
      <c r="K2221" s="88"/>
      <c r="L2221" s="86" t="s">
        <v>3442</v>
      </c>
      <c r="M2221" s="86" t="s">
        <v>349</v>
      </c>
      <c r="N2221" s="149" t="str">
        <f>IF(OR(J2221="TBA",E2221=0),"",E2221*J2221)</f>
        <v/>
      </c>
      <c r="O2221" s="138"/>
      <c r="P2221" s="139">
        <f>IF($B2221="PA",$N2221,0)</f>
        <v>0</v>
      </c>
      <c r="Q2221" s="139">
        <f>IF($B2221="PC",$N2221,0)</f>
        <v>0</v>
      </c>
      <c r="R2221" s="139">
        <f>IF($B2221="LA",$N2221,0)</f>
        <v>0</v>
      </c>
      <c r="S2221" s="139" t="str">
        <f>IF($B2221="LC",$N2221,0)</f>
        <v/>
      </c>
      <c r="T2221" s="139">
        <f>IF(P2221&lt;&gt;"",(P2221*(1-($N$2641))*(1-($O2221+$N$2646))),0)</f>
        <v>0</v>
      </c>
      <c r="U2221" s="139">
        <f>IF(Q2221&lt;&gt;"",(Q2221*(1-($N$2642))*(1-($O2221+$N$2646))),0)</f>
        <v>0</v>
      </c>
      <c r="V2221" s="139">
        <f>IF(R2221&lt;&gt;"",(R2221*(1-($N$2643))*(1-($O2221+$N$2646))),0)</f>
        <v>0</v>
      </c>
      <c r="W2221" s="139">
        <f>IF(S2221&lt;&gt;"",(S2221*(1-($N$2644))*(1-($O2221+$N$2646))),0)</f>
        <v>0</v>
      </c>
      <c r="X2221" s="150">
        <f>+SUM(T2221:W2221)</f>
        <v>0</v>
      </c>
      <c r="Y2221" s="154"/>
      <c r="Z2221" s="153"/>
      <c r="AA2221" s="154"/>
    </row>
    <row r="2222" spans="1:27" s="167" customFormat="1" ht="14.1" customHeight="1" x14ac:dyDescent="0.3">
      <c r="A2222" s="128" t="s">
        <v>722</v>
      </c>
      <c r="B2222" s="86" t="s">
        <v>40</v>
      </c>
      <c r="C2222" s="86">
        <v>18</v>
      </c>
      <c r="D2222" s="86">
        <v>9</v>
      </c>
      <c r="E2222" s="137"/>
      <c r="F2222" s="86" t="s">
        <v>101</v>
      </c>
      <c r="G2222" s="86" t="s">
        <v>1709</v>
      </c>
      <c r="H2222" s="86" t="s">
        <v>2085</v>
      </c>
      <c r="I2222" s="86">
        <v>102</v>
      </c>
      <c r="J2222" s="87">
        <v>24.35</v>
      </c>
      <c r="K2222" s="88"/>
      <c r="L2222" s="86" t="s">
        <v>3443</v>
      </c>
      <c r="M2222" s="86" t="s">
        <v>349</v>
      </c>
      <c r="N2222" s="149" t="str">
        <f>IF(OR(J2222="TBA",E2222=0),"",E2222*J2222)</f>
        <v/>
      </c>
      <c r="O2222" s="138"/>
      <c r="P2222" s="139">
        <f>IF($B2222="PA",$N2222,0)</f>
        <v>0</v>
      </c>
      <c r="Q2222" s="139">
        <f>IF($B2222="PC",$N2222,0)</f>
        <v>0</v>
      </c>
      <c r="R2222" s="139">
        <f>IF($B2222="LA",$N2222,0)</f>
        <v>0</v>
      </c>
      <c r="S2222" s="139" t="str">
        <f>IF($B2222="LC",$N2222,0)</f>
        <v/>
      </c>
      <c r="T2222" s="139">
        <f>IF(P2222&lt;&gt;"",(P2222*(1-($N$2641))*(1-($O2222+$N$2646))),0)</f>
        <v>0</v>
      </c>
      <c r="U2222" s="139">
        <f>IF(Q2222&lt;&gt;"",(Q2222*(1-($N$2642))*(1-($O2222+$N$2646))),0)</f>
        <v>0</v>
      </c>
      <c r="V2222" s="139">
        <f>IF(R2222&lt;&gt;"",(R2222*(1-($N$2643))*(1-($O2222+$N$2646))),0)</f>
        <v>0</v>
      </c>
      <c r="W2222" s="139">
        <f>IF(S2222&lt;&gt;"",(S2222*(1-($N$2644))*(1-($O2222+$N$2646))),0)</f>
        <v>0</v>
      </c>
      <c r="X2222" s="150">
        <f>+SUM(T2222:W2222)</f>
        <v>0</v>
      </c>
      <c r="Y2222" s="154"/>
      <c r="Z2222" s="153"/>
      <c r="AA2222" s="154"/>
    </row>
    <row r="2223" spans="1:27" s="167" customFormat="1" ht="14.1" customHeight="1" x14ac:dyDescent="0.3">
      <c r="A2223" s="128" t="s">
        <v>726</v>
      </c>
      <c r="B2223" s="86" t="s">
        <v>40</v>
      </c>
      <c r="C2223" s="86">
        <v>18</v>
      </c>
      <c r="D2223" s="86">
        <v>9</v>
      </c>
      <c r="E2223" s="137"/>
      <c r="F2223" s="86" t="s">
        <v>101</v>
      </c>
      <c r="G2223" s="86" t="s">
        <v>1691</v>
      </c>
      <c r="H2223" s="86" t="s">
        <v>2086</v>
      </c>
      <c r="I2223" s="86">
        <v>106</v>
      </c>
      <c r="J2223" s="87">
        <v>24.35</v>
      </c>
      <c r="K2223" s="88"/>
      <c r="L2223" s="86" t="s">
        <v>3444</v>
      </c>
      <c r="M2223" s="86" t="s">
        <v>349</v>
      </c>
      <c r="N2223" s="149" t="str">
        <f>IF(OR(J2223="TBA",E2223=0),"",E2223*J2223)</f>
        <v/>
      </c>
      <c r="O2223" s="138"/>
      <c r="P2223" s="139">
        <f>IF($B2223="PA",$N2223,0)</f>
        <v>0</v>
      </c>
      <c r="Q2223" s="139">
        <f>IF($B2223="PC",$N2223,0)</f>
        <v>0</v>
      </c>
      <c r="R2223" s="139">
        <f>IF($B2223="LA",$N2223,0)</f>
        <v>0</v>
      </c>
      <c r="S2223" s="139" t="str">
        <f>IF($B2223="LC",$N2223,0)</f>
        <v/>
      </c>
      <c r="T2223" s="139">
        <f>IF(P2223&lt;&gt;"",(P2223*(1-($N$2641))*(1-($O2223+$N$2646))),0)</f>
        <v>0</v>
      </c>
      <c r="U2223" s="139">
        <f>IF(Q2223&lt;&gt;"",(Q2223*(1-($N$2642))*(1-($O2223+$N$2646))),0)</f>
        <v>0</v>
      </c>
      <c r="V2223" s="139">
        <f>IF(R2223&lt;&gt;"",(R2223*(1-($N$2643))*(1-($O2223+$N$2646))),0)</f>
        <v>0</v>
      </c>
      <c r="W2223" s="139">
        <f>IF(S2223&lt;&gt;"",(S2223*(1-($N$2644))*(1-($O2223+$N$2646))),0)</f>
        <v>0</v>
      </c>
      <c r="X2223" s="150">
        <f>+SUM(T2223:W2223)</f>
        <v>0</v>
      </c>
      <c r="Y2223" s="154"/>
      <c r="Z2223" s="153"/>
      <c r="AA2223" s="154"/>
    </row>
    <row r="2224" spans="1:27" s="167" customFormat="1" ht="14.1" customHeight="1" x14ac:dyDescent="0.3">
      <c r="A2224" s="128" t="s">
        <v>727</v>
      </c>
      <c r="B2224" s="86" t="s">
        <v>40</v>
      </c>
      <c r="C2224" s="86">
        <v>18</v>
      </c>
      <c r="D2224" s="86">
        <v>9</v>
      </c>
      <c r="E2224" s="137"/>
      <c r="F2224" s="86" t="s">
        <v>101</v>
      </c>
      <c r="G2224" s="86" t="s">
        <v>1701</v>
      </c>
      <c r="H2224" s="86" t="s">
        <v>2086</v>
      </c>
      <c r="I2224" s="86">
        <v>106</v>
      </c>
      <c r="J2224" s="87">
        <v>24.35</v>
      </c>
      <c r="K2224" s="88"/>
      <c r="L2224" s="86" t="s">
        <v>3445</v>
      </c>
      <c r="M2224" s="86" t="s">
        <v>349</v>
      </c>
      <c r="N2224" s="149" t="str">
        <f>IF(OR(J2224="TBA",E2224=0),"",E2224*J2224)</f>
        <v/>
      </c>
      <c r="O2224" s="138"/>
      <c r="P2224" s="139">
        <f>IF($B2224="PA",$N2224,0)</f>
        <v>0</v>
      </c>
      <c r="Q2224" s="139">
        <f>IF($B2224="PC",$N2224,0)</f>
        <v>0</v>
      </c>
      <c r="R2224" s="139">
        <f>IF($B2224="LA",$N2224,0)</f>
        <v>0</v>
      </c>
      <c r="S2224" s="139" t="str">
        <f>IF($B2224="LC",$N2224,0)</f>
        <v/>
      </c>
      <c r="T2224" s="139">
        <f>IF(P2224&lt;&gt;"",(P2224*(1-($N$2641))*(1-($O2224+$N$2646))),0)</f>
        <v>0</v>
      </c>
      <c r="U2224" s="139">
        <f>IF(Q2224&lt;&gt;"",(Q2224*(1-($N$2642))*(1-($O2224+$N$2646))),0)</f>
        <v>0</v>
      </c>
      <c r="V2224" s="139">
        <f>IF(R2224&lt;&gt;"",(R2224*(1-($N$2643))*(1-($O2224+$N$2646))),0)</f>
        <v>0</v>
      </c>
      <c r="W2224" s="139">
        <f>IF(S2224&lt;&gt;"",(S2224*(1-($N$2644))*(1-($O2224+$N$2646))),0)</f>
        <v>0</v>
      </c>
      <c r="X2224" s="150">
        <f>+SUM(T2224:W2224)</f>
        <v>0</v>
      </c>
      <c r="Y2224" s="154"/>
      <c r="Z2224" s="153"/>
      <c r="AA2224" s="154"/>
    </row>
    <row r="2225" spans="1:27" s="167" customFormat="1" ht="14.1" customHeight="1" x14ac:dyDescent="0.3">
      <c r="A2225" s="128" t="s">
        <v>728</v>
      </c>
      <c r="B2225" s="86" t="s">
        <v>40</v>
      </c>
      <c r="C2225" s="86">
        <v>18</v>
      </c>
      <c r="D2225" s="86">
        <v>9</v>
      </c>
      <c r="E2225" s="137"/>
      <c r="F2225" s="86" t="s">
        <v>101</v>
      </c>
      <c r="G2225" s="86" t="s">
        <v>1709</v>
      </c>
      <c r="H2225" s="86" t="s">
        <v>2086</v>
      </c>
      <c r="I2225" s="86">
        <v>106</v>
      </c>
      <c r="J2225" s="87">
        <v>24.35</v>
      </c>
      <c r="K2225" s="88"/>
      <c r="L2225" s="86" t="s">
        <v>3446</v>
      </c>
      <c r="M2225" s="86" t="s">
        <v>349</v>
      </c>
      <c r="N2225" s="149" t="str">
        <f>IF(OR(J2225="TBA",E2225=0),"",E2225*J2225)</f>
        <v/>
      </c>
      <c r="O2225" s="138"/>
      <c r="P2225" s="139">
        <f>IF($B2225="PA",$N2225,0)</f>
        <v>0</v>
      </c>
      <c r="Q2225" s="139">
        <f>IF($B2225="PC",$N2225,0)</f>
        <v>0</v>
      </c>
      <c r="R2225" s="139">
        <f>IF($B2225="LA",$N2225,0)</f>
        <v>0</v>
      </c>
      <c r="S2225" s="139" t="str">
        <f>IF($B2225="LC",$N2225,0)</f>
        <v/>
      </c>
      <c r="T2225" s="139">
        <f>IF(P2225&lt;&gt;"",(P2225*(1-($N$2641))*(1-($O2225+$N$2646))),0)</f>
        <v>0</v>
      </c>
      <c r="U2225" s="139">
        <f>IF(Q2225&lt;&gt;"",(Q2225*(1-($N$2642))*(1-($O2225+$N$2646))),0)</f>
        <v>0</v>
      </c>
      <c r="V2225" s="139">
        <f>IF(R2225&lt;&gt;"",(R2225*(1-($N$2643))*(1-($O2225+$N$2646))),0)</f>
        <v>0</v>
      </c>
      <c r="W2225" s="139">
        <f>IF(S2225&lt;&gt;"",(S2225*(1-($N$2644))*(1-($O2225+$N$2646))),0)</f>
        <v>0</v>
      </c>
      <c r="X2225" s="150">
        <f>+SUM(T2225:W2225)</f>
        <v>0</v>
      </c>
      <c r="Y2225" s="154"/>
      <c r="Z2225" s="153"/>
      <c r="AA2225" s="154"/>
    </row>
    <row r="2226" spans="1:27" s="167" customFormat="1" ht="14.1" customHeight="1" x14ac:dyDescent="0.3">
      <c r="A2226" s="128" t="s">
        <v>723</v>
      </c>
      <c r="B2226" s="86" t="s">
        <v>40</v>
      </c>
      <c r="C2226" s="86">
        <v>18</v>
      </c>
      <c r="D2226" s="86">
        <v>9</v>
      </c>
      <c r="E2226" s="137"/>
      <c r="F2226" s="86" t="s">
        <v>101</v>
      </c>
      <c r="G2226" s="86" t="s">
        <v>1691</v>
      </c>
      <c r="H2226" s="86" t="s">
        <v>2087</v>
      </c>
      <c r="I2226" s="86">
        <v>104</v>
      </c>
      <c r="J2226" s="87">
        <v>24.35</v>
      </c>
      <c r="K2226" s="88"/>
      <c r="L2226" s="86" t="s">
        <v>3447</v>
      </c>
      <c r="M2226" s="86" t="s">
        <v>349</v>
      </c>
      <c r="N2226" s="149" t="str">
        <f>IF(OR(J2226="TBA",E2226=0),"",E2226*J2226)</f>
        <v/>
      </c>
      <c r="O2226" s="138"/>
      <c r="P2226" s="139">
        <f>IF($B2226="PA",$N2226,0)</f>
        <v>0</v>
      </c>
      <c r="Q2226" s="139">
        <f>IF($B2226="PC",$N2226,0)</f>
        <v>0</v>
      </c>
      <c r="R2226" s="139">
        <f>IF($B2226="LA",$N2226,0)</f>
        <v>0</v>
      </c>
      <c r="S2226" s="139" t="str">
        <f>IF($B2226="LC",$N2226,0)</f>
        <v/>
      </c>
      <c r="T2226" s="139">
        <f>IF(P2226&lt;&gt;"",(P2226*(1-($N$2641))*(1-($O2226+$N$2646))),0)</f>
        <v>0</v>
      </c>
      <c r="U2226" s="139">
        <f>IF(Q2226&lt;&gt;"",(Q2226*(1-($N$2642))*(1-($O2226+$N$2646))),0)</f>
        <v>0</v>
      </c>
      <c r="V2226" s="139">
        <f>IF(R2226&lt;&gt;"",(R2226*(1-($N$2643))*(1-($O2226+$N$2646))),0)</f>
        <v>0</v>
      </c>
      <c r="W2226" s="139">
        <f>IF(S2226&lt;&gt;"",(S2226*(1-($N$2644))*(1-($O2226+$N$2646))),0)</f>
        <v>0</v>
      </c>
      <c r="X2226" s="150">
        <f>+SUM(T2226:W2226)</f>
        <v>0</v>
      </c>
      <c r="Y2226" s="154"/>
      <c r="Z2226" s="153"/>
      <c r="AA2226" s="154"/>
    </row>
    <row r="2227" spans="1:27" s="167" customFormat="1" ht="14.1" customHeight="1" x14ac:dyDescent="0.3">
      <c r="A2227" s="128" t="s">
        <v>724</v>
      </c>
      <c r="B2227" s="86" t="s">
        <v>40</v>
      </c>
      <c r="C2227" s="86">
        <v>18</v>
      </c>
      <c r="D2227" s="86">
        <v>9</v>
      </c>
      <c r="E2227" s="137"/>
      <c r="F2227" s="86" t="s">
        <v>101</v>
      </c>
      <c r="G2227" s="86" t="s">
        <v>1701</v>
      </c>
      <c r="H2227" s="86" t="s">
        <v>2087</v>
      </c>
      <c r="I2227" s="86">
        <v>104</v>
      </c>
      <c r="J2227" s="87">
        <v>24.35</v>
      </c>
      <c r="K2227" s="88"/>
      <c r="L2227" s="86" t="s">
        <v>3448</v>
      </c>
      <c r="M2227" s="86" t="s">
        <v>349</v>
      </c>
      <c r="N2227" s="149" t="str">
        <f>IF(OR(J2227="TBA",E2227=0),"",E2227*J2227)</f>
        <v/>
      </c>
      <c r="O2227" s="138"/>
      <c r="P2227" s="139">
        <f>IF($B2227="PA",$N2227,0)</f>
        <v>0</v>
      </c>
      <c r="Q2227" s="139">
        <f>IF($B2227="PC",$N2227,0)</f>
        <v>0</v>
      </c>
      <c r="R2227" s="139">
        <f>IF($B2227="LA",$N2227,0)</f>
        <v>0</v>
      </c>
      <c r="S2227" s="139" t="str">
        <f>IF($B2227="LC",$N2227,0)</f>
        <v/>
      </c>
      <c r="T2227" s="139">
        <f>IF(P2227&lt;&gt;"",(P2227*(1-($N$2641))*(1-($O2227+$N$2646))),0)</f>
        <v>0</v>
      </c>
      <c r="U2227" s="139">
        <f>IF(Q2227&lt;&gt;"",(Q2227*(1-($N$2642))*(1-($O2227+$N$2646))),0)</f>
        <v>0</v>
      </c>
      <c r="V2227" s="139">
        <f>IF(R2227&lt;&gt;"",(R2227*(1-($N$2643))*(1-($O2227+$N$2646))),0)</f>
        <v>0</v>
      </c>
      <c r="W2227" s="139">
        <f>IF(S2227&lt;&gt;"",(S2227*(1-($N$2644))*(1-($O2227+$N$2646))),0)</f>
        <v>0</v>
      </c>
      <c r="X2227" s="150">
        <f>+SUM(T2227:W2227)</f>
        <v>0</v>
      </c>
      <c r="Y2227" s="154"/>
      <c r="Z2227" s="153"/>
      <c r="AA2227" s="154"/>
    </row>
    <row r="2228" spans="1:27" ht="14.1" customHeight="1" x14ac:dyDescent="0.3">
      <c r="A2228" s="128" t="s">
        <v>725</v>
      </c>
      <c r="B2228" s="86" t="s">
        <v>40</v>
      </c>
      <c r="C2228" s="86">
        <v>18</v>
      </c>
      <c r="D2228" s="86">
        <v>9</v>
      </c>
      <c r="E2228" s="137"/>
      <c r="F2228" s="86" t="s">
        <v>101</v>
      </c>
      <c r="G2228" s="86" t="s">
        <v>1709</v>
      </c>
      <c r="H2228" s="86" t="s">
        <v>2087</v>
      </c>
      <c r="I2228" s="86">
        <v>104</v>
      </c>
      <c r="J2228" s="87">
        <v>24.35</v>
      </c>
      <c r="K2228" s="88"/>
      <c r="L2228" s="86" t="s">
        <v>3449</v>
      </c>
      <c r="M2228" s="86" t="s">
        <v>349</v>
      </c>
      <c r="N2228" s="149" t="str">
        <f>IF(OR(J2228="TBA",E2228=0),"",E2228*J2228)</f>
        <v/>
      </c>
      <c r="O2228" s="138"/>
      <c r="P2228" s="139">
        <f>IF($B2228="PA",$N2228,0)</f>
        <v>0</v>
      </c>
      <c r="Q2228" s="139">
        <f>IF($B2228="PC",$N2228,0)</f>
        <v>0</v>
      </c>
      <c r="R2228" s="139">
        <f>IF($B2228="LA",$N2228,0)</f>
        <v>0</v>
      </c>
      <c r="S2228" s="139" t="str">
        <f>IF($B2228="LC",$N2228,0)</f>
        <v/>
      </c>
      <c r="T2228" s="139">
        <f>IF(P2228&lt;&gt;"",(P2228*(1-($N$2641))*(1-($O2228+$N$2646))),0)</f>
        <v>0</v>
      </c>
      <c r="U2228" s="139">
        <f>IF(Q2228&lt;&gt;"",(Q2228*(1-($N$2642))*(1-($O2228+$N$2646))),0)</f>
        <v>0</v>
      </c>
      <c r="V2228" s="139">
        <f>IF(R2228&lt;&gt;"",(R2228*(1-($N$2643))*(1-($O2228+$N$2646))),0)</f>
        <v>0</v>
      </c>
      <c r="W2228" s="139">
        <f>IF(S2228&lt;&gt;"",(S2228*(1-($N$2644))*(1-($O2228+$N$2646))),0)</f>
        <v>0</v>
      </c>
      <c r="X2228" s="150">
        <f>+SUM(T2228:W2228)</f>
        <v>0</v>
      </c>
      <c r="Y2228" s="85"/>
      <c r="Z2228" s="84"/>
      <c r="AA2228" s="85"/>
    </row>
    <row r="2229" spans="1:27" ht="14.1" customHeight="1" x14ac:dyDescent="0.3">
      <c r="A2229" s="128" t="s">
        <v>738</v>
      </c>
      <c r="B2229" s="86" t="s">
        <v>40</v>
      </c>
      <c r="C2229" s="86">
        <v>18</v>
      </c>
      <c r="D2229" s="86">
        <v>9</v>
      </c>
      <c r="E2229" s="137"/>
      <c r="F2229" s="86" t="s">
        <v>101</v>
      </c>
      <c r="G2229" s="86" t="s">
        <v>1691</v>
      </c>
      <c r="H2229" s="86" t="s">
        <v>2061</v>
      </c>
      <c r="I2229" s="86">
        <v>112</v>
      </c>
      <c r="J2229" s="87">
        <v>21.55</v>
      </c>
      <c r="K2229" s="88"/>
      <c r="L2229" s="86" t="s">
        <v>3450</v>
      </c>
      <c r="M2229" s="86" t="s">
        <v>349</v>
      </c>
      <c r="N2229" s="149" t="str">
        <f>IF(OR(J2229="TBA",E2229=0),"",E2229*J2229)</f>
        <v/>
      </c>
      <c r="O2229" s="138"/>
      <c r="P2229" s="139">
        <f>IF($B2229="PA",$N2229,0)</f>
        <v>0</v>
      </c>
      <c r="Q2229" s="139">
        <f>IF($B2229="PC",$N2229,0)</f>
        <v>0</v>
      </c>
      <c r="R2229" s="139">
        <f>IF($B2229="LA",$N2229,0)</f>
        <v>0</v>
      </c>
      <c r="S2229" s="139" t="str">
        <f>IF($B2229="LC",$N2229,0)</f>
        <v/>
      </c>
      <c r="T2229" s="139">
        <f>IF(P2229&lt;&gt;"",(P2229*(1-($N$2641))*(1-($O2229+$N$2646))),0)</f>
        <v>0</v>
      </c>
      <c r="U2229" s="139">
        <f>IF(Q2229&lt;&gt;"",(Q2229*(1-($N$2642))*(1-($O2229+$N$2646))),0)</f>
        <v>0</v>
      </c>
      <c r="V2229" s="139">
        <f>IF(R2229&lt;&gt;"",(R2229*(1-($N$2643))*(1-($O2229+$N$2646))),0)</f>
        <v>0</v>
      </c>
      <c r="W2229" s="139">
        <f>IF(S2229&lt;&gt;"",(S2229*(1-($N$2644))*(1-($O2229+$N$2646))),0)</f>
        <v>0</v>
      </c>
      <c r="X2229" s="150">
        <f>+SUM(T2229:W2229)</f>
        <v>0</v>
      </c>
      <c r="Y2229" s="85"/>
      <c r="Z2229" s="84"/>
      <c r="AA2229" s="85"/>
    </row>
    <row r="2230" spans="1:27" ht="14.1" customHeight="1" x14ac:dyDescent="0.3">
      <c r="A2230" s="128" t="s">
        <v>739</v>
      </c>
      <c r="B2230" s="86" t="s">
        <v>40</v>
      </c>
      <c r="C2230" s="86">
        <v>18</v>
      </c>
      <c r="D2230" s="86">
        <v>9</v>
      </c>
      <c r="E2230" s="137"/>
      <c r="F2230" s="86" t="s">
        <v>101</v>
      </c>
      <c r="G2230" s="86" t="s">
        <v>1701</v>
      </c>
      <c r="H2230" s="86" t="s">
        <v>2061</v>
      </c>
      <c r="I2230" s="86">
        <v>112</v>
      </c>
      <c r="J2230" s="87">
        <v>21.55</v>
      </c>
      <c r="K2230" s="88"/>
      <c r="L2230" s="86" t="s">
        <v>3451</v>
      </c>
      <c r="M2230" s="86" t="s">
        <v>349</v>
      </c>
      <c r="N2230" s="149" t="str">
        <f>IF(OR(J2230="TBA",E2230=0),"",E2230*J2230)</f>
        <v/>
      </c>
      <c r="O2230" s="138"/>
      <c r="P2230" s="139">
        <f>IF($B2230="PA",$N2230,0)</f>
        <v>0</v>
      </c>
      <c r="Q2230" s="139">
        <f>IF($B2230="PC",$N2230,0)</f>
        <v>0</v>
      </c>
      <c r="R2230" s="139">
        <f>IF($B2230="LA",$N2230,0)</f>
        <v>0</v>
      </c>
      <c r="S2230" s="139" t="str">
        <f>IF($B2230="LC",$N2230,0)</f>
        <v/>
      </c>
      <c r="T2230" s="139">
        <f>IF(P2230&lt;&gt;"",(P2230*(1-($N$2641))*(1-($O2230+$N$2646))),0)</f>
        <v>0</v>
      </c>
      <c r="U2230" s="139">
        <f>IF(Q2230&lt;&gt;"",(Q2230*(1-($N$2642))*(1-($O2230+$N$2646))),0)</f>
        <v>0</v>
      </c>
      <c r="V2230" s="139">
        <f>IF(R2230&lt;&gt;"",(R2230*(1-($N$2643))*(1-($O2230+$N$2646))),0)</f>
        <v>0</v>
      </c>
      <c r="W2230" s="139">
        <f>IF(S2230&lt;&gt;"",(S2230*(1-($N$2644))*(1-($O2230+$N$2646))),0)</f>
        <v>0</v>
      </c>
      <c r="X2230" s="150">
        <f>+SUM(T2230:W2230)</f>
        <v>0</v>
      </c>
      <c r="Y2230" s="85"/>
      <c r="Z2230" s="84"/>
      <c r="AA2230" s="85"/>
    </row>
    <row r="2231" spans="1:27" ht="14.1" customHeight="1" x14ac:dyDescent="0.3">
      <c r="A2231" s="128" t="s">
        <v>740</v>
      </c>
      <c r="B2231" s="86" t="s">
        <v>40</v>
      </c>
      <c r="C2231" s="86">
        <v>18</v>
      </c>
      <c r="D2231" s="86">
        <v>9</v>
      </c>
      <c r="E2231" s="137"/>
      <c r="F2231" s="86" t="s">
        <v>101</v>
      </c>
      <c r="G2231" s="86" t="s">
        <v>1709</v>
      </c>
      <c r="H2231" s="86" t="s">
        <v>2061</v>
      </c>
      <c r="I2231" s="86">
        <v>112</v>
      </c>
      <c r="J2231" s="87">
        <v>21.55</v>
      </c>
      <c r="K2231" s="88"/>
      <c r="L2231" s="86" t="s">
        <v>3452</v>
      </c>
      <c r="M2231" s="86" t="s">
        <v>349</v>
      </c>
      <c r="N2231" s="149" t="str">
        <f>IF(OR(J2231="TBA",E2231=0),"",E2231*J2231)</f>
        <v/>
      </c>
      <c r="O2231" s="138"/>
      <c r="P2231" s="139">
        <f>IF($B2231="PA",$N2231,0)</f>
        <v>0</v>
      </c>
      <c r="Q2231" s="139">
        <f>IF($B2231="PC",$N2231,0)</f>
        <v>0</v>
      </c>
      <c r="R2231" s="139">
        <f>IF($B2231="LA",$N2231,0)</f>
        <v>0</v>
      </c>
      <c r="S2231" s="139" t="str">
        <f>IF($B2231="LC",$N2231,0)</f>
        <v/>
      </c>
      <c r="T2231" s="139">
        <f>IF(P2231&lt;&gt;"",(P2231*(1-($N$2641))*(1-($O2231+$N$2646))),0)</f>
        <v>0</v>
      </c>
      <c r="U2231" s="139">
        <f>IF(Q2231&lt;&gt;"",(Q2231*(1-($N$2642))*(1-($O2231+$N$2646))),0)</f>
        <v>0</v>
      </c>
      <c r="V2231" s="139">
        <f>IF(R2231&lt;&gt;"",(R2231*(1-($N$2643))*(1-($O2231+$N$2646))),0)</f>
        <v>0</v>
      </c>
      <c r="W2231" s="139">
        <f>IF(S2231&lt;&gt;"",(S2231*(1-($N$2644))*(1-($O2231+$N$2646))),0)</f>
        <v>0</v>
      </c>
      <c r="X2231" s="150">
        <f>+SUM(T2231:W2231)</f>
        <v>0</v>
      </c>
      <c r="Y2231" s="85"/>
      <c r="Z2231" s="84"/>
      <c r="AA2231" s="85"/>
    </row>
    <row r="2232" spans="1:27" ht="14.1" customHeight="1" x14ac:dyDescent="0.3">
      <c r="A2232" s="128" t="s">
        <v>711</v>
      </c>
      <c r="B2232" s="86" t="s">
        <v>40</v>
      </c>
      <c r="C2232" s="86">
        <v>18</v>
      </c>
      <c r="D2232" s="86">
        <v>9</v>
      </c>
      <c r="E2232" s="137"/>
      <c r="F2232" s="86" t="s">
        <v>101</v>
      </c>
      <c r="G2232" s="86" t="s">
        <v>1691</v>
      </c>
      <c r="H2232" s="86" t="s">
        <v>2088</v>
      </c>
      <c r="I2232" s="86">
        <v>97</v>
      </c>
      <c r="J2232" s="87">
        <v>24.35</v>
      </c>
      <c r="K2232" s="88"/>
      <c r="L2232" s="86" t="s">
        <v>3453</v>
      </c>
      <c r="M2232" s="86" t="s">
        <v>349</v>
      </c>
      <c r="N2232" s="149" t="str">
        <f>IF(OR(J2232="TBA",E2232=0),"",E2232*J2232)</f>
        <v/>
      </c>
      <c r="O2232" s="138"/>
      <c r="P2232" s="139">
        <f>IF($B2232="PA",$N2232,0)</f>
        <v>0</v>
      </c>
      <c r="Q2232" s="139">
        <f>IF($B2232="PC",$N2232,0)</f>
        <v>0</v>
      </c>
      <c r="R2232" s="139">
        <f>IF($B2232="LA",$N2232,0)</f>
        <v>0</v>
      </c>
      <c r="S2232" s="139" t="str">
        <f>IF($B2232="LC",$N2232,0)</f>
        <v/>
      </c>
      <c r="T2232" s="139">
        <f>IF(P2232&lt;&gt;"",(P2232*(1-($N$2641))*(1-($O2232+$N$2646))),0)</f>
        <v>0</v>
      </c>
      <c r="U2232" s="139">
        <f>IF(Q2232&lt;&gt;"",(Q2232*(1-($N$2642))*(1-($O2232+$N$2646))),0)</f>
        <v>0</v>
      </c>
      <c r="V2232" s="139">
        <f>IF(R2232&lt;&gt;"",(R2232*(1-($N$2643))*(1-($O2232+$N$2646))),0)</f>
        <v>0</v>
      </c>
      <c r="W2232" s="139">
        <f>IF(S2232&lt;&gt;"",(S2232*(1-($N$2644))*(1-($O2232+$N$2646))),0)</f>
        <v>0</v>
      </c>
      <c r="X2232" s="150">
        <f>+SUM(T2232:W2232)</f>
        <v>0</v>
      </c>
      <c r="Y2232" s="85"/>
      <c r="Z2232" s="84"/>
      <c r="AA2232" s="85"/>
    </row>
    <row r="2233" spans="1:27" ht="14.1" customHeight="1" x14ac:dyDescent="0.3">
      <c r="A2233" s="128" t="s">
        <v>712</v>
      </c>
      <c r="B2233" s="86" t="s">
        <v>40</v>
      </c>
      <c r="C2233" s="86">
        <v>18</v>
      </c>
      <c r="D2233" s="86">
        <v>9</v>
      </c>
      <c r="E2233" s="137"/>
      <c r="F2233" s="86" t="s">
        <v>101</v>
      </c>
      <c r="G2233" s="86" t="s">
        <v>1701</v>
      </c>
      <c r="H2233" s="86" t="s">
        <v>2088</v>
      </c>
      <c r="I2233" s="86">
        <v>97</v>
      </c>
      <c r="J2233" s="87">
        <v>24.35</v>
      </c>
      <c r="K2233" s="88"/>
      <c r="L2233" s="86" t="s">
        <v>3454</v>
      </c>
      <c r="M2233" s="86" t="s">
        <v>349</v>
      </c>
      <c r="N2233" s="149" t="str">
        <f>IF(OR(J2233="TBA",E2233=0),"",E2233*J2233)</f>
        <v/>
      </c>
      <c r="O2233" s="138"/>
      <c r="P2233" s="139">
        <f>IF($B2233="PA",$N2233,0)</f>
        <v>0</v>
      </c>
      <c r="Q2233" s="139">
        <f>IF($B2233="PC",$N2233,0)</f>
        <v>0</v>
      </c>
      <c r="R2233" s="139">
        <f>IF($B2233="LA",$N2233,0)</f>
        <v>0</v>
      </c>
      <c r="S2233" s="139" t="str">
        <f>IF($B2233="LC",$N2233,0)</f>
        <v/>
      </c>
      <c r="T2233" s="139">
        <f>IF(P2233&lt;&gt;"",(P2233*(1-($N$2641))*(1-($O2233+$N$2646))),0)</f>
        <v>0</v>
      </c>
      <c r="U2233" s="139">
        <f>IF(Q2233&lt;&gt;"",(Q2233*(1-($N$2642))*(1-($O2233+$N$2646))),0)</f>
        <v>0</v>
      </c>
      <c r="V2233" s="139">
        <f>IF(R2233&lt;&gt;"",(R2233*(1-($N$2643))*(1-($O2233+$N$2646))),0)</f>
        <v>0</v>
      </c>
      <c r="W2233" s="139">
        <f>IF(S2233&lt;&gt;"",(S2233*(1-($N$2644))*(1-($O2233+$N$2646))),0)</f>
        <v>0</v>
      </c>
      <c r="X2233" s="150">
        <f>+SUM(T2233:W2233)</f>
        <v>0</v>
      </c>
      <c r="Y2233" s="85"/>
      <c r="Z2233" s="84"/>
      <c r="AA2233" s="85"/>
    </row>
    <row r="2234" spans="1:27" ht="14.1" customHeight="1" x14ac:dyDescent="0.3">
      <c r="A2234" s="128" t="s">
        <v>713</v>
      </c>
      <c r="B2234" s="86" t="s">
        <v>40</v>
      </c>
      <c r="C2234" s="86">
        <v>18</v>
      </c>
      <c r="D2234" s="86">
        <v>9</v>
      </c>
      <c r="E2234" s="137"/>
      <c r="F2234" s="86" t="s">
        <v>101</v>
      </c>
      <c r="G2234" s="86" t="s">
        <v>1709</v>
      </c>
      <c r="H2234" s="86" t="s">
        <v>2088</v>
      </c>
      <c r="I2234" s="86">
        <v>97</v>
      </c>
      <c r="J2234" s="87">
        <v>24.35</v>
      </c>
      <c r="K2234" s="88"/>
      <c r="L2234" s="86" t="s">
        <v>3455</v>
      </c>
      <c r="M2234" s="86" t="s">
        <v>349</v>
      </c>
      <c r="N2234" s="149" t="str">
        <f>IF(OR(J2234="TBA",E2234=0),"",E2234*J2234)</f>
        <v/>
      </c>
      <c r="O2234" s="138"/>
      <c r="P2234" s="139">
        <f>IF($B2234="PA",$N2234,0)</f>
        <v>0</v>
      </c>
      <c r="Q2234" s="139">
        <f>IF($B2234="PC",$N2234,0)</f>
        <v>0</v>
      </c>
      <c r="R2234" s="139">
        <f>IF($B2234="LA",$N2234,0)</f>
        <v>0</v>
      </c>
      <c r="S2234" s="139" t="str">
        <f>IF($B2234="LC",$N2234,0)</f>
        <v/>
      </c>
      <c r="T2234" s="139">
        <f>IF(P2234&lt;&gt;"",(P2234*(1-($N$2641))*(1-($O2234+$N$2646))),0)</f>
        <v>0</v>
      </c>
      <c r="U2234" s="139">
        <f>IF(Q2234&lt;&gt;"",(Q2234*(1-($N$2642))*(1-($O2234+$N$2646))),0)</f>
        <v>0</v>
      </c>
      <c r="V2234" s="139">
        <f>IF(R2234&lt;&gt;"",(R2234*(1-($N$2643))*(1-($O2234+$N$2646))),0)</f>
        <v>0</v>
      </c>
      <c r="W2234" s="139">
        <f>IF(S2234&lt;&gt;"",(S2234*(1-($N$2644))*(1-($O2234+$N$2646))),0)</f>
        <v>0</v>
      </c>
      <c r="X2234" s="150">
        <f>+SUM(T2234:W2234)</f>
        <v>0</v>
      </c>
      <c r="Y2234" s="85"/>
      <c r="Z2234" s="84"/>
      <c r="AA2234" s="85"/>
    </row>
    <row r="2235" spans="1:27" ht="14.1" customHeight="1" x14ac:dyDescent="0.3">
      <c r="A2235" s="128" t="s">
        <v>732</v>
      </c>
      <c r="B2235" s="86" t="s">
        <v>40</v>
      </c>
      <c r="C2235" s="86">
        <v>18</v>
      </c>
      <c r="D2235" s="86">
        <v>9</v>
      </c>
      <c r="E2235" s="137"/>
      <c r="F2235" s="86" t="s">
        <v>101</v>
      </c>
      <c r="G2235" s="86" t="s">
        <v>1691</v>
      </c>
      <c r="H2235" s="86" t="s">
        <v>2089</v>
      </c>
      <c r="I2235" s="86">
        <v>110</v>
      </c>
      <c r="J2235" s="87">
        <v>24.35</v>
      </c>
      <c r="K2235" s="88"/>
      <c r="L2235" s="86" t="s">
        <v>3456</v>
      </c>
      <c r="M2235" s="86" t="s">
        <v>349</v>
      </c>
      <c r="N2235" s="149" t="str">
        <f>IF(OR(J2235="TBA",E2235=0),"",E2235*J2235)</f>
        <v/>
      </c>
      <c r="O2235" s="138"/>
      <c r="P2235" s="139">
        <f>IF($B2235="PA",$N2235,0)</f>
        <v>0</v>
      </c>
      <c r="Q2235" s="139">
        <f>IF($B2235="PC",$N2235,0)</f>
        <v>0</v>
      </c>
      <c r="R2235" s="139">
        <f>IF($B2235="LA",$N2235,0)</f>
        <v>0</v>
      </c>
      <c r="S2235" s="139" t="str">
        <f>IF($B2235="LC",$N2235,0)</f>
        <v/>
      </c>
      <c r="T2235" s="139">
        <f>IF(P2235&lt;&gt;"",(P2235*(1-($N$2641))*(1-($O2235+$N$2646))),0)</f>
        <v>0</v>
      </c>
      <c r="U2235" s="139">
        <f>IF(Q2235&lt;&gt;"",(Q2235*(1-($N$2642))*(1-($O2235+$N$2646))),0)</f>
        <v>0</v>
      </c>
      <c r="V2235" s="139">
        <f>IF(R2235&lt;&gt;"",(R2235*(1-($N$2643))*(1-($O2235+$N$2646))),0)</f>
        <v>0</v>
      </c>
      <c r="W2235" s="139">
        <f>IF(S2235&lt;&gt;"",(S2235*(1-($N$2644))*(1-($O2235+$N$2646))),0)</f>
        <v>0</v>
      </c>
      <c r="X2235" s="150">
        <f>+SUM(T2235:W2235)</f>
        <v>0</v>
      </c>
      <c r="Y2235" s="85"/>
      <c r="Z2235" s="84"/>
      <c r="AA2235" s="85"/>
    </row>
    <row r="2236" spans="1:27" ht="14.1" customHeight="1" x14ac:dyDescent="0.3">
      <c r="A2236" s="128" t="s">
        <v>733</v>
      </c>
      <c r="B2236" s="86" t="s">
        <v>40</v>
      </c>
      <c r="C2236" s="86">
        <v>18</v>
      </c>
      <c r="D2236" s="86">
        <v>9</v>
      </c>
      <c r="E2236" s="137"/>
      <c r="F2236" s="86" t="s">
        <v>101</v>
      </c>
      <c r="G2236" s="86" t="s">
        <v>1701</v>
      </c>
      <c r="H2236" s="86" t="s">
        <v>2089</v>
      </c>
      <c r="I2236" s="86">
        <v>110</v>
      </c>
      <c r="J2236" s="87">
        <v>24.35</v>
      </c>
      <c r="K2236" s="88"/>
      <c r="L2236" s="86" t="s">
        <v>3457</v>
      </c>
      <c r="M2236" s="86" t="s">
        <v>349</v>
      </c>
      <c r="N2236" s="149" t="str">
        <f>IF(OR(J2236="TBA",E2236=0),"",E2236*J2236)</f>
        <v/>
      </c>
      <c r="O2236" s="138"/>
      <c r="P2236" s="139">
        <f>IF($B2236="PA",$N2236,0)</f>
        <v>0</v>
      </c>
      <c r="Q2236" s="139">
        <f>IF($B2236="PC",$N2236,0)</f>
        <v>0</v>
      </c>
      <c r="R2236" s="139">
        <f>IF($B2236="LA",$N2236,0)</f>
        <v>0</v>
      </c>
      <c r="S2236" s="139" t="str">
        <f>IF($B2236="LC",$N2236,0)</f>
        <v/>
      </c>
      <c r="T2236" s="139">
        <f>IF(P2236&lt;&gt;"",(P2236*(1-($N$2641))*(1-($O2236+$N$2646))),0)</f>
        <v>0</v>
      </c>
      <c r="U2236" s="139">
        <f>IF(Q2236&lt;&gt;"",(Q2236*(1-($N$2642))*(1-($O2236+$N$2646))),0)</f>
        <v>0</v>
      </c>
      <c r="V2236" s="139">
        <f>IF(R2236&lt;&gt;"",(R2236*(1-($N$2643))*(1-($O2236+$N$2646))),0)</f>
        <v>0</v>
      </c>
      <c r="W2236" s="139">
        <f>IF(S2236&lt;&gt;"",(S2236*(1-($N$2644))*(1-($O2236+$N$2646))),0)</f>
        <v>0</v>
      </c>
      <c r="X2236" s="150">
        <f>+SUM(T2236:W2236)</f>
        <v>0</v>
      </c>
      <c r="Y2236" s="85"/>
      <c r="Z2236" s="84"/>
      <c r="AA2236" s="85"/>
    </row>
    <row r="2237" spans="1:27" ht="14.1" customHeight="1" x14ac:dyDescent="0.3">
      <c r="A2237" s="128" t="s">
        <v>734</v>
      </c>
      <c r="B2237" s="86" t="s">
        <v>40</v>
      </c>
      <c r="C2237" s="86">
        <v>18</v>
      </c>
      <c r="D2237" s="86">
        <v>9</v>
      </c>
      <c r="E2237" s="137"/>
      <c r="F2237" s="86" t="s">
        <v>101</v>
      </c>
      <c r="G2237" s="86" t="s">
        <v>1709</v>
      </c>
      <c r="H2237" s="86" t="s">
        <v>2089</v>
      </c>
      <c r="I2237" s="86">
        <v>110</v>
      </c>
      <c r="J2237" s="87">
        <v>24.35</v>
      </c>
      <c r="K2237" s="88"/>
      <c r="L2237" s="86" t="s">
        <v>3458</v>
      </c>
      <c r="M2237" s="86" t="s">
        <v>349</v>
      </c>
      <c r="N2237" s="149" t="str">
        <f>IF(OR(J2237="TBA",E2237=0),"",E2237*J2237)</f>
        <v/>
      </c>
      <c r="O2237" s="138"/>
      <c r="P2237" s="139">
        <f>IF($B2237="PA",$N2237,0)</f>
        <v>0</v>
      </c>
      <c r="Q2237" s="139">
        <f>IF($B2237="PC",$N2237,0)</f>
        <v>0</v>
      </c>
      <c r="R2237" s="139">
        <f>IF($B2237="LA",$N2237,0)</f>
        <v>0</v>
      </c>
      <c r="S2237" s="139" t="str">
        <f>IF($B2237="LC",$N2237,0)</f>
        <v/>
      </c>
      <c r="T2237" s="139">
        <f>IF(P2237&lt;&gt;"",(P2237*(1-($N$2641))*(1-($O2237+$N$2646))),0)</f>
        <v>0</v>
      </c>
      <c r="U2237" s="139">
        <f>IF(Q2237&lt;&gt;"",(Q2237*(1-($N$2642))*(1-($O2237+$N$2646))),0)</f>
        <v>0</v>
      </c>
      <c r="V2237" s="139">
        <f>IF(R2237&lt;&gt;"",(R2237*(1-($N$2643))*(1-($O2237+$N$2646))),0)</f>
        <v>0</v>
      </c>
      <c r="W2237" s="139">
        <f>IF(S2237&lt;&gt;"",(S2237*(1-($N$2644))*(1-($O2237+$N$2646))),0)</f>
        <v>0</v>
      </c>
      <c r="X2237" s="150">
        <f>+SUM(T2237:W2237)</f>
        <v>0</v>
      </c>
      <c r="Y2237" s="85"/>
      <c r="Z2237" s="84"/>
      <c r="AA2237" s="85"/>
    </row>
    <row r="2238" spans="1:27" ht="14.1" customHeight="1" x14ac:dyDescent="0.3">
      <c r="A2238" s="128" t="s">
        <v>714</v>
      </c>
      <c r="B2238" s="86" t="s">
        <v>40</v>
      </c>
      <c r="C2238" s="86">
        <v>18</v>
      </c>
      <c r="D2238" s="86">
        <v>9</v>
      </c>
      <c r="E2238" s="137"/>
      <c r="F2238" s="86" t="s">
        <v>101</v>
      </c>
      <c r="G2238" s="86" t="s">
        <v>1691</v>
      </c>
      <c r="H2238" s="86" t="s">
        <v>2090</v>
      </c>
      <c r="I2238" s="86">
        <v>98</v>
      </c>
      <c r="J2238" s="87">
        <v>24.35</v>
      </c>
      <c r="K2238" s="88"/>
      <c r="L2238" s="86" t="s">
        <v>3459</v>
      </c>
      <c r="M2238" s="86" t="s">
        <v>349</v>
      </c>
      <c r="N2238" s="149" t="str">
        <f>IF(OR(J2238="TBA",E2238=0),"",E2238*J2238)</f>
        <v/>
      </c>
      <c r="O2238" s="138"/>
      <c r="P2238" s="139">
        <f>IF($B2238="PA",$N2238,0)</f>
        <v>0</v>
      </c>
      <c r="Q2238" s="139">
        <f>IF($B2238="PC",$N2238,0)</f>
        <v>0</v>
      </c>
      <c r="R2238" s="139">
        <f>IF($B2238="LA",$N2238,0)</f>
        <v>0</v>
      </c>
      <c r="S2238" s="139" t="str">
        <f>IF($B2238="LC",$N2238,0)</f>
        <v/>
      </c>
      <c r="T2238" s="139">
        <f>IF(P2238&lt;&gt;"",(P2238*(1-($N$2641))*(1-($O2238+$N$2646))),0)</f>
        <v>0</v>
      </c>
      <c r="U2238" s="139">
        <f>IF(Q2238&lt;&gt;"",(Q2238*(1-($N$2642))*(1-($O2238+$N$2646))),0)</f>
        <v>0</v>
      </c>
      <c r="V2238" s="139">
        <f>IF(R2238&lt;&gt;"",(R2238*(1-($N$2643))*(1-($O2238+$N$2646))),0)</f>
        <v>0</v>
      </c>
      <c r="W2238" s="139">
        <f>IF(S2238&lt;&gt;"",(S2238*(1-($N$2644))*(1-($O2238+$N$2646))),0)</f>
        <v>0</v>
      </c>
      <c r="X2238" s="150">
        <f>+SUM(T2238:W2238)</f>
        <v>0</v>
      </c>
      <c r="Y2238" s="85"/>
      <c r="Z2238" s="84"/>
      <c r="AA2238" s="85"/>
    </row>
    <row r="2239" spans="1:27" ht="14.1" customHeight="1" x14ac:dyDescent="0.3">
      <c r="A2239" s="128" t="s">
        <v>715</v>
      </c>
      <c r="B2239" s="86" t="s">
        <v>40</v>
      </c>
      <c r="C2239" s="86">
        <v>18</v>
      </c>
      <c r="D2239" s="86">
        <v>9</v>
      </c>
      <c r="E2239" s="137"/>
      <c r="F2239" s="86" t="s">
        <v>101</v>
      </c>
      <c r="G2239" s="86" t="s">
        <v>1701</v>
      </c>
      <c r="H2239" s="86" t="s">
        <v>2090</v>
      </c>
      <c r="I2239" s="86">
        <v>98</v>
      </c>
      <c r="J2239" s="87">
        <v>24.35</v>
      </c>
      <c r="K2239" s="88"/>
      <c r="L2239" s="86" t="s">
        <v>3460</v>
      </c>
      <c r="M2239" s="86" t="s">
        <v>349</v>
      </c>
      <c r="N2239" s="149" t="str">
        <f>IF(OR(J2239="TBA",E2239=0),"",E2239*J2239)</f>
        <v/>
      </c>
      <c r="O2239" s="138"/>
      <c r="P2239" s="139">
        <f>IF($B2239="PA",$N2239,0)</f>
        <v>0</v>
      </c>
      <c r="Q2239" s="139">
        <f>IF($B2239="PC",$N2239,0)</f>
        <v>0</v>
      </c>
      <c r="R2239" s="139">
        <f>IF($B2239="LA",$N2239,0)</f>
        <v>0</v>
      </c>
      <c r="S2239" s="139" t="str">
        <f>IF($B2239="LC",$N2239,0)</f>
        <v/>
      </c>
      <c r="T2239" s="139">
        <f>IF(P2239&lt;&gt;"",(P2239*(1-($N$2641))*(1-($O2239+$N$2646))),0)</f>
        <v>0</v>
      </c>
      <c r="U2239" s="139">
        <f>IF(Q2239&lt;&gt;"",(Q2239*(1-($N$2642))*(1-($O2239+$N$2646))),0)</f>
        <v>0</v>
      </c>
      <c r="V2239" s="139">
        <f>IF(R2239&lt;&gt;"",(R2239*(1-($N$2643))*(1-($O2239+$N$2646))),0)</f>
        <v>0</v>
      </c>
      <c r="W2239" s="139">
        <f>IF(S2239&lt;&gt;"",(S2239*(1-($N$2644))*(1-($O2239+$N$2646))),0)</f>
        <v>0</v>
      </c>
      <c r="X2239" s="150">
        <f>+SUM(T2239:W2239)</f>
        <v>0</v>
      </c>
      <c r="Y2239" s="85"/>
      <c r="Z2239" s="84"/>
      <c r="AA2239" s="85"/>
    </row>
    <row r="2240" spans="1:27" ht="14.1" customHeight="1" x14ac:dyDescent="0.3">
      <c r="A2240" s="128" t="s">
        <v>716</v>
      </c>
      <c r="B2240" s="86" t="s">
        <v>40</v>
      </c>
      <c r="C2240" s="86">
        <v>18</v>
      </c>
      <c r="D2240" s="86">
        <v>9</v>
      </c>
      <c r="E2240" s="137"/>
      <c r="F2240" s="86" t="s">
        <v>101</v>
      </c>
      <c r="G2240" s="86" t="s">
        <v>1709</v>
      </c>
      <c r="H2240" s="86" t="s">
        <v>2090</v>
      </c>
      <c r="I2240" s="86">
        <v>98</v>
      </c>
      <c r="J2240" s="87">
        <v>24.35</v>
      </c>
      <c r="K2240" s="88"/>
      <c r="L2240" s="86" t="s">
        <v>3461</v>
      </c>
      <c r="M2240" s="86" t="s">
        <v>349</v>
      </c>
      <c r="N2240" s="149" t="str">
        <f>IF(OR(J2240="TBA",E2240=0),"",E2240*J2240)</f>
        <v/>
      </c>
      <c r="O2240" s="138"/>
      <c r="P2240" s="139">
        <f>IF($B2240="PA",$N2240,0)</f>
        <v>0</v>
      </c>
      <c r="Q2240" s="139">
        <f>IF($B2240="PC",$N2240,0)</f>
        <v>0</v>
      </c>
      <c r="R2240" s="139">
        <f>IF($B2240="LA",$N2240,0)</f>
        <v>0</v>
      </c>
      <c r="S2240" s="139" t="str">
        <f>IF($B2240="LC",$N2240,0)</f>
        <v/>
      </c>
      <c r="T2240" s="139">
        <f>IF(P2240&lt;&gt;"",(P2240*(1-($N$2641))*(1-($O2240+$N$2646))),0)</f>
        <v>0</v>
      </c>
      <c r="U2240" s="139">
        <f>IF(Q2240&lt;&gt;"",(Q2240*(1-($N$2642))*(1-($O2240+$N$2646))),0)</f>
        <v>0</v>
      </c>
      <c r="V2240" s="139">
        <f>IF(R2240&lt;&gt;"",(R2240*(1-($N$2643))*(1-($O2240+$N$2646))),0)</f>
        <v>0</v>
      </c>
      <c r="W2240" s="139">
        <f>IF(S2240&lt;&gt;"",(S2240*(1-($N$2644))*(1-($O2240+$N$2646))),0)</f>
        <v>0</v>
      </c>
      <c r="X2240" s="150">
        <f>+SUM(T2240:W2240)</f>
        <v>0</v>
      </c>
      <c r="Y2240" s="85"/>
      <c r="Z2240" s="84"/>
      <c r="AA2240" s="85"/>
    </row>
    <row r="2241" spans="1:27" ht="14.1" customHeight="1" x14ac:dyDescent="0.3">
      <c r="A2241" s="128" t="s">
        <v>735</v>
      </c>
      <c r="B2241" s="86" t="s">
        <v>40</v>
      </c>
      <c r="C2241" s="86">
        <v>18</v>
      </c>
      <c r="D2241" s="86">
        <v>9</v>
      </c>
      <c r="E2241" s="137"/>
      <c r="F2241" s="86" t="s">
        <v>101</v>
      </c>
      <c r="G2241" s="86" t="s">
        <v>1691</v>
      </c>
      <c r="H2241" s="86" t="s">
        <v>2091</v>
      </c>
      <c r="I2241" s="86">
        <v>111</v>
      </c>
      <c r="J2241" s="87">
        <v>24.35</v>
      </c>
      <c r="K2241" s="88"/>
      <c r="L2241" s="86" t="s">
        <v>3462</v>
      </c>
      <c r="M2241" s="86" t="s">
        <v>349</v>
      </c>
      <c r="N2241" s="149" t="str">
        <f>IF(OR(J2241="TBA",E2241=0),"",E2241*J2241)</f>
        <v/>
      </c>
      <c r="O2241" s="138"/>
      <c r="P2241" s="139">
        <f>IF($B2241="PA",$N2241,0)</f>
        <v>0</v>
      </c>
      <c r="Q2241" s="139">
        <f>IF($B2241="PC",$N2241,0)</f>
        <v>0</v>
      </c>
      <c r="R2241" s="139">
        <f>IF($B2241="LA",$N2241,0)</f>
        <v>0</v>
      </c>
      <c r="S2241" s="139" t="str">
        <f>IF($B2241="LC",$N2241,0)</f>
        <v/>
      </c>
      <c r="T2241" s="139">
        <f>IF(P2241&lt;&gt;"",(P2241*(1-($N$2641))*(1-($O2241+$N$2646))),0)</f>
        <v>0</v>
      </c>
      <c r="U2241" s="139">
        <f>IF(Q2241&lt;&gt;"",(Q2241*(1-($N$2642))*(1-($O2241+$N$2646))),0)</f>
        <v>0</v>
      </c>
      <c r="V2241" s="139">
        <f>IF(R2241&lt;&gt;"",(R2241*(1-($N$2643))*(1-($O2241+$N$2646))),0)</f>
        <v>0</v>
      </c>
      <c r="W2241" s="139">
        <f>IF(S2241&lt;&gt;"",(S2241*(1-($N$2644))*(1-($O2241+$N$2646))),0)</f>
        <v>0</v>
      </c>
      <c r="X2241" s="150">
        <f>+SUM(T2241:W2241)</f>
        <v>0</v>
      </c>
      <c r="Y2241" s="85"/>
      <c r="Z2241" s="84"/>
      <c r="AA2241" s="85"/>
    </row>
    <row r="2242" spans="1:27" ht="14.1" customHeight="1" x14ac:dyDescent="0.3">
      <c r="A2242" s="128" t="s">
        <v>736</v>
      </c>
      <c r="B2242" s="86" t="s">
        <v>40</v>
      </c>
      <c r="C2242" s="86">
        <v>18</v>
      </c>
      <c r="D2242" s="86">
        <v>9</v>
      </c>
      <c r="E2242" s="137"/>
      <c r="F2242" s="86" t="s">
        <v>101</v>
      </c>
      <c r="G2242" s="86" t="s">
        <v>1701</v>
      </c>
      <c r="H2242" s="86" t="s">
        <v>2091</v>
      </c>
      <c r="I2242" s="86">
        <v>111</v>
      </c>
      <c r="J2242" s="87">
        <v>24.35</v>
      </c>
      <c r="K2242" s="88"/>
      <c r="L2242" s="86" t="s">
        <v>3463</v>
      </c>
      <c r="M2242" s="86" t="s">
        <v>349</v>
      </c>
      <c r="N2242" s="149" t="str">
        <f>IF(OR(J2242="TBA",E2242=0),"",E2242*J2242)</f>
        <v/>
      </c>
      <c r="O2242" s="138"/>
      <c r="P2242" s="139">
        <f>IF($B2242="PA",$N2242,0)</f>
        <v>0</v>
      </c>
      <c r="Q2242" s="139">
        <f>IF($B2242="PC",$N2242,0)</f>
        <v>0</v>
      </c>
      <c r="R2242" s="139">
        <f>IF($B2242="LA",$N2242,0)</f>
        <v>0</v>
      </c>
      <c r="S2242" s="139" t="str">
        <f>IF($B2242="LC",$N2242,0)</f>
        <v/>
      </c>
      <c r="T2242" s="139">
        <f>IF(P2242&lt;&gt;"",(P2242*(1-($N$2641))*(1-($O2242+$N$2646))),0)</f>
        <v>0</v>
      </c>
      <c r="U2242" s="139">
        <f>IF(Q2242&lt;&gt;"",(Q2242*(1-($N$2642))*(1-($O2242+$N$2646))),0)</f>
        <v>0</v>
      </c>
      <c r="V2242" s="139">
        <f>IF(R2242&lt;&gt;"",(R2242*(1-($N$2643))*(1-($O2242+$N$2646))),0)</f>
        <v>0</v>
      </c>
      <c r="W2242" s="139">
        <f>IF(S2242&lt;&gt;"",(S2242*(1-($N$2644))*(1-($O2242+$N$2646))),0)</f>
        <v>0</v>
      </c>
      <c r="X2242" s="150">
        <f>+SUM(T2242:W2242)</f>
        <v>0</v>
      </c>
      <c r="Y2242" s="85"/>
      <c r="Z2242" s="84"/>
      <c r="AA2242" s="85"/>
    </row>
    <row r="2243" spans="1:27" ht="14.1" customHeight="1" x14ac:dyDescent="0.3">
      <c r="A2243" s="128" t="s">
        <v>737</v>
      </c>
      <c r="B2243" s="86" t="s">
        <v>40</v>
      </c>
      <c r="C2243" s="86">
        <v>18</v>
      </c>
      <c r="D2243" s="86">
        <v>9</v>
      </c>
      <c r="E2243" s="137"/>
      <c r="F2243" s="86" t="s">
        <v>101</v>
      </c>
      <c r="G2243" s="86" t="s">
        <v>1709</v>
      </c>
      <c r="H2243" s="86" t="s">
        <v>2091</v>
      </c>
      <c r="I2243" s="86">
        <v>111</v>
      </c>
      <c r="J2243" s="87">
        <v>24.35</v>
      </c>
      <c r="K2243" s="88"/>
      <c r="L2243" s="86" t="s">
        <v>3464</v>
      </c>
      <c r="M2243" s="86" t="s">
        <v>349</v>
      </c>
      <c r="N2243" s="149" t="str">
        <f>IF(OR(J2243="TBA",E2243=0),"",E2243*J2243)</f>
        <v/>
      </c>
      <c r="O2243" s="138"/>
      <c r="P2243" s="139">
        <f>IF($B2243="PA",$N2243,0)</f>
        <v>0</v>
      </c>
      <c r="Q2243" s="139">
        <f>IF($B2243="PC",$N2243,0)</f>
        <v>0</v>
      </c>
      <c r="R2243" s="139">
        <f>IF($B2243="LA",$N2243,0)</f>
        <v>0</v>
      </c>
      <c r="S2243" s="139" t="str">
        <f>IF($B2243="LC",$N2243,0)</f>
        <v/>
      </c>
      <c r="T2243" s="139">
        <f>IF(P2243&lt;&gt;"",(P2243*(1-($N$2641))*(1-($O2243+$N$2646))),0)</f>
        <v>0</v>
      </c>
      <c r="U2243" s="139">
        <f>IF(Q2243&lt;&gt;"",(Q2243*(1-($N$2642))*(1-($O2243+$N$2646))),0)</f>
        <v>0</v>
      </c>
      <c r="V2243" s="139">
        <f>IF(R2243&lt;&gt;"",(R2243*(1-($N$2643))*(1-($O2243+$N$2646))),0)</f>
        <v>0</v>
      </c>
      <c r="W2243" s="139">
        <f>IF(S2243&lt;&gt;"",(S2243*(1-($N$2644))*(1-($O2243+$N$2646))),0)</f>
        <v>0</v>
      </c>
      <c r="X2243" s="150">
        <f>+SUM(T2243:W2243)</f>
        <v>0</v>
      </c>
      <c r="Y2243" s="85"/>
      <c r="Z2243" s="84"/>
      <c r="AA2243" s="85"/>
    </row>
    <row r="2244" spans="1:27" ht="14.1" customHeight="1" x14ac:dyDescent="0.3">
      <c r="A2244" s="128" t="s">
        <v>457</v>
      </c>
      <c r="B2244" s="86" t="s">
        <v>40</v>
      </c>
      <c r="C2244" s="86">
        <v>22</v>
      </c>
      <c r="D2244" s="86">
        <v>11</v>
      </c>
      <c r="E2244" s="137"/>
      <c r="F2244" s="86" t="s">
        <v>100</v>
      </c>
      <c r="G2244" s="86" t="s">
        <v>1703</v>
      </c>
      <c r="H2244" s="86" t="s">
        <v>2092</v>
      </c>
      <c r="I2244" s="86">
        <v>29</v>
      </c>
      <c r="J2244" s="87">
        <v>22.95</v>
      </c>
      <c r="K2244" s="88"/>
      <c r="L2244" s="86" t="s">
        <v>3465</v>
      </c>
      <c r="M2244" s="86" t="s">
        <v>349</v>
      </c>
      <c r="N2244" s="149" t="str">
        <f>IF(OR(J2244="TBA",E2244=0),"",E2244*J2244)</f>
        <v/>
      </c>
      <c r="O2244" s="138"/>
      <c r="P2244" s="139">
        <f>IF($B2244="PA",$N2244,0)</f>
        <v>0</v>
      </c>
      <c r="Q2244" s="139">
        <f>IF($B2244="PC",$N2244,0)</f>
        <v>0</v>
      </c>
      <c r="R2244" s="139">
        <f>IF($B2244="LA",$N2244,0)</f>
        <v>0</v>
      </c>
      <c r="S2244" s="139" t="str">
        <f>IF($B2244="LC",$N2244,0)</f>
        <v/>
      </c>
      <c r="T2244" s="139">
        <f>IF(P2244&lt;&gt;"",(P2244*(1-($N$2641))*(1-($O2244+$N$2646))),0)</f>
        <v>0</v>
      </c>
      <c r="U2244" s="139">
        <f>IF(Q2244&lt;&gt;"",(Q2244*(1-($N$2642))*(1-($O2244+$N$2646))),0)</f>
        <v>0</v>
      </c>
      <c r="V2244" s="139">
        <f>IF(R2244&lt;&gt;"",(R2244*(1-($N$2643))*(1-($O2244+$N$2646))),0)</f>
        <v>0</v>
      </c>
      <c r="W2244" s="139">
        <f>IF(S2244&lt;&gt;"",(S2244*(1-($N$2644))*(1-($O2244+$N$2646))),0)</f>
        <v>0</v>
      </c>
      <c r="X2244" s="150">
        <f>+SUM(T2244:W2244)</f>
        <v>0</v>
      </c>
      <c r="Y2244" s="85"/>
      <c r="Z2244" s="84"/>
      <c r="AA2244" s="85"/>
    </row>
    <row r="2245" spans="1:27" ht="14.1" customHeight="1" x14ac:dyDescent="0.3">
      <c r="A2245" s="128" t="s">
        <v>458</v>
      </c>
      <c r="B2245" s="86" t="s">
        <v>40</v>
      </c>
      <c r="C2245" s="86">
        <v>22</v>
      </c>
      <c r="D2245" s="86">
        <v>11</v>
      </c>
      <c r="E2245" s="137"/>
      <c r="F2245" s="86" t="s">
        <v>100</v>
      </c>
      <c r="G2245" s="86" t="s">
        <v>1705</v>
      </c>
      <c r="H2245" s="86" t="s">
        <v>2092</v>
      </c>
      <c r="I2245" s="86">
        <v>29</v>
      </c>
      <c r="J2245" s="87">
        <v>22.95</v>
      </c>
      <c r="K2245" s="88"/>
      <c r="L2245" s="86" t="s">
        <v>3466</v>
      </c>
      <c r="M2245" s="86" t="s">
        <v>349</v>
      </c>
      <c r="N2245" s="149" t="str">
        <f>IF(OR(J2245="TBA",E2245=0),"",E2245*J2245)</f>
        <v/>
      </c>
      <c r="O2245" s="138"/>
      <c r="P2245" s="139">
        <f>IF($B2245="PA",$N2245,0)</f>
        <v>0</v>
      </c>
      <c r="Q2245" s="139">
        <f>IF($B2245="PC",$N2245,0)</f>
        <v>0</v>
      </c>
      <c r="R2245" s="139">
        <f>IF($B2245="LA",$N2245,0)</f>
        <v>0</v>
      </c>
      <c r="S2245" s="139" t="str">
        <f>IF($B2245="LC",$N2245,0)</f>
        <v/>
      </c>
      <c r="T2245" s="139">
        <f>IF(P2245&lt;&gt;"",(P2245*(1-($N$2641))*(1-($O2245+$N$2646))),0)</f>
        <v>0</v>
      </c>
      <c r="U2245" s="139">
        <f>IF(Q2245&lt;&gt;"",(Q2245*(1-($N$2642))*(1-($O2245+$N$2646))),0)</f>
        <v>0</v>
      </c>
      <c r="V2245" s="139">
        <f>IF(R2245&lt;&gt;"",(R2245*(1-($N$2643))*(1-($O2245+$N$2646))),0)</f>
        <v>0</v>
      </c>
      <c r="W2245" s="139">
        <f>IF(S2245&lt;&gt;"",(S2245*(1-($N$2644))*(1-($O2245+$N$2646))),0)</f>
        <v>0</v>
      </c>
      <c r="X2245" s="150">
        <f>+SUM(T2245:W2245)</f>
        <v>0</v>
      </c>
      <c r="Y2245" s="85"/>
      <c r="Z2245" s="84"/>
      <c r="AA2245" s="85"/>
    </row>
    <row r="2246" spans="1:27" ht="14.1" customHeight="1" x14ac:dyDescent="0.3">
      <c r="A2246" s="128" t="s">
        <v>1285</v>
      </c>
      <c r="B2246" s="86" t="s">
        <v>40</v>
      </c>
      <c r="C2246" s="86">
        <v>22</v>
      </c>
      <c r="D2246" s="86">
        <v>11</v>
      </c>
      <c r="E2246" s="137"/>
      <c r="F2246" s="86" t="s">
        <v>100</v>
      </c>
      <c r="G2246" s="86" t="s">
        <v>1706</v>
      </c>
      <c r="H2246" s="86" t="s">
        <v>2092</v>
      </c>
      <c r="I2246" s="86">
        <v>29</v>
      </c>
      <c r="J2246" s="87">
        <v>24.150000000000002</v>
      </c>
      <c r="K2246" s="88"/>
      <c r="L2246" s="86" t="s">
        <v>3467</v>
      </c>
      <c r="M2246" s="86" t="s">
        <v>349</v>
      </c>
      <c r="N2246" s="149" t="str">
        <f>IF(OR(J2246="TBA",E2246=0),"",E2246*J2246)</f>
        <v/>
      </c>
      <c r="O2246" s="138"/>
      <c r="P2246" s="139">
        <f>IF($B2246="PA",$N2246,0)</f>
        <v>0</v>
      </c>
      <c r="Q2246" s="139">
        <f>IF($B2246="PC",$N2246,0)</f>
        <v>0</v>
      </c>
      <c r="R2246" s="139">
        <f>IF($B2246="LA",$N2246,0)</f>
        <v>0</v>
      </c>
      <c r="S2246" s="139" t="str">
        <f>IF($B2246="LC",$N2246,0)</f>
        <v/>
      </c>
      <c r="T2246" s="139">
        <f>IF(P2246&lt;&gt;"",(P2246*(1-($N$2641))*(1-($O2246+$N$2646))),0)</f>
        <v>0</v>
      </c>
      <c r="U2246" s="139">
        <f>IF(Q2246&lt;&gt;"",(Q2246*(1-($N$2642))*(1-($O2246+$N$2646))),0)</f>
        <v>0</v>
      </c>
      <c r="V2246" s="139">
        <f>IF(R2246&lt;&gt;"",(R2246*(1-($N$2643))*(1-($O2246+$N$2646))),0)</f>
        <v>0</v>
      </c>
      <c r="W2246" s="139">
        <f>IF(S2246&lt;&gt;"",(S2246*(1-($N$2644))*(1-($O2246+$N$2646))),0)</f>
        <v>0</v>
      </c>
      <c r="X2246" s="150">
        <f>+SUM(T2246:W2246)</f>
        <v>0</v>
      </c>
      <c r="Y2246" s="85"/>
      <c r="Z2246" s="84"/>
      <c r="AA2246" s="85"/>
    </row>
    <row r="2247" spans="1:27" ht="14.1" customHeight="1" x14ac:dyDescent="0.3">
      <c r="A2247" s="128" t="s">
        <v>1284</v>
      </c>
      <c r="B2247" s="86" t="s">
        <v>40</v>
      </c>
      <c r="C2247" s="86">
        <v>22</v>
      </c>
      <c r="D2247" s="86">
        <v>11</v>
      </c>
      <c r="E2247" s="137"/>
      <c r="F2247" s="86" t="s">
        <v>100</v>
      </c>
      <c r="G2247" s="86" t="s">
        <v>1692</v>
      </c>
      <c r="H2247" s="86" t="s">
        <v>2092</v>
      </c>
      <c r="I2247" s="86">
        <v>29</v>
      </c>
      <c r="J2247" s="87">
        <v>22.95</v>
      </c>
      <c r="K2247" s="88"/>
      <c r="L2247" s="86" t="s">
        <v>3468</v>
      </c>
      <c r="M2247" s="86" t="s">
        <v>349</v>
      </c>
      <c r="N2247" s="149" t="str">
        <f>IF(OR(J2247="TBA",E2247=0),"",E2247*J2247)</f>
        <v/>
      </c>
      <c r="O2247" s="138"/>
      <c r="P2247" s="139">
        <f>IF($B2247="PA",$N2247,0)</f>
        <v>0</v>
      </c>
      <c r="Q2247" s="139">
        <f>IF($B2247="PC",$N2247,0)</f>
        <v>0</v>
      </c>
      <c r="R2247" s="139">
        <f>IF($B2247="LA",$N2247,0)</f>
        <v>0</v>
      </c>
      <c r="S2247" s="139" t="str">
        <f>IF($B2247="LC",$N2247,0)</f>
        <v/>
      </c>
      <c r="T2247" s="139">
        <f>IF(P2247&lt;&gt;"",(P2247*(1-($N$2641))*(1-($O2247+$N$2646))),0)</f>
        <v>0</v>
      </c>
      <c r="U2247" s="139">
        <f>IF(Q2247&lt;&gt;"",(Q2247*(1-($N$2642))*(1-($O2247+$N$2646))),0)</f>
        <v>0</v>
      </c>
      <c r="V2247" s="139">
        <f>IF(R2247&lt;&gt;"",(R2247*(1-($N$2643))*(1-($O2247+$N$2646))),0)</f>
        <v>0</v>
      </c>
      <c r="W2247" s="139">
        <f>IF(S2247&lt;&gt;"",(S2247*(1-($N$2644))*(1-($O2247+$N$2646))),0)</f>
        <v>0</v>
      </c>
      <c r="X2247" s="150">
        <f>+SUM(T2247:W2247)</f>
        <v>0</v>
      </c>
      <c r="Y2247" s="85"/>
      <c r="Z2247" s="84"/>
      <c r="AA2247" s="85"/>
    </row>
    <row r="2248" spans="1:27" ht="14.1" customHeight="1" x14ac:dyDescent="0.3">
      <c r="A2248" s="128" t="s">
        <v>462</v>
      </c>
      <c r="B2248" s="86" t="s">
        <v>40</v>
      </c>
      <c r="C2248" s="86">
        <v>18</v>
      </c>
      <c r="D2248" s="86">
        <v>9</v>
      </c>
      <c r="E2248" s="137"/>
      <c r="F2248" s="86" t="s">
        <v>100</v>
      </c>
      <c r="G2248" s="86" t="s">
        <v>1703</v>
      </c>
      <c r="H2248" s="86" t="s">
        <v>2093</v>
      </c>
      <c r="I2248" s="86">
        <v>29</v>
      </c>
      <c r="J2248" s="87">
        <v>49.45</v>
      </c>
      <c r="K2248" s="88"/>
      <c r="L2248" s="86" t="s">
        <v>3469</v>
      </c>
      <c r="M2248" s="86" t="s">
        <v>349</v>
      </c>
      <c r="N2248" s="149" t="str">
        <f>IF(OR(J2248="TBA",E2248=0),"",E2248*J2248)</f>
        <v/>
      </c>
      <c r="O2248" s="138"/>
      <c r="P2248" s="139">
        <f>IF($B2248="PA",$N2248,0)</f>
        <v>0</v>
      </c>
      <c r="Q2248" s="139">
        <f>IF($B2248="PC",$N2248,0)</f>
        <v>0</v>
      </c>
      <c r="R2248" s="139">
        <f>IF($B2248="LA",$N2248,0)</f>
        <v>0</v>
      </c>
      <c r="S2248" s="139" t="str">
        <f>IF($B2248="LC",$N2248,0)</f>
        <v/>
      </c>
      <c r="T2248" s="139">
        <f>IF(P2248&lt;&gt;"",(P2248*(1-($N$2641))*(1-($O2248+$N$2646))),0)</f>
        <v>0</v>
      </c>
      <c r="U2248" s="139">
        <f>IF(Q2248&lt;&gt;"",(Q2248*(1-($N$2642))*(1-($O2248+$N$2646))),0)</f>
        <v>0</v>
      </c>
      <c r="V2248" s="139">
        <f>IF(R2248&lt;&gt;"",(R2248*(1-($N$2643))*(1-($O2248+$N$2646))),0)</f>
        <v>0</v>
      </c>
      <c r="W2248" s="139">
        <f>IF(S2248&lt;&gt;"",(S2248*(1-($N$2644))*(1-($O2248+$N$2646))),0)</f>
        <v>0</v>
      </c>
      <c r="X2248" s="150">
        <f>+SUM(T2248:W2248)</f>
        <v>0</v>
      </c>
      <c r="Y2248" s="85"/>
      <c r="Z2248" s="84"/>
      <c r="AA2248" s="85"/>
    </row>
    <row r="2249" spans="1:27" ht="14.1" customHeight="1" x14ac:dyDescent="0.3">
      <c r="A2249" s="128" t="s">
        <v>463</v>
      </c>
      <c r="B2249" s="86" t="s">
        <v>40</v>
      </c>
      <c r="C2249" s="86">
        <v>18</v>
      </c>
      <c r="D2249" s="86">
        <v>9</v>
      </c>
      <c r="E2249" s="137"/>
      <c r="F2249" s="86" t="s">
        <v>100</v>
      </c>
      <c r="G2249" s="86" t="s">
        <v>1705</v>
      </c>
      <c r="H2249" s="86" t="s">
        <v>2093</v>
      </c>
      <c r="I2249" s="86">
        <v>29</v>
      </c>
      <c r="J2249" s="87">
        <v>49.45</v>
      </c>
      <c r="K2249" s="88"/>
      <c r="L2249" s="86" t="s">
        <v>3470</v>
      </c>
      <c r="M2249" s="86" t="s">
        <v>349</v>
      </c>
      <c r="N2249" s="149" t="str">
        <f>IF(OR(J2249="TBA",E2249=0),"",E2249*J2249)</f>
        <v/>
      </c>
      <c r="O2249" s="138"/>
      <c r="P2249" s="139">
        <f>IF($B2249="PA",$N2249,0)</f>
        <v>0</v>
      </c>
      <c r="Q2249" s="139">
        <f>IF($B2249="PC",$N2249,0)</f>
        <v>0</v>
      </c>
      <c r="R2249" s="139">
        <f>IF($B2249="LA",$N2249,0)</f>
        <v>0</v>
      </c>
      <c r="S2249" s="139" t="str">
        <f>IF($B2249="LC",$N2249,0)</f>
        <v/>
      </c>
      <c r="T2249" s="139">
        <f>IF(P2249&lt;&gt;"",(P2249*(1-($N$2641))*(1-($O2249+$N$2646))),0)</f>
        <v>0</v>
      </c>
      <c r="U2249" s="139">
        <f>IF(Q2249&lt;&gt;"",(Q2249*(1-($N$2642))*(1-($O2249+$N$2646))),0)</f>
        <v>0</v>
      </c>
      <c r="V2249" s="139">
        <f>IF(R2249&lt;&gt;"",(R2249*(1-($N$2643))*(1-($O2249+$N$2646))),0)</f>
        <v>0</v>
      </c>
      <c r="W2249" s="139">
        <f>IF(S2249&lt;&gt;"",(S2249*(1-($N$2644))*(1-($O2249+$N$2646))),0)</f>
        <v>0</v>
      </c>
      <c r="X2249" s="150">
        <f>+SUM(T2249:W2249)</f>
        <v>0</v>
      </c>
      <c r="Y2249" s="85"/>
      <c r="Z2249" s="84"/>
      <c r="AA2249" s="85"/>
    </row>
    <row r="2250" spans="1:27" ht="14.1" customHeight="1" x14ac:dyDescent="0.3">
      <c r="A2250" s="128" t="s">
        <v>464</v>
      </c>
      <c r="B2250" s="86" t="s">
        <v>40</v>
      </c>
      <c r="C2250" s="86">
        <v>18</v>
      </c>
      <c r="D2250" s="86">
        <v>9</v>
      </c>
      <c r="E2250" s="137"/>
      <c r="F2250" s="86" t="s">
        <v>100</v>
      </c>
      <c r="G2250" s="86" t="s">
        <v>1706</v>
      </c>
      <c r="H2250" s="86" t="s">
        <v>2093</v>
      </c>
      <c r="I2250" s="86">
        <v>29</v>
      </c>
      <c r="J2250" s="87">
        <v>51.9</v>
      </c>
      <c r="K2250" s="88"/>
      <c r="L2250" s="86" t="s">
        <v>3471</v>
      </c>
      <c r="M2250" s="86" t="s">
        <v>349</v>
      </c>
      <c r="N2250" s="149" t="str">
        <f>IF(OR(J2250="TBA",E2250=0),"",E2250*J2250)</f>
        <v/>
      </c>
      <c r="O2250" s="138"/>
      <c r="P2250" s="139">
        <f>IF($B2250="PA",$N2250,0)</f>
        <v>0</v>
      </c>
      <c r="Q2250" s="139">
        <f>IF($B2250="PC",$N2250,0)</f>
        <v>0</v>
      </c>
      <c r="R2250" s="139">
        <f>IF($B2250="LA",$N2250,0)</f>
        <v>0</v>
      </c>
      <c r="S2250" s="139" t="str">
        <f>IF($B2250="LC",$N2250,0)</f>
        <v/>
      </c>
      <c r="T2250" s="139">
        <f>IF(P2250&lt;&gt;"",(P2250*(1-($N$2641))*(1-($O2250+$N$2646))),0)</f>
        <v>0</v>
      </c>
      <c r="U2250" s="139">
        <f>IF(Q2250&lt;&gt;"",(Q2250*(1-($N$2642))*(1-($O2250+$N$2646))),0)</f>
        <v>0</v>
      </c>
      <c r="V2250" s="139">
        <f>IF(R2250&lt;&gt;"",(R2250*(1-($N$2643))*(1-($O2250+$N$2646))),0)</f>
        <v>0</v>
      </c>
      <c r="W2250" s="139">
        <f>IF(S2250&lt;&gt;"",(S2250*(1-($N$2644))*(1-($O2250+$N$2646))),0)</f>
        <v>0</v>
      </c>
      <c r="X2250" s="150">
        <f>+SUM(T2250:W2250)</f>
        <v>0</v>
      </c>
      <c r="Y2250" s="85"/>
      <c r="Z2250" s="84"/>
      <c r="AA2250" s="85"/>
    </row>
    <row r="2251" spans="1:27" ht="14.1" customHeight="1" x14ac:dyDescent="0.3">
      <c r="A2251" s="128" t="s">
        <v>461</v>
      </c>
      <c r="B2251" s="86" t="s">
        <v>40</v>
      </c>
      <c r="C2251" s="86">
        <v>18</v>
      </c>
      <c r="D2251" s="86">
        <v>9</v>
      </c>
      <c r="E2251" s="137"/>
      <c r="F2251" s="86" t="s">
        <v>100</v>
      </c>
      <c r="G2251" s="86" t="s">
        <v>1692</v>
      </c>
      <c r="H2251" s="86" t="s">
        <v>2093</v>
      </c>
      <c r="I2251" s="86">
        <v>29</v>
      </c>
      <c r="J2251" s="87">
        <v>49.45</v>
      </c>
      <c r="K2251" s="88"/>
      <c r="L2251" s="86" t="s">
        <v>3472</v>
      </c>
      <c r="M2251" s="86" t="s">
        <v>349</v>
      </c>
      <c r="N2251" s="149" t="str">
        <f>IF(OR(J2251="TBA",E2251=0),"",E2251*J2251)</f>
        <v/>
      </c>
      <c r="O2251" s="138"/>
      <c r="P2251" s="139">
        <f>IF($B2251="PA",$N2251,0)</f>
        <v>0</v>
      </c>
      <c r="Q2251" s="139">
        <f>IF($B2251="PC",$N2251,0)</f>
        <v>0</v>
      </c>
      <c r="R2251" s="139">
        <f>IF($B2251="LA",$N2251,0)</f>
        <v>0</v>
      </c>
      <c r="S2251" s="139" t="str">
        <f>IF($B2251="LC",$N2251,0)</f>
        <v/>
      </c>
      <c r="T2251" s="139">
        <f>IF(P2251&lt;&gt;"",(P2251*(1-($N$2641))*(1-($O2251+$N$2646))),0)</f>
        <v>0</v>
      </c>
      <c r="U2251" s="139">
        <f>IF(Q2251&lt;&gt;"",(Q2251*(1-($N$2642))*(1-($O2251+$N$2646))),0)</f>
        <v>0</v>
      </c>
      <c r="V2251" s="139">
        <f>IF(R2251&lt;&gt;"",(R2251*(1-($N$2643))*(1-($O2251+$N$2646))),0)</f>
        <v>0</v>
      </c>
      <c r="W2251" s="139">
        <f>IF(S2251&lt;&gt;"",(S2251*(1-($N$2644))*(1-($O2251+$N$2646))),0)</f>
        <v>0</v>
      </c>
      <c r="X2251" s="150">
        <f>+SUM(T2251:W2251)</f>
        <v>0</v>
      </c>
      <c r="Y2251" s="85"/>
      <c r="Z2251" s="84"/>
      <c r="AA2251" s="85"/>
    </row>
    <row r="2252" spans="1:27" ht="14.1" customHeight="1" x14ac:dyDescent="0.3">
      <c r="A2252" s="128" t="s">
        <v>460</v>
      </c>
      <c r="B2252" s="86" t="s">
        <v>40</v>
      </c>
      <c r="C2252" s="86">
        <v>6</v>
      </c>
      <c r="D2252" s="86">
        <v>0</v>
      </c>
      <c r="E2252" s="137"/>
      <c r="F2252" s="86" t="s">
        <v>100</v>
      </c>
      <c r="G2252" s="86" t="s">
        <v>1724</v>
      </c>
      <c r="H2252" s="86" t="s">
        <v>2094</v>
      </c>
      <c r="I2252" s="86">
        <v>29</v>
      </c>
      <c r="J2252" s="87">
        <v>38</v>
      </c>
      <c r="K2252" s="88"/>
      <c r="L2252" s="86" t="s">
        <v>3473</v>
      </c>
      <c r="M2252" s="86" t="s">
        <v>349</v>
      </c>
      <c r="N2252" s="149" t="str">
        <f>IF(OR(J2252="TBA",E2252=0),"",E2252*J2252)</f>
        <v/>
      </c>
      <c r="O2252" s="138"/>
      <c r="P2252" s="139">
        <f>IF($B2252="PA",$N2252,0)</f>
        <v>0</v>
      </c>
      <c r="Q2252" s="139">
        <f>IF($B2252="PC",$N2252,0)</f>
        <v>0</v>
      </c>
      <c r="R2252" s="139">
        <f>IF($B2252="LA",$N2252,0)</f>
        <v>0</v>
      </c>
      <c r="S2252" s="139" t="str">
        <f>IF($B2252="LC",$N2252,0)</f>
        <v/>
      </c>
      <c r="T2252" s="139">
        <f>IF(P2252&lt;&gt;"",(P2252*(1-($N$2641))*(1-($O2252+$N$2646))),0)</f>
        <v>0</v>
      </c>
      <c r="U2252" s="139">
        <f>IF(Q2252&lt;&gt;"",(Q2252*(1-($N$2642))*(1-($O2252+$N$2646))),0)</f>
        <v>0</v>
      </c>
      <c r="V2252" s="139">
        <f>IF(R2252&lt;&gt;"",(R2252*(1-($N$2643))*(1-($O2252+$N$2646))),0)</f>
        <v>0</v>
      </c>
      <c r="W2252" s="139">
        <f>IF(S2252&lt;&gt;"",(S2252*(1-($N$2644))*(1-($O2252+$N$2646))),0)</f>
        <v>0</v>
      </c>
      <c r="X2252" s="150">
        <f>+SUM(T2252:W2252)</f>
        <v>0</v>
      </c>
      <c r="Y2252" s="85"/>
      <c r="Z2252" s="84"/>
      <c r="AA2252" s="85"/>
    </row>
    <row r="2253" spans="1:27" ht="14.1" customHeight="1" x14ac:dyDescent="0.3">
      <c r="A2253" s="128" t="s">
        <v>459</v>
      </c>
      <c r="B2253" s="86" t="s">
        <v>40</v>
      </c>
      <c r="C2253" s="86">
        <v>6</v>
      </c>
      <c r="D2253" s="86">
        <v>0</v>
      </c>
      <c r="E2253" s="137"/>
      <c r="F2253" s="86" t="s">
        <v>100</v>
      </c>
      <c r="G2253" s="86" t="s">
        <v>1719</v>
      </c>
      <c r="H2253" s="86" t="s">
        <v>2094</v>
      </c>
      <c r="I2253" s="86">
        <v>29</v>
      </c>
      <c r="J2253" s="87">
        <v>38</v>
      </c>
      <c r="K2253" s="88"/>
      <c r="L2253" s="86" t="s">
        <v>3474</v>
      </c>
      <c r="M2253" s="86" t="s">
        <v>349</v>
      </c>
      <c r="N2253" s="149" t="str">
        <f>IF(OR(J2253="TBA",E2253=0),"",E2253*J2253)</f>
        <v/>
      </c>
      <c r="O2253" s="138"/>
      <c r="P2253" s="139">
        <f>IF($B2253="PA",$N2253,0)</f>
        <v>0</v>
      </c>
      <c r="Q2253" s="139">
        <f>IF($B2253="PC",$N2253,0)</f>
        <v>0</v>
      </c>
      <c r="R2253" s="139">
        <f>IF($B2253="LA",$N2253,0)</f>
        <v>0</v>
      </c>
      <c r="S2253" s="139" t="str">
        <f>IF($B2253="LC",$N2253,0)</f>
        <v/>
      </c>
      <c r="T2253" s="139">
        <f>IF(P2253&lt;&gt;"",(P2253*(1-($N$2641))*(1-($O2253+$N$2646))),0)</f>
        <v>0</v>
      </c>
      <c r="U2253" s="139">
        <f>IF(Q2253&lt;&gt;"",(Q2253*(1-($N$2642))*(1-($O2253+$N$2646))),0)</f>
        <v>0</v>
      </c>
      <c r="V2253" s="139">
        <f>IF(R2253&lt;&gt;"",(R2253*(1-($N$2643))*(1-($O2253+$N$2646))),0)</f>
        <v>0</v>
      </c>
      <c r="W2253" s="139">
        <f>IF(S2253&lt;&gt;"",(S2253*(1-($N$2644))*(1-($O2253+$N$2646))),0)</f>
        <v>0</v>
      </c>
      <c r="X2253" s="150">
        <f>+SUM(T2253:W2253)</f>
        <v>0</v>
      </c>
      <c r="Y2253" s="85"/>
      <c r="Z2253" s="84"/>
      <c r="AA2253" s="85"/>
    </row>
    <row r="2254" spans="1:27" ht="14.1" customHeight="1" x14ac:dyDescent="0.3">
      <c r="A2254" s="128" t="s">
        <v>451</v>
      </c>
      <c r="B2254" s="86" t="s">
        <v>40</v>
      </c>
      <c r="C2254" s="86">
        <v>16</v>
      </c>
      <c r="D2254" s="86">
        <v>8</v>
      </c>
      <c r="E2254" s="137"/>
      <c r="F2254" s="86" t="s">
        <v>4805</v>
      </c>
      <c r="G2254" s="86" t="s">
        <v>1686</v>
      </c>
      <c r="H2254" s="86" t="s">
        <v>2095</v>
      </c>
      <c r="I2254" s="86">
        <v>28</v>
      </c>
      <c r="J2254" s="87">
        <v>20.100000000000001</v>
      </c>
      <c r="K2254" s="88"/>
      <c r="L2254" s="86" t="s">
        <v>3475</v>
      </c>
      <c r="M2254" s="86" t="s">
        <v>349</v>
      </c>
      <c r="N2254" s="149" t="str">
        <f>IF(OR(J2254="TBA",E2254=0),"",E2254*J2254)</f>
        <v/>
      </c>
      <c r="O2254" s="138"/>
      <c r="P2254" s="139">
        <f>IF($B2254="PA",$N2254,0)</f>
        <v>0</v>
      </c>
      <c r="Q2254" s="139">
        <f>IF($B2254="PC",$N2254,0)</f>
        <v>0</v>
      </c>
      <c r="R2254" s="139">
        <f>IF($B2254="LA",$N2254,0)</f>
        <v>0</v>
      </c>
      <c r="S2254" s="139" t="str">
        <f>IF($B2254="LC",$N2254,0)</f>
        <v/>
      </c>
      <c r="T2254" s="139">
        <f>IF(P2254&lt;&gt;"",(P2254*(1-($N$2641))*(1-($O2254+$N$2646))),0)</f>
        <v>0</v>
      </c>
      <c r="U2254" s="139">
        <f>IF(Q2254&lt;&gt;"",(Q2254*(1-($N$2642))*(1-($O2254+$N$2646))),0)</f>
        <v>0</v>
      </c>
      <c r="V2254" s="139">
        <f>IF(R2254&lt;&gt;"",(R2254*(1-($N$2643))*(1-($O2254+$N$2646))),0)</f>
        <v>0</v>
      </c>
      <c r="W2254" s="139">
        <f>IF(S2254&lt;&gt;"",(S2254*(1-($N$2644))*(1-($O2254+$N$2646))),0)</f>
        <v>0</v>
      </c>
      <c r="X2254" s="150">
        <f>+SUM(T2254:W2254)</f>
        <v>0</v>
      </c>
      <c r="Y2254" s="85"/>
      <c r="Z2254" s="84"/>
      <c r="AA2254" s="85"/>
    </row>
    <row r="2255" spans="1:27" ht="14.1" customHeight="1" x14ac:dyDescent="0.3">
      <c r="A2255" s="128" t="s">
        <v>450</v>
      </c>
      <c r="B2255" s="86" t="s">
        <v>40</v>
      </c>
      <c r="C2255" s="86">
        <v>16</v>
      </c>
      <c r="D2255" s="86">
        <v>8</v>
      </c>
      <c r="E2255" s="137"/>
      <c r="F2255" s="86" t="s">
        <v>4805</v>
      </c>
      <c r="G2255" s="86" t="s">
        <v>1687</v>
      </c>
      <c r="H2255" s="86" t="s">
        <v>2095</v>
      </c>
      <c r="I2255" s="86">
        <v>28</v>
      </c>
      <c r="J2255" s="87">
        <v>20.100000000000001</v>
      </c>
      <c r="K2255" s="88"/>
      <c r="L2255" s="86" t="s">
        <v>3476</v>
      </c>
      <c r="M2255" s="86" t="s">
        <v>349</v>
      </c>
      <c r="N2255" s="149" t="str">
        <f>IF(OR(J2255="TBA",E2255=0),"",E2255*J2255)</f>
        <v/>
      </c>
      <c r="O2255" s="138"/>
      <c r="P2255" s="139">
        <f>IF($B2255="PA",$N2255,0)</f>
        <v>0</v>
      </c>
      <c r="Q2255" s="139">
        <f>IF($B2255="PC",$N2255,0)</f>
        <v>0</v>
      </c>
      <c r="R2255" s="139">
        <f>IF($B2255="LA",$N2255,0)</f>
        <v>0</v>
      </c>
      <c r="S2255" s="139" t="str">
        <f>IF($B2255="LC",$N2255,0)</f>
        <v/>
      </c>
      <c r="T2255" s="139">
        <f>IF(P2255&lt;&gt;"",(P2255*(1-($N$2641))*(1-($O2255+$N$2646))),0)</f>
        <v>0</v>
      </c>
      <c r="U2255" s="139">
        <f>IF(Q2255&lt;&gt;"",(Q2255*(1-($N$2642))*(1-($O2255+$N$2646))),0)</f>
        <v>0</v>
      </c>
      <c r="V2255" s="139">
        <f>IF(R2255&lt;&gt;"",(R2255*(1-($N$2643))*(1-($O2255+$N$2646))),0)</f>
        <v>0</v>
      </c>
      <c r="W2255" s="139">
        <f>IF(S2255&lt;&gt;"",(S2255*(1-($N$2644))*(1-($O2255+$N$2646))),0)</f>
        <v>0</v>
      </c>
      <c r="X2255" s="150">
        <f>+SUM(T2255:W2255)</f>
        <v>0</v>
      </c>
      <c r="Y2255" s="85"/>
      <c r="Z2255" s="84"/>
      <c r="AA2255" s="85"/>
    </row>
    <row r="2256" spans="1:27" ht="14.1" customHeight="1" x14ac:dyDescent="0.3">
      <c r="A2256" s="128" t="s">
        <v>456</v>
      </c>
      <c r="B2256" s="86" t="s">
        <v>40</v>
      </c>
      <c r="C2256" s="86">
        <v>24</v>
      </c>
      <c r="D2256" s="86">
        <v>6</v>
      </c>
      <c r="E2256" s="137"/>
      <c r="F2256" s="86" t="s">
        <v>4805</v>
      </c>
      <c r="G2256" s="86" t="s">
        <v>1688</v>
      </c>
      <c r="H2256" s="86" t="s">
        <v>2096</v>
      </c>
      <c r="I2256" s="86">
        <v>28</v>
      </c>
      <c r="J2256" s="87">
        <v>18.7</v>
      </c>
      <c r="K2256" s="88"/>
      <c r="L2256" s="86" t="s">
        <v>3477</v>
      </c>
      <c r="M2256" s="86" t="s">
        <v>349</v>
      </c>
      <c r="N2256" s="149" t="str">
        <f>IF(OR(J2256="TBA",E2256=0),"",E2256*J2256)</f>
        <v/>
      </c>
      <c r="O2256" s="138"/>
      <c r="P2256" s="139">
        <f>IF($B2256="PA",$N2256,0)</f>
        <v>0</v>
      </c>
      <c r="Q2256" s="139">
        <f>IF($B2256="PC",$N2256,0)</f>
        <v>0</v>
      </c>
      <c r="R2256" s="139">
        <f>IF($B2256="LA",$N2256,0)</f>
        <v>0</v>
      </c>
      <c r="S2256" s="139" t="str">
        <f>IF($B2256="LC",$N2256,0)</f>
        <v/>
      </c>
      <c r="T2256" s="139">
        <f>IF(P2256&lt;&gt;"",(P2256*(1-($N$2641))*(1-($O2256+$N$2646))),0)</f>
        <v>0</v>
      </c>
      <c r="U2256" s="139">
        <f>IF(Q2256&lt;&gt;"",(Q2256*(1-($N$2642))*(1-($O2256+$N$2646))),0)</f>
        <v>0</v>
      </c>
      <c r="V2256" s="139">
        <f>IF(R2256&lt;&gt;"",(R2256*(1-($N$2643))*(1-($O2256+$N$2646))),0)</f>
        <v>0</v>
      </c>
      <c r="W2256" s="139">
        <f>IF(S2256&lt;&gt;"",(S2256*(1-($N$2644))*(1-($O2256+$N$2646))),0)</f>
        <v>0</v>
      </c>
      <c r="X2256" s="150">
        <f>+SUM(T2256:W2256)</f>
        <v>0</v>
      </c>
      <c r="Y2256" s="85"/>
      <c r="Z2256" s="84"/>
      <c r="AA2256" s="85"/>
    </row>
    <row r="2257" spans="1:27" ht="14.1" customHeight="1" x14ac:dyDescent="0.3">
      <c r="A2257" s="128" t="s">
        <v>455</v>
      </c>
      <c r="B2257" s="86" t="s">
        <v>40</v>
      </c>
      <c r="C2257" s="86">
        <v>24</v>
      </c>
      <c r="D2257" s="86">
        <v>6</v>
      </c>
      <c r="E2257" s="137"/>
      <c r="F2257" s="86" t="s">
        <v>4805</v>
      </c>
      <c r="G2257" s="86" t="s">
        <v>1686</v>
      </c>
      <c r="H2257" s="86" t="s">
        <v>2096</v>
      </c>
      <c r="I2257" s="86">
        <v>28</v>
      </c>
      <c r="J2257" s="87">
        <v>18.7</v>
      </c>
      <c r="K2257" s="88"/>
      <c r="L2257" s="86" t="s">
        <v>3478</v>
      </c>
      <c r="M2257" s="86" t="s">
        <v>349</v>
      </c>
      <c r="N2257" s="149" t="str">
        <f>IF(OR(J2257="TBA",E2257=0),"",E2257*J2257)</f>
        <v/>
      </c>
      <c r="O2257" s="138"/>
      <c r="P2257" s="139">
        <f>IF($B2257="PA",$N2257,0)</f>
        <v>0</v>
      </c>
      <c r="Q2257" s="139">
        <f>IF($B2257="PC",$N2257,0)</f>
        <v>0</v>
      </c>
      <c r="R2257" s="139">
        <f>IF($B2257="LA",$N2257,0)</f>
        <v>0</v>
      </c>
      <c r="S2257" s="139" t="str">
        <f>IF($B2257="LC",$N2257,0)</f>
        <v/>
      </c>
      <c r="T2257" s="139">
        <f>IF(P2257&lt;&gt;"",(P2257*(1-($N$2641))*(1-($O2257+$N$2646))),0)</f>
        <v>0</v>
      </c>
      <c r="U2257" s="139">
        <f>IF(Q2257&lt;&gt;"",(Q2257*(1-($N$2642))*(1-($O2257+$N$2646))),0)</f>
        <v>0</v>
      </c>
      <c r="V2257" s="139">
        <f>IF(R2257&lt;&gt;"",(R2257*(1-($N$2643))*(1-($O2257+$N$2646))),0)</f>
        <v>0</v>
      </c>
      <c r="W2257" s="139">
        <f>IF(S2257&lt;&gt;"",(S2257*(1-($N$2644))*(1-($O2257+$N$2646))),0)</f>
        <v>0</v>
      </c>
      <c r="X2257" s="150">
        <f>+SUM(T2257:W2257)</f>
        <v>0</v>
      </c>
      <c r="Y2257" s="85"/>
      <c r="Z2257" s="84"/>
      <c r="AA2257" s="85"/>
    </row>
    <row r="2258" spans="1:27" ht="14.1" customHeight="1" x14ac:dyDescent="0.3">
      <c r="A2258" s="128" t="s">
        <v>468</v>
      </c>
      <c r="B2258" s="86" t="s">
        <v>39</v>
      </c>
      <c r="C2258" s="86">
        <v>120</v>
      </c>
      <c r="D2258" s="86">
        <v>30</v>
      </c>
      <c r="E2258" s="137"/>
      <c r="F2258" s="86" t="s">
        <v>100</v>
      </c>
      <c r="G2258" s="86" t="s">
        <v>1453</v>
      </c>
      <c r="H2258" s="86" t="s">
        <v>2097</v>
      </c>
      <c r="I2258" s="86">
        <v>29</v>
      </c>
      <c r="J2258" s="87">
        <v>5.8</v>
      </c>
      <c r="K2258" s="88"/>
      <c r="L2258" s="86" t="s">
        <v>3479</v>
      </c>
      <c r="M2258" s="86" t="s">
        <v>349</v>
      </c>
      <c r="N2258" s="149" t="str">
        <f>IF(OR(J2258="TBA",E2258=0),"",E2258*J2258)</f>
        <v/>
      </c>
      <c r="O2258" s="138"/>
      <c r="P2258" s="139">
        <f>IF($B2258="PA",$N2258,0)</f>
        <v>0</v>
      </c>
      <c r="Q2258" s="139">
        <f>IF($B2258="PC",$N2258,0)</f>
        <v>0</v>
      </c>
      <c r="R2258" s="139" t="str">
        <f>IF($B2258="LA",$N2258,0)</f>
        <v/>
      </c>
      <c r="S2258" s="139">
        <f>IF($B2258="LC",$N2258,0)</f>
        <v>0</v>
      </c>
      <c r="T2258" s="139">
        <f>IF(P2258&lt;&gt;"",(P2258*(1-($N$2641))*(1-($O2258+$N$2646))),0)</f>
        <v>0</v>
      </c>
      <c r="U2258" s="139">
        <f>IF(Q2258&lt;&gt;"",(Q2258*(1-($N$2642))*(1-($O2258+$N$2646))),0)</f>
        <v>0</v>
      </c>
      <c r="V2258" s="139">
        <f>IF(R2258&lt;&gt;"",(R2258*(1-($N$2643))*(1-($O2258+$N$2646))),0)</f>
        <v>0</v>
      </c>
      <c r="W2258" s="139">
        <f>IF(S2258&lt;&gt;"",(S2258*(1-($N$2644))*(1-($O2258+$N$2646))),0)</f>
        <v>0</v>
      </c>
      <c r="X2258" s="150">
        <f>+SUM(T2258:W2258)</f>
        <v>0</v>
      </c>
      <c r="Y2258" s="85"/>
      <c r="Z2258" s="84"/>
      <c r="AA2258" s="85"/>
    </row>
    <row r="2259" spans="1:27" ht="14.1" customHeight="1" x14ac:dyDescent="0.3">
      <c r="A2259" s="128" t="s">
        <v>467</v>
      </c>
      <c r="B2259" s="86" t="s">
        <v>39</v>
      </c>
      <c r="C2259" s="86">
        <v>120</v>
      </c>
      <c r="D2259" s="86">
        <v>30</v>
      </c>
      <c r="E2259" s="137"/>
      <c r="F2259" s="86" t="s">
        <v>99</v>
      </c>
      <c r="G2259" s="86" t="s">
        <v>1452</v>
      </c>
      <c r="H2259" s="86" t="s">
        <v>2098</v>
      </c>
      <c r="I2259" s="86">
        <v>29</v>
      </c>
      <c r="J2259" s="87">
        <v>4.3500000000000005</v>
      </c>
      <c r="K2259" s="88"/>
      <c r="L2259" s="86" t="s">
        <v>3480</v>
      </c>
      <c r="M2259" s="86" t="s">
        <v>349</v>
      </c>
      <c r="N2259" s="149" t="str">
        <f>IF(OR(J2259="TBA",E2259=0),"",E2259*J2259)</f>
        <v/>
      </c>
      <c r="O2259" s="138"/>
      <c r="P2259" s="139">
        <f>IF($B2259="PA",$N2259,0)</f>
        <v>0</v>
      </c>
      <c r="Q2259" s="139">
        <f>IF($B2259="PC",$N2259,0)</f>
        <v>0</v>
      </c>
      <c r="R2259" s="139" t="str">
        <f>IF($B2259="LA",$N2259,0)</f>
        <v/>
      </c>
      <c r="S2259" s="139">
        <f>IF($B2259="LC",$N2259,0)</f>
        <v>0</v>
      </c>
      <c r="T2259" s="139">
        <f>IF(P2259&lt;&gt;"",(P2259*(1-($N$2641))*(1-($O2259+$N$2646))),0)</f>
        <v>0</v>
      </c>
      <c r="U2259" s="139">
        <f>IF(Q2259&lt;&gt;"",(Q2259*(1-($N$2642))*(1-($O2259+$N$2646))),0)</f>
        <v>0</v>
      </c>
      <c r="V2259" s="139">
        <f>IF(R2259&lt;&gt;"",(R2259*(1-($N$2643))*(1-($O2259+$N$2646))),0)</f>
        <v>0</v>
      </c>
      <c r="W2259" s="139">
        <f>IF(S2259&lt;&gt;"",(S2259*(1-($N$2644))*(1-($O2259+$N$2646))),0)</f>
        <v>0</v>
      </c>
      <c r="X2259" s="150">
        <f>+SUM(T2259:W2259)</f>
        <v>0</v>
      </c>
      <c r="Y2259" s="85"/>
      <c r="Z2259" s="84"/>
      <c r="AA2259" s="85"/>
    </row>
    <row r="2260" spans="1:27" ht="14.1" customHeight="1" x14ac:dyDescent="0.3">
      <c r="A2260" s="128" t="s">
        <v>465</v>
      </c>
      <c r="B2260" s="86" t="s">
        <v>40</v>
      </c>
      <c r="C2260" s="86">
        <v>12</v>
      </c>
      <c r="D2260" s="86">
        <v>0</v>
      </c>
      <c r="E2260" s="137"/>
      <c r="F2260" s="86" t="s">
        <v>100</v>
      </c>
      <c r="G2260" s="86" t="s">
        <v>1719</v>
      </c>
      <c r="H2260" s="86" t="s">
        <v>2099</v>
      </c>
      <c r="I2260" s="86">
        <v>29</v>
      </c>
      <c r="J2260" s="87">
        <v>40.1</v>
      </c>
      <c r="K2260" s="88"/>
      <c r="L2260" s="86" t="s">
        <v>3481</v>
      </c>
      <c r="M2260" s="86" t="s">
        <v>349</v>
      </c>
      <c r="N2260" s="149" t="str">
        <f>IF(OR(J2260="TBA",E2260=0),"",E2260*J2260)</f>
        <v/>
      </c>
      <c r="O2260" s="138"/>
      <c r="P2260" s="139">
        <f>IF($B2260="PA",$N2260,0)</f>
        <v>0</v>
      </c>
      <c r="Q2260" s="139">
        <f>IF($B2260="PC",$N2260,0)</f>
        <v>0</v>
      </c>
      <c r="R2260" s="139">
        <f>IF($B2260="LA",$N2260,0)</f>
        <v>0</v>
      </c>
      <c r="S2260" s="139" t="str">
        <f>IF($B2260="LC",$N2260,0)</f>
        <v/>
      </c>
      <c r="T2260" s="139">
        <f>IF(P2260&lt;&gt;"",(P2260*(1-($N$2641))*(1-($O2260+$N$2646))),0)</f>
        <v>0</v>
      </c>
      <c r="U2260" s="139">
        <f>IF(Q2260&lt;&gt;"",(Q2260*(1-($N$2642))*(1-($O2260+$N$2646))),0)</f>
        <v>0</v>
      </c>
      <c r="V2260" s="139">
        <f>IF(R2260&lt;&gt;"",(R2260*(1-($N$2643))*(1-($O2260+$N$2646))),0)</f>
        <v>0</v>
      </c>
      <c r="W2260" s="139">
        <f>IF(S2260&lt;&gt;"",(S2260*(1-($N$2644))*(1-($O2260+$N$2646))),0)</f>
        <v>0</v>
      </c>
      <c r="X2260" s="150">
        <f>+SUM(T2260:W2260)</f>
        <v>0</v>
      </c>
      <c r="Y2260" s="85"/>
      <c r="Z2260" s="84"/>
      <c r="AA2260" s="85"/>
    </row>
    <row r="2261" spans="1:27" ht="14.1" customHeight="1" x14ac:dyDescent="0.3">
      <c r="A2261" s="128" t="s">
        <v>470</v>
      </c>
      <c r="B2261" s="86" t="s">
        <v>40</v>
      </c>
      <c r="C2261" s="86">
        <v>6</v>
      </c>
      <c r="D2261" s="86">
        <v>0</v>
      </c>
      <c r="E2261" s="137"/>
      <c r="F2261" s="86" t="s">
        <v>100</v>
      </c>
      <c r="G2261" s="86" t="s">
        <v>1703</v>
      </c>
      <c r="H2261" s="86" t="s">
        <v>2100</v>
      </c>
      <c r="I2261" s="86">
        <v>133</v>
      </c>
      <c r="J2261" s="87">
        <v>49.45</v>
      </c>
      <c r="K2261" s="88"/>
      <c r="L2261" s="86" t="s">
        <v>3482</v>
      </c>
      <c r="M2261" s="86" t="s">
        <v>349</v>
      </c>
      <c r="N2261" s="149" t="str">
        <f>IF(OR(J2261="TBA",E2261=0),"",E2261*J2261)</f>
        <v/>
      </c>
      <c r="O2261" s="138"/>
      <c r="P2261" s="139">
        <f>IF($B2261="PA",$N2261,0)</f>
        <v>0</v>
      </c>
      <c r="Q2261" s="139">
        <f>IF($B2261="PC",$N2261,0)</f>
        <v>0</v>
      </c>
      <c r="R2261" s="139">
        <f>IF($B2261="LA",$N2261,0)</f>
        <v>0</v>
      </c>
      <c r="S2261" s="139" t="str">
        <f>IF($B2261="LC",$N2261,0)</f>
        <v/>
      </c>
      <c r="T2261" s="139">
        <f>IF(P2261&lt;&gt;"",(P2261*(1-($N$2641))*(1-($O2261+$N$2646))),0)</f>
        <v>0</v>
      </c>
      <c r="U2261" s="139">
        <f>IF(Q2261&lt;&gt;"",(Q2261*(1-($N$2642))*(1-($O2261+$N$2646))),0)</f>
        <v>0</v>
      </c>
      <c r="V2261" s="139">
        <f>IF(R2261&lt;&gt;"",(R2261*(1-($N$2643))*(1-($O2261+$N$2646))),0)</f>
        <v>0</v>
      </c>
      <c r="W2261" s="139">
        <f>IF(S2261&lt;&gt;"",(S2261*(1-($N$2644))*(1-($O2261+$N$2646))),0)</f>
        <v>0</v>
      </c>
      <c r="X2261" s="150">
        <f>+SUM(T2261:W2261)</f>
        <v>0</v>
      </c>
      <c r="Y2261" s="85"/>
      <c r="Z2261" s="84"/>
      <c r="AA2261" s="85"/>
    </row>
    <row r="2262" spans="1:27" ht="13.5" customHeight="1" x14ac:dyDescent="0.3">
      <c r="A2262" s="128" t="s">
        <v>1283</v>
      </c>
      <c r="B2262" s="86" t="s">
        <v>40</v>
      </c>
      <c r="C2262" s="86">
        <v>6</v>
      </c>
      <c r="D2262" s="86">
        <v>0</v>
      </c>
      <c r="E2262" s="137"/>
      <c r="F2262" s="86" t="s">
        <v>100</v>
      </c>
      <c r="G2262" s="86" t="s">
        <v>1705</v>
      </c>
      <c r="H2262" s="86" t="s">
        <v>2100</v>
      </c>
      <c r="I2262" s="86">
        <v>133</v>
      </c>
      <c r="J2262" s="87">
        <v>49.45</v>
      </c>
      <c r="K2262" s="88"/>
      <c r="L2262" s="86" t="s">
        <v>3483</v>
      </c>
      <c r="M2262" s="86" t="s">
        <v>349</v>
      </c>
      <c r="N2262" s="149" t="str">
        <f>IF(OR(J2262="TBA",E2262=0),"",E2262*J2262)</f>
        <v/>
      </c>
      <c r="O2262" s="138"/>
      <c r="P2262" s="139">
        <f>IF($B2262="PA",$N2262,0)</f>
        <v>0</v>
      </c>
      <c r="Q2262" s="139">
        <f>IF($B2262="PC",$N2262,0)</f>
        <v>0</v>
      </c>
      <c r="R2262" s="139">
        <f>IF($B2262="LA",$N2262,0)</f>
        <v>0</v>
      </c>
      <c r="S2262" s="139" t="str">
        <f>IF($B2262="LC",$N2262,0)</f>
        <v/>
      </c>
      <c r="T2262" s="139">
        <f>IF(P2262&lt;&gt;"",(P2262*(1-($N$2641))*(1-($O2262+$N$2646))),0)</f>
        <v>0</v>
      </c>
      <c r="U2262" s="139">
        <f>IF(Q2262&lt;&gt;"",(Q2262*(1-($N$2642))*(1-($O2262+$N$2646))),0)</f>
        <v>0</v>
      </c>
      <c r="V2262" s="139">
        <f>IF(R2262&lt;&gt;"",(R2262*(1-($N$2643))*(1-($O2262+$N$2646))),0)</f>
        <v>0</v>
      </c>
      <c r="W2262" s="139">
        <f>IF(S2262&lt;&gt;"",(S2262*(1-($N$2644))*(1-($O2262+$N$2646))),0)</f>
        <v>0</v>
      </c>
      <c r="X2262" s="150">
        <f>+SUM(T2262:W2262)</f>
        <v>0</v>
      </c>
      <c r="Y2262" s="85"/>
      <c r="Z2262" s="84"/>
      <c r="AA2262" s="85"/>
    </row>
    <row r="2263" spans="1:27" ht="13.5" customHeight="1" x14ac:dyDescent="0.3">
      <c r="A2263" s="128" t="s">
        <v>471</v>
      </c>
      <c r="B2263" s="86" t="s">
        <v>40</v>
      </c>
      <c r="C2263" s="86">
        <v>6</v>
      </c>
      <c r="D2263" s="86">
        <v>0</v>
      </c>
      <c r="E2263" s="137"/>
      <c r="F2263" s="86" t="s">
        <v>100</v>
      </c>
      <c r="G2263" s="86" t="s">
        <v>1706</v>
      </c>
      <c r="H2263" s="86" t="s">
        <v>2100</v>
      </c>
      <c r="I2263" s="86">
        <v>133</v>
      </c>
      <c r="J2263" s="87">
        <v>51.9</v>
      </c>
      <c r="K2263" s="88"/>
      <c r="L2263" s="86" t="s">
        <v>3484</v>
      </c>
      <c r="M2263" s="86" t="s">
        <v>349</v>
      </c>
      <c r="N2263" s="149" t="str">
        <f>IF(OR(J2263="TBA",E2263=0),"",E2263*J2263)</f>
        <v/>
      </c>
      <c r="O2263" s="138"/>
      <c r="P2263" s="139">
        <f>IF($B2263="PA",$N2263,0)</f>
        <v>0</v>
      </c>
      <c r="Q2263" s="139">
        <f>IF($B2263="PC",$N2263,0)</f>
        <v>0</v>
      </c>
      <c r="R2263" s="139">
        <f>IF($B2263="LA",$N2263,0)</f>
        <v>0</v>
      </c>
      <c r="S2263" s="139" t="str">
        <f>IF($B2263="LC",$N2263,0)</f>
        <v/>
      </c>
      <c r="T2263" s="139">
        <f>IF(P2263&lt;&gt;"",(P2263*(1-($N$2641))*(1-($O2263+$N$2646))),0)</f>
        <v>0</v>
      </c>
      <c r="U2263" s="139">
        <f>IF(Q2263&lt;&gt;"",(Q2263*(1-($N$2642))*(1-($O2263+$N$2646))),0)</f>
        <v>0</v>
      </c>
      <c r="V2263" s="139">
        <f>IF(R2263&lt;&gt;"",(R2263*(1-($N$2643))*(1-($O2263+$N$2646))),0)</f>
        <v>0</v>
      </c>
      <c r="W2263" s="139">
        <f>IF(S2263&lt;&gt;"",(S2263*(1-($N$2644))*(1-($O2263+$N$2646))),0)</f>
        <v>0</v>
      </c>
      <c r="X2263" s="150">
        <f>+SUM(T2263:W2263)</f>
        <v>0</v>
      </c>
      <c r="Y2263" s="85"/>
      <c r="Z2263" s="84"/>
      <c r="AA2263" s="85"/>
    </row>
    <row r="2264" spans="1:27" ht="13.5" customHeight="1" x14ac:dyDescent="0.3">
      <c r="A2264" s="128" t="s">
        <v>469</v>
      </c>
      <c r="B2264" s="86" t="s">
        <v>40</v>
      </c>
      <c r="C2264" s="86">
        <v>6</v>
      </c>
      <c r="D2264" s="86">
        <v>0</v>
      </c>
      <c r="E2264" s="137"/>
      <c r="F2264" s="86" t="s">
        <v>100</v>
      </c>
      <c r="G2264" s="86" t="s">
        <v>1692</v>
      </c>
      <c r="H2264" s="86" t="s">
        <v>2100</v>
      </c>
      <c r="I2264" s="86">
        <v>133</v>
      </c>
      <c r="J2264" s="87">
        <v>49.45</v>
      </c>
      <c r="K2264" s="88"/>
      <c r="L2264" s="86" t="s">
        <v>3485</v>
      </c>
      <c r="M2264" s="86" t="s">
        <v>349</v>
      </c>
      <c r="N2264" s="149" t="str">
        <f>IF(OR(J2264="TBA",E2264=0),"",E2264*J2264)</f>
        <v/>
      </c>
      <c r="O2264" s="138"/>
      <c r="P2264" s="139">
        <f>IF($B2264="PA",$N2264,0)</f>
        <v>0</v>
      </c>
      <c r="Q2264" s="139">
        <f>IF($B2264="PC",$N2264,0)</f>
        <v>0</v>
      </c>
      <c r="R2264" s="139">
        <f>IF($B2264="LA",$N2264,0)</f>
        <v>0</v>
      </c>
      <c r="S2264" s="139" t="str">
        <f>IF($B2264="LC",$N2264,0)</f>
        <v/>
      </c>
      <c r="T2264" s="139">
        <f>IF(P2264&lt;&gt;"",(P2264*(1-($N$2641))*(1-($O2264+$N$2646))),0)</f>
        <v>0</v>
      </c>
      <c r="U2264" s="139">
        <f>IF(Q2264&lt;&gt;"",(Q2264*(1-($N$2642))*(1-($O2264+$N$2646))),0)</f>
        <v>0</v>
      </c>
      <c r="V2264" s="139">
        <f>IF(R2264&lt;&gt;"",(R2264*(1-($N$2643))*(1-($O2264+$N$2646))),0)</f>
        <v>0</v>
      </c>
      <c r="W2264" s="139">
        <f>IF(S2264&lt;&gt;"",(S2264*(1-($N$2644))*(1-($O2264+$N$2646))),0)</f>
        <v>0</v>
      </c>
      <c r="X2264" s="150">
        <f>+SUM(T2264:W2264)</f>
        <v>0</v>
      </c>
      <c r="Y2264" s="85"/>
      <c r="Z2264" s="84"/>
      <c r="AA2264" s="85"/>
    </row>
    <row r="2265" spans="1:27" ht="13.5" customHeight="1" x14ac:dyDescent="0.3">
      <c r="A2265" s="128" t="s">
        <v>3967</v>
      </c>
      <c r="B2265" s="86" t="s">
        <v>40</v>
      </c>
      <c r="C2265" s="86">
        <v>6</v>
      </c>
      <c r="D2265" s="86">
        <v>0</v>
      </c>
      <c r="E2265" s="137"/>
      <c r="F2265" s="86" t="s">
        <v>100</v>
      </c>
      <c r="G2265" s="86" t="s">
        <v>1780</v>
      </c>
      <c r="H2265" s="86" t="s">
        <v>2100</v>
      </c>
      <c r="I2265" s="86" t="s">
        <v>3824</v>
      </c>
      <c r="J2265" s="87">
        <v>39.9</v>
      </c>
      <c r="K2265" s="88"/>
      <c r="L2265" s="86" t="s">
        <v>3968</v>
      </c>
      <c r="M2265" s="86" t="s">
        <v>349</v>
      </c>
      <c r="N2265" s="149" t="str">
        <f>IF(OR(J2265="TBA",E2265=0),"",E2265*J2265)</f>
        <v/>
      </c>
      <c r="O2265" s="138"/>
      <c r="P2265" s="139">
        <f>IF($B2265="PA",$N2265,0)</f>
        <v>0</v>
      </c>
      <c r="Q2265" s="139">
        <f>IF($B2265="PC",$N2265,0)</f>
        <v>0</v>
      </c>
      <c r="R2265" s="139">
        <f>IF($B2265="LA",$N2265,0)</f>
        <v>0</v>
      </c>
      <c r="S2265" s="139" t="str">
        <f>IF($B2265="LC",$N2265,0)</f>
        <v/>
      </c>
      <c r="T2265" s="139">
        <f>IF(P2265&lt;&gt;"",(P2265*(1-($N$2641))*(1-($O2265+$N$2646))),0)</f>
        <v>0</v>
      </c>
      <c r="U2265" s="139">
        <f>IF(Q2265&lt;&gt;"",(Q2265*(1-($N$2642))*(1-($O2265+$N$2646))),0)</f>
        <v>0</v>
      </c>
      <c r="V2265" s="139">
        <f>IF(R2265&lt;&gt;"",(R2265*(1-($N$2643))*(1-($O2265+$N$2646))),0)</f>
        <v>0</v>
      </c>
      <c r="W2265" s="139">
        <f>IF(S2265&lt;&gt;"",(S2265*(1-($N$2644))*(1-($O2265+$N$2646))),0)</f>
        <v>0</v>
      </c>
      <c r="X2265" s="150">
        <f>+SUM(T2265:W2265)</f>
        <v>0</v>
      </c>
      <c r="Y2265" s="85"/>
      <c r="Z2265" s="84"/>
      <c r="AA2265" s="85"/>
    </row>
    <row r="2266" spans="1:27" ht="13.5" customHeight="1" x14ac:dyDescent="0.3">
      <c r="A2266" s="128" t="s">
        <v>1282</v>
      </c>
      <c r="B2266" s="86" t="s">
        <v>40</v>
      </c>
      <c r="C2266" s="86">
        <v>6</v>
      </c>
      <c r="D2266" s="86">
        <v>0</v>
      </c>
      <c r="E2266" s="137"/>
      <c r="F2266" s="86" t="s">
        <v>100</v>
      </c>
      <c r="G2266" s="86" t="s">
        <v>1724</v>
      </c>
      <c r="H2266" s="86" t="s">
        <v>2101</v>
      </c>
      <c r="I2266" s="86">
        <v>133</v>
      </c>
      <c r="J2266" s="87">
        <v>49.45</v>
      </c>
      <c r="K2266" s="88"/>
      <c r="L2266" s="86" t="s">
        <v>3486</v>
      </c>
      <c r="M2266" s="86" t="s">
        <v>349</v>
      </c>
      <c r="N2266" s="149" t="str">
        <f>IF(OR(J2266="TBA",E2266=0),"",E2266*J2266)</f>
        <v/>
      </c>
      <c r="O2266" s="138"/>
      <c r="P2266" s="139">
        <f>IF($B2266="PA",$N2266,0)</f>
        <v>0</v>
      </c>
      <c r="Q2266" s="139">
        <f>IF($B2266="PC",$N2266,0)</f>
        <v>0</v>
      </c>
      <c r="R2266" s="139">
        <f>IF($B2266="LA",$N2266,0)</f>
        <v>0</v>
      </c>
      <c r="S2266" s="139" t="str">
        <f>IF($B2266="LC",$N2266,0)</f>
        <v/>
      </c>
      <c r="T2266" s="139">
        <f>IF(P2266&lt;&gt;"",(P2266*(1-($N$2641))*(1-($O2266+$N$2646))),0)</f>
        <v>0</v>
      </c>
      <c r="U2266" s="139">
        <f>IF(Q2266&lt;&gt;"",(Q2266*(1-($N$2642))*(1-($O2266+$N$2646))),0)</f>
        <v>0</v>
      </c>
      <c r="V2266" s="139">
        <f>IF(R2266&lt;&gt;"",(R2266*(1-($N$2643))*(1-($O2266+$N$2646))),0)</f>
        <v>0</v>
      </c>
      <c r="W2266" s="139">
        <f>IF(S2266&lt;&gt;"",(S2266*(1-($N$2644))*(1-($O2266+$N$2646))),0)</f>
        <v>0</v>
      </c>
      <c r="X2266" s="150">
        <f>+SUM(T2266:W2266)</f>
        <v>0</v>
      </c>
      <c r="Y2266" s="85"/>
      <c r="Z2266" s="84"/>
      <c r="AA2266" s="85"/>
    </row>
    <row r="2267" spans="1:27" ht="13.5" customHeight="1" x14ac:dyDescent="0.3">
      <c r="A2267" s="128" t="s">
        <v>473</v>
      </c>
      <c r="B2267" s="86" t="s">
        <v>40</v>
      </c>
      <c r="C2267" s="86">
        <v>6</v>
      </c>
      <c r="D2267" s="86">
        <v>0</v>
      </c>
      <c r="E2267" s="137"/>
      <c r="F2267" s="86" t="s">
        <v>100</v>
      </c>
      <c r="G2267" s="86" t="s">
        <v>1719</v>
      </c>
      <c r="H2267" s="86" t="s">
        <v>2101</v>
      </c>
      <c r="I2267" s="86">
        <v>133</v>
      </c>
      <c r="J2267" s="87">
        <v>49.45</v>
      </c>
      <c r="K2267" s="88"/>
      <c r="L2267" s="86" t="s">
        <v>3487</v>
      </c>
      <c r="M2267" s="86" t="s">
        <v>349</v>
      </c>
      <c r="N2267" s="149" t="str">
        <f>IF(OR(J2267="TBA",E2267=0),"",E2267*J2267)</f>
        <v/>
      </c>
      <c r="O2267" s="138"/>
      <c r="P2267" s="139">
        <f>IF($B2267="PA",$N2267,0)</f>
        <v>0</v>
      </c>
      <c r="Q2267" s="139">
        <f>IF($B2267="PC",$N2267,0)</f>
        <v>0</v>
      </c>
      <c r="R2267" s="139">
        <f>IF($B2267="LA",$N2267,0)</f>
        <v>0</v>
      </c>
      <c r="S2267" s="139" t="str">
        <f>IF($B2267="LC",$N2267,0)</f>
        <v/>
      </c>
      <c r="T2267" s="139">
        <f>IF(P2267&lt;&gt;"",(P2267*(1-($N$2641))*(1-($O2267+$N$2646))),0)</f>
        <v>0</v>
      </c>
      <c r="U2267" s="139">
        <f>IF(Q2267&lt;&gt;"",(Q2267*(1-($N$2642))*(1-($O2267+$N$2646))),0)</f>
        <v>0</v>
      </c>
      <c r="V2267" s="139">
        <f>IF(R2267&lt;&gt;"",(R2267*(1-($N$2643))*(1-($O2267+$N$2646))),0)</f>
        <v>0</v>
      </c>
      <c r="W2267" s="139">
        <f>IF(S2267&lt;&gt;"",(S2267*(1-($N$2644))*(1-($O2267+$N$2646))),0)</f>
        <v>0</v>
      </c>
      <c r="X2267" s="150">
        <f>+SUM(T2267:W2267)</f>
        <v>0</v>
      </c>
      <c r="Y2267" s="85"/>
      <c r="Z2267" s="84"/>
      <c r="AA2267" s="85"/>
    </row>
    <row r="2268" spans="1:27" ht="13.5" customHeight="1" x14ac:dyDescent="0.3">
      <c r="A2268" s="128" t="s">
        <v>472</v>
      </c>
      <c r="B2268" s="86" t="s">
        <v>40</v>
      </c>
      <c r="C2268" s="86">
        <v>6</v>
      </c>
      <c r="D2268" s="86">
        <v>0</v>
      </c>
      <c r="E2268" s="137"/>
      <c r="F2268" s="86" t="s">
        <v>100</v>
      </c>
      <c r="G2268" s="86" t="s">
        <v>1726</v>
      </c>
      <c r="H2268" s="86" t="s">
        <v>2101</v>
      </c>
      <c r="I2268" s="86">
        <v>133</v>
      </c>
      <c r="J2268" s="87">
        <v>49.45</v>
      </c>
      <c r="K2268" s="88"/>
      <c r="L2268" s="86" t="s">
        <v>3488</v>
      </c>
      <c r="M2268" s="86" t="s">
        <v>349</v>
      </c>
      <c r="N2268" s="149" t="str">
        <f>IF(OR(J2268="TBA",E2268=0),"",E2268*J2268)</f>
        <v/>
      </c>
      <c r="O2268" s="138"/>
      <c r="P2268" s="139">
        <f>IF($B2268="PA",$N2268,0)</f>
        <v>0</v>
      </c>
      <c r="Q2268" s="139">
        <f>IF($B2268="PC",$N2268,0)</f>
        <v>0</v>
      </c>
      <c r="R2268" s="139">
        <f>IF($B2268="LA",$N2268,0)</f>
        <v>0</v>
      </c>
      <c r="S2268" s="139" t="str">
        <f>IF($B2268="LC",$N2268,0)</f>
        <v/>
      </c>
      <c r="T2268" s="139">
        <f>IF(P2268&lt;&gt;"",(P2268*(1-($N$2641))*(1-($O2268+$N$2646))),0)</f>
        <v>0</v>
      </c>
      <c r="U2268" s="139">
        <f>IF(Q2268&lt;&gt;"",(Q2268*(1-($N$2642))*(1-($O2268+$N$2646))),0)</f>
        <v>0</v>
      </c>
      <c r="V2268" s="139">
        <f>IF(R2268&lt;&gt;"",(R2268*(1-($N$2643))*(1-($O2268+$N$2646))),0)</f>
        <v>0</v>
      </c>
      <c r="W2268" s="139">
        <f>IF(S2268&lt;&gt;"",(S2268*(1-($N$2644))*(1-($O2268+$N$2646))),0)</f>
        <v>0</v>
      </c>
      <c r="X2268" s="150">
        <f>+SUM(T2268:W2268)</f>
        <v>0</v>
      </c>
      <c r="Y2268" s="85"/>
      <c r="Z2268" s="84"/>
      <c r="AA2268" s="85"/>
    </row>
    <row r="2269" spans="1:27" ht="14.1" customHeight="1" x14ac:dyDescent="0.3">
      <c r="A2269" s="128" t="s">
        <v>1008</v>
      </c>
      <c r="B2269" s="86" t="s">
        <v>40</v>
      </c>
      <c r="C2269" s="86">
        <v>16</v>
      </c>
      <c r="D2269" s="86">
        <v>8</v>
      </c>
      <c r="E2269" s="137"/>
      <c r="F2269" s="86" t="s">
        <v>100</v>
      </c>
      <c r="G2269" s="86" t="s">
        <v>1703</v>
      </c>
      <c r="H2269" s="86" t="s">
        <v>2102</v>
      </c>
      <c r="I2269" s="86">
        <v>109</v>
      </c>
      <c r="J2269" s="87">
        <v>42.95</v>
      </c>
      <c r="K2269" s="88"/>
      <c r="L2269" s="86" t="s">
        <v>3489</v>
      </c>
      <c r="M2269" s="86" t="s">
        <v>349</v>
      </c>
      <c r="N2269" s="149" t="str">
        <f>IF(OR(J2269="TBA",E2269=0),"",E2269*J2269)</f>
        <v/>
      </c>
      <c r="O2269" s="138"/>
      <c r="P2269" s="139">
        <f>IF($B2269="PA",$N2269,0)</f>
        <v>0</v>
      </c>
      <c r="Q2269" s="139">
        <f>IF($B2269="PC",$N2269,0)</f>
        <v>0</v>
      </c>
      <c r="R2269" s="139">
        <f>IF($B2269="LA",$N2269,0)</f>
        <v>0</v>
      </c>
      <c r="S2269" s="139" t="str">
        <f>IF($B2269="LC",$N2269,0)</f>
        <v/>
      </c>
      <c r="T2269" s="139">
        <f>IF(P2269&lt;&gt;"",(P2269*(1-($N$2641))*(1-($O2269+$N$2646))),0)</f>
        <v>0</v>
      </c>
      <c r="U2269" s="139">
        <f>IF(Q2269&lt;&gt;"",(Q2269*(1-($N$2642))*(1-($O2269+$N$2646))),0)</f>
        <v>0</v>
      </c>
      <c r="V2269" s="139">
        <f>IF(R2269&lt;&gt;"",(R2269*(1-($N$2643))*(1-($O2269+$N$2646))),0)</f>
        <v>0</v>
      </c>
      <c r="W2269" s="139">
        <f>IF(S2269&lt;&gt;"",(S2269*(1-($N$2644))*(1-($O2269+$N$2646))),0)</f>
        <v>0</v>
      </c>
      <c r="X2269" s="150">
        <f>+SUM(T2269:W2269)</f>
        <v>0</v>
      </c>
      <c r="Y2269" s="85"/>
      <c r="Z2269" s="84"/>
      <c r="AA2269" s="85"/>
    </row>
    <row r="2270" spans="1:27" ht="14.1" customHeight="1" x14ac:dyDescent="0.3">
      <c r="A2270" s="128" t="s">
        <v>1009</v>
      </c>
      <c r="B2270" s="86" t="s">
        <v>40</v>
      </c>
      <c r="C2270" s="86">
        <v>16</v>
      </c>
      <c r="D2270" s="86">
        <v>8</v>
      </c>
      <c r="E2270" s="137"/>
      <c r="F2270" s="86" t="s">
        <v>100</v>
      </c>
      <c r="G2270" s="86" t="s">
        <v>1705</v>
      </c>
      <c r="H2270" s="86" t="s">
        <v>2102</v>
      </c>
      <c r="I2270" s="86">
        <v>109</v>
      </c>
      <c r="J2270" s="87">
        <v>42.95</v>
      </c>
      <c r="K2270" s="88"/>
      <c r="L2270" s="86" t="s">
        <v>3490</v>
      </c>
      <c r="M2270" s="86" t="s">
        <v>349</v>
      </c>
      <c r="N2270" s="149" t="str">
        <f>IF(OR(J2270="TBA",E2270=0),"",E2270*J2270)</f>
        <v/>
      </c>
      <c r="O2270" s="138"/>
      <c r="P2270" s="139">
        <f>IF($B2270="PA",$N2270,0)</f>
        <v>0</v>
      </c>
      <c r="Q2270" s="139">
        <f>IF($B2270="PC",$N2270,0)</f>
        <v>0</v>
      </c>
      <c r="R2270" s="139">
        <f>IF($B2270="LA",$N2270,0)</f>
        <v>0</v>
      </c>
      <c r="S2270" s="139" t="str">
        <f>IF($B2270="LC",$N2270,0)</f>
        <v/>
      </c>
      <c r="T2270" s="139">
        <f>IF(P2270&lt;&gt;"",(P2270*(1-($N$2641))*(1-($O2270+$N$2646))),0)</f>
        <v>0</v>
      </c>
      <c r="U2270" s="139">
        <f>IF(Q2270&lt;&gt;"",(Q2270*(1-($N$2642))*(1-($O2270+$N$2646))),0)</f>
        <v>0</v>
      </c>
      <c r="V2270" s="139">
        <f>IF(R2270&lt;&gt;"",(R2270*(1-($N$2643))*(1-($O2270+$N$2646))),0)</f>
        <v>0</v>
      </c>
      <c r="W2270" s="139">
        <f>IF(S2270&lt;&gt;"",(S2270*(1-($N$2644))*(1-($O2270+$N$2646))),0)</f>
        <v>0</v>
      </c>
      <c r="X2270" s="150">
        <f>+SUM(T2270:W2270)</f>
        <v>0</v>
      </c>
      <c r="Y2270" s="85"/>
      <c r="Z2270" s="84"/>
      <c r="AA2270" s="85"/>
    </row>
    <row r="2271" spans="1:27" ht="14.1" customHeight="1" x14ac:dyDescent="0.3">
      <c r="A2271" s="128" t="s">
        <v>1010</v>
      </c>
      <c r="B2271" s="86" t="s">
        <v>40</v>
      </c>
      <c r="C2271" s="86">
        <v>16</v>
      </c>
      <c r="D2271" s="86">
        <v>8</v>
      </c>
      <c r="E2271" s="137"/>
      <c r="F2271" s="86" t="s">
        <v>100</v>
      </c>
      <c r="G2271" s="86" t="s">
        <v>1706</v>
      </c>
      <c r="H2271" s="86" t="s">
        <v>2102</v>
      </c>
      <c r="I2271" s="86">
        <v>109</v>
      </c>
      <c r="J2271" s="87">
        <v>45.2</v>
      </c>
      <c r="K2271" s="88"/>
      <c r="L2271" s="86" t="s">
        <v>3491</v>
      </c>
      <c r="M2271" s="86" t="s">
        <v>349</v>
      </c>
      <c r="N2271" s="149" t="str">
        <f>IF(OR(J2271="TBA",E2271=0),"",E2271*J2271)</f>
        <v/>
      </c>
      <c r="O2271" s="138"/>
      <c r="P2271" s="139">
        <f>IF($B2271="PA",$N2271,0)</f>
        <v>0</v>
      </c>
      <c r="Q2271" s="139">
        <f>IF($B2271="PC",$N2271,0)</f>
        <v>0</v>
      </c>
      <c r="R2271" s="139">
        <f>IF($B2271="LA",$N2271,0)</f>
        <v>0</v>
      </c>
      <c r="S2271" s="139" t="str">
        <f>IF($B2271="LC",$N2271,0)</f>
        <v/>
      </c>
      <c r="T2271" s="139">
        <f>IF(P2271&lt;&gt;"",(P2271*(1-($N$2641))*(1-($O2271+$N$2646))),0)</f>
        <v>0</v>
      </c>
      <c r="U2271" s="139">
        <f>IF(Q2271&lt;&gt;"",(Q2271*(1-($N$2642))*(1-($O2271+$N$2646))),0)</f>
        <v>0</v>
      </c>
      <c r="V2271" s="139">
        <f>IF(R2271&lt;&gt;"",(R2271*(1-($N$2643))*(1-($O2271+$N$2646))),0)</f>
        <v>0</v>
      </c>
      <c r="W2271" s="139">
        <f>IF(S2271&lt;&gt;"",(S2271*(1-($N$2644))*(1-($O2271+$N$2646))),0)</f>
        <v>0</v>
      </c>
      <c r="X2271" s="150">
        <f>+SUM(T2271:W2271)</f>
        <v>0</v>
      </c>
      <c r="Y2271" s="85"/>
      <c r="Z2271" s="84"/>
      <c r="AA2271" s="85"/>
    </row>
    <row r="2272" spans="1:27" ht="14.1" customHeight="1" x14ac:dyDescent="0.3">
      <c r="A2272" s="128" t="s">
        <v>1007</v>
      </c>
      <c r="B2272" s="86" t="s">
        <v>40</v>
      </c>
      <c r="C2272" s="86">
        <v>16</v>
      </c>
      <c r="D2272" s="86">
        <v>8</v>
      </c>
      <c r="E2272" s="137"/>
      <c r="F2272" s="86" t="s">
        <v>100</v>
      </c>
      <c r="G2272" s="86" t="s">
        <v>1692</v>
      </c>
      <c r="H2272" s="86" t="s">
        <v>2102</v>
      </c>
      <c r="I2272" s="86">
        <v>109</v>
      </c>
      <c r="J2272" s="87">
        <v>42.95</v>
      </c>
      <c r="K2272" s="88"/>
      <c r="L2272" s="86" t="s">
        <v>3492</v>
      </c>
      <c r="M2272" s="86" t="s">
        <v>349</v>
      </c>
      <c r="N2272" s="149" t="str">
        <f>IF(OR(J2272="TBA",E2272=0),"",E2272*J2272)</f>
        <v/>
      </c>
      <c r="O2272" s="138"/>
      <c r="P2272" s="139">
        <f>IF($B2272="PA",$N2272,0)</f>
        <v>0</v>
      </c>
      <c r="Q2272" s="139">
        <f>IF($B2272="PC",$N2272,0)</f>
        <v>0</v>
      </c>
      <c r="R2272" s="139">
        <f>IF($B2272="LA",$N2272,0)</f>
        <v>0</v>
      </c>
      <c r="S2272" s="139" t="str">
        <f>IF($B2272="LC",$N2272,0)</f>
        <v/>
      </c>
      <c r="T2272" s="139">
        <f>IF(P2272&lt;&gt;"",(P2272*(1-($N$2641))*(1-($O2272+$N$2646))),0)</f>
        <v>0</v>
      </c>
      <c r="U2272" s="139">
        <f>IF(Q2272&lt;&gt;"",(Q2272*(1-($N$2642))*(1-($O2272+$N$2646))),0)</f>
        <v>0</v>
      </c>
      <c r="V2272" s="139">
        <f>IF(R2272&lt;&gt;"",(R2272*(1-($N$2643))*(1-($O2272+$N$2646))),0)</f>
        <v>0</v>
      </c>
      <c r="W2272" s="139">
        <f>IF(S2272&lt;&gt;"",(S2272*(1-($N$2644))*(1-($O2272+$N$2646))),0)</f>
        <v>0</v>
      </c>
      <c r="X2272" s="150">
        <f>+SUM(T2272:W2272)</f>
        <v>0</v>
      </c>
      <c r="Y2272" s="85"/>
      <c r="Z2272" s="84"/>
      <c r="AA2272" s="85"/>
    </row>
    <row r="2273" spans="1:27" ht="14.1" customHeight="1" x14ac:dyDescent="0.3">
      <c r="A2273" s="128" t="s">
        <v>993</v>
      </c>
      <c r="B2273" s="86" t="s">
        <v>40</v>
      </c>
      <c r="C2273" s="86">
        <v>6</v>
      </c>
      <c r="D2273" s="86">
        <v>0</v>
      </c>
      <c r="E2273" s="137"/>
      <c r="F2273" s="86" t="s">
        <v>100</v>
      </c>
      <c r="G2273" s="86" t="s">
        <v>1703</v>
      </c>
      <c r="H2273" s="86" t="s">
        <v>2103</v>
      </c>
      <c r="I2273" s="86">
        <v>99</v>
      </c>
      <c r="J2273" s="87">
        <v>42.95</v>
      </c>
      <c r="K2273" s="88"/>
      <c r="L2273" s="86" t="s">
        <v>3493</v>
      </c>
      <c r="M2273" s="86" t="s">
        <v>349</v>
      </c>
      <c r="N2273" s="149" t="str">
        <f>IF(OR(J2273="TBA",E2273=0),"",E2273*J2273)</f>
        <v/>
      </c>
      <c r="O2273" s="138"/>
      <c r="P2273" s="139">
        <f>IF($B2273="PA",$N2273,0)</f>
        <v>0</v>
      </c>
      <c r="Q2273" s="139">
        <f>IF($B2273="PC",$N2273,0)</f>
        <v>0</v>
      </c>
      <c r="R2273" s="139">
        <f>IF($B2273="LA",$N2273,0)</f>
        <v>0</v>
      </c>
      <c r="S2273" s="139" t="str">
        <f>IF($B2273="LC",$N2273,0)</f>
        <v/>
      </c>
      <c r="T2273" s="139">
        <f>IF(P2273&lt;&gt;"",(P2273*(1-($N$2641))*(1-($O2273+$N$2646))),0)</f>
        <v>0</v>
      </c>
      <c r="U2273" s="139">
        <f>IF(Q2273&lt;&gt;"",(Q2273*(1-($N$2642))*(1-($O2273+$N$2646))),0)</f>
        <v>0</v>
      </c>
      <c r="V2273" s="139">
        <f>IF(R2273&lt;&gt;"",(R2273*(1-($N$2643))*(1-($O2273+$N$2646))),0)</f>
        <v>0</v>
      </c>
      <c r="W2273" s="139">
        <f>IF(S2273&lt;&gt;"",(S2273*(1-($N$2644))*(1-($O2273+$N$2646))),0)</f>
        <v>0</v>
      </c>
      <c r="X2273" s="150">
        <f>+SUM(T2273:W2273)</f>
        <v>0</v>
      </c>
      <c r="Y2273" s="85"/>
      <c r="Z2273" s="84"/>
      <c r="AA2273" s="85"/>
    </row>
    <row r="2274" spans="1:27" ht="14.1" customHeight="1" x14ac:dyDescent="0.3">
      <c r="A2274" s="128" t="s">
        <v>994</v>
      </c>
      <c r="B2274" s="86" t="s">
        <v>40</v>
      </c>
      <c r="C2274" s="86">
        <v>6</v>
      </c>
      <c r="D2274" s="86">
        <v>0</v>
      </c>
      <c r="E2274" s="137"/>
      <c r="F2274" s="86" t="s">
        <v>100</v>
      </c>
      <c r="G2274" s="86" t="s">
        <v>1705</v>
      </c>
      <c r="H2274" s="86" t="s">
        <v>2103</v>
      </c>
      <c r="I2274" s="86">
        <v>99</v>
      </c>
      <c r="J2274" s="87">
        <v>42.95</v>
      </c>
      <c r="K2274" s="88"/>
      <c r="L2274" s="86" t="s">
        <v>3494</v>
      </c>
      <c r="M2274" s="86" t="s">
        <v>349</v>
      </c>
      <c r="N2274" s="149" t="str">
        <f>IF(OR(J2274="TBA",E2274=0),"",E2274*J2274)</f>
        <v/>
      </c>
      <c r="O2274" s="138"/>
      <c r="P2274" s="139">
        <f>IF($B2274="PA",$N2274,0)</f>
        <v>0</v>
      </c>
      <c r="Q2274" s="139">
        <f>IF($B2274="PC",$N2274,0)</f>
        <v>0</v>
      </c>
      <c r="R2274" s="139">
        <f>IF($B2274="LA",$N2274,0)</f>
        <v>0</v>
      </c>
      <c r="S2274" s="139" t="str">
        <f>IF($B2274="LC",$N2274,0)</f>
        <v/>
      </c>
      <c r="T2274" s="139">
        <f>IF(P2274&lt;&gt;"",(P2274*(1-($N$2641))*(1-($O2274+$N$2646))),0)</f>
        <v>0</v>
      </c>
      <c r="U2274" s="139">
        <f>IF(Q2274&lt;&gt;"",(Q2274*(1-($N$2642))*(1-($O2274+$N$2646))),0)</f>
        <v>0</v>
      </c>
      <c r="V2274" s="139">
        <f>IF(R2274&lt;&gt;"",(R2274*(1-($N$2643))*(1-($O2274+$N$2646))),0)</f>
        <v>0</v>
      </c>
      <c r="W2274" s="139">
        <f>IF(S2274&lt;&gt;"",(S2274*(1-($N$2644))*(1-($O2274+$N$2646))),0)</f>
        <v>0</v>
      </c>
      <c r="X2274" s="150">
        <f>+SUM(T2274:W2274)</f>
        <v>0</v>
      </c>
      <c r="Y2274" s="85"/>
      <c r="Z2274" s="84"/>
      <c r="AA2274" s="85"/>
    </row>
    <row r="2275" spans="1:27" ht="14.1" customHeight="1" x14ac:dyDescent="0.3">
      <c r="A2275" s="128" t="s">
        <v>995</v>
      </c>
      <c r="B2275" s="86" t="s">
        <v>40</v>
      </c>
      <c r="C2275" s="86">
        <v>6</v>
      </c>
      <c r="D2275" s="86">
        <v>0</v>
      </c>
      <c r="E2275" s="137"/>
      <c r="F2275" s="86" t="s">
        <v>100</v>
      </c>
      <c r="G2275" s="86" t="s">
        <v>1706</v>
      </c>
      <c r="H2275" s="86" t="s">
        <v>2103</v>
      </c>
      <c r="I2275" s="86">
        <v>99</v>
      </c>
      <c r="J2275" s="87">
        <v>45.2</v>
      </c>
      <c r="K2275" s="88"/>
      <c r="L2275" s="86" t="s">
        <v>3495</v>
      </c>
      <c r="M2275" s="86" t="s">
        <v>349</v>
      </c>
      <c r="N2275" s="149" t="str">
        <f>IF(OR(J2275="TBA",E2275=0),"",E2275*J2275)</f>
        <v/>
      </c>
      <c r="O2275" s="138"/>
      <c r="P2275" s="139">
        <f>IF($B2275="PA",$N2275,0)</f>
        <v>0</v>
      </c>
      <c r="Q2275" s="139">
        <f>IF($B2275="PC",$N2275,0)</f>
        <v>0</v>
      </c>
      <c r="R2275" s="139">
        <f>IF($B2275="LA",$N2275,0)</f>
        <v>0</v>
      </c>
      <c r="S2275" s="139" t="str">
        <f>IF($B2275="LC",$N2275,0)</f>
        <v/>
      </c>
      <c r="T2275" s="139">
        <f>IF(P2275&lt;&gt;"",(P2275*(1-($N$2641))*(1-($O2275+$N$2646))),0)</f>
        <v>0</v>
      </c>
      <c r="U2275" s="139">
        <f>IF(Q2275&lt;&gt;"",(Q2275*(1-($N$2642))*(1-($O2275+$N$2646))),0)</f>
        <v>0</v>
      </c>
      <c r="V2275" s="139">
        <f>IF(R2275&lt;&gt;"",(R2275*(1-($N$2643))*(1-($O2275+$N$2646))),0)</f>
        <v>0</v>
      </c>
      <c r="W2275" s="139">
        <f>IF(S2275&lt;&gt;"",(S2275*(1-($N$2644))*(1-($O2275+$N$2646))),0)</f>
        <v>0</v>
      </c>
      <c r="X2275" s="150">
        <f>+SUM(T2275:W2275)</f>
        <v>0</v>
      </c>
      <c r="Y2275" s="85"/>
      <c r="Z2275" s="84"/>
      <c r="AA2275" s="85"/>
    </row>
    <row r="2276" spans="1:27" ht="14.1" customHeight="1" x14ac:dyDescent="0.3">
      <c r="A2276" s="128" t="s">
        <v>992</v>
      </c>
      <c r="B2276" s="86" t="s">
        <v>40</v>
      </c>
      <c r="C2276" s="86">
        <v>6</v>
      </c>
      <c r="D2276" s="86">
        <v>0</v>
      </c>
      <c r="E2276" s="137"/>
      <c r="F2276" s="86" t="s">
        <v>100</v>
      </c>
      <c r="G2276" s="86" t="s">
        <v>1692</v>
      </c>
      <c r="H2276" s="86" t="s">
        <v>2103</v>
      </c>
      <c r="I2276" s="86">
        <v>99</v>
      </c>
      <c r="J2276" s="87">
        <v>42.95</v>
      </c>
      <c r="K2276" s="88"/>
      <c r="L2276" s="86" t="s">
        <v>3496</v>
      </c>
      <c r="M2276" s="86" t="s">
        <v>349</v>
      </c>
      <c r="N2276" s="149" t="str">
        <f>IF(OR(J2276="TBA",E2276=0),"",E2276*J2276)</f>
        <v/>
      </c>
      <c r="O2276" s="138"/>
      <c r="P2276" s="139">
        <f>IF($B2276="PA",$N2276,0)</f>
        <v>0</v>
      </c>
      <c r="Q2276" s="139">
        <f>IF($B2276="PC",$N2276,0)</f>
        <v>0</v>
      </c>
      <c r="R2276" s="139">
        <f>IF($B2276="LA",$N2276,0)</f>
        <v>0</v>
      </c>
      <c r="S2276" s="139" t="str">
        <f>IF($B2276="LC",$N2276,0)</f>
        <v/>
      </c>
      <c r="T2276" s="139">
        <f>IF(P2276&lt;&gt;"",(P2276*(1-($N$2641))*(1-($O2276+$N$2646))),0)</f>
        <v>0</v>
      </c>
      <c r="U2276" s="139">
        <f>IF(Q2276&lt;&gt;"",(Q2276*(1-($N$2642))*(1-($O2276+$N$2646))),0)</f>
        <v>0</v>
      </c>
      <c r="V2276" s="139">
        <f>IF(R2276&lt;&gt;"",(R2276*(1-($N$2643))*(1-($O2276+$N$2646))),0)</f>
        <v>0</v>
      </c>
      <c r="W2276" s="139">
        <f>IF(S2276&lt;&gt;"",(S2276*(1-($N$2644))*(1-($O2276+$N$2646))),0)</f>
        <v>0</v>
      </c>
      <c r="X2276" s="150">
        <f>+SUM(T2276:W2276)</f>
        <v>0</v>
      </c>
      <c r="Y2276" s="85"/>
      <c r="Z2276" s="84"/>
      <c r="AA2276" s="85"/>
    </row>
    <row r="2277" spans="1:27" ht="14.1" customHeight="1" x14ac:dyDescent="0.3">
      <c r="A2277" s="128" t="s">
        <v>1305</v>
      </c>
      <c r="B2277" s="86" t="s">
        <v>40</v>
      </c>
      <c r="C2277" s="86">
        <v>6</v>
      </c>
      <c r="D2277" s="86">
        <v>0</v>
      </c>
      <c r="E2277" s="137"/>
      <c r="F2277" s="86" t="s">
        <v>100</v>
      </c>
      <c r="G2277" s="86" t="s">
        <v>1703</v>
      </c>
      <c r="H2277" s="86" t="s">
        <v>2104</v>
      </c>
      <c r="I2277" s="86">
        <v>106</v>
      </c>
      <c r="J2277" s="87">
        <v>42.95</v>
      </c>
      <c r="K2277" s="88"/>
      <c r="L2277" s="86" t="s">
        <v>3497</v>
      </c>
      <c r="M2277" s="86" t="s">
        <v>349</v>
      </c>
      <c r="N2277" s="149" t="str">
        <f>IF(OR(J2277="TBA",E2277=0),"",E2277*J2277)</f>
        <v/>
      </c>
      <c r="O2277" s="138"/>
      <c r="P2277" s="139">
        <f>IF($B2277="PA",$N2277,0)</f>
        <v>0</v>
      </c>
      <c r="Q2277" s="139">
        <f>IF($B2277="PC",$N2277,0)</f>
        <v>0</v>
      </c>
      <c r="R2277" s="139">
        <f>IF($B2277="LA",$N2277,0)</f>
        <v>0</v>
      </c>
      <c r="S2277" s="139" t="str">
        <f>IF($B2277="LC",$N2277,0)</f>
        <v/>
      </c>
      <c r="T2277" s="139">
        <f>IF(P2277&lt;&gt;"",(P2277*(1-($N$2641))*(1-($O2277+$N$2646))),0)</f>
        <v>0</v>
      </c>
      <c r="U2277" s="139">
        <f>IF(Q2277&lt;&gt;"",(Q2277*(1-($N$2642))*(1-($O2277+$N$2646))),0)</f>
        <v>0</v>
      </c>
      <c r="V2277" s="139">
        <f>IF(R2277&lt;&gt;"",(R2277*(1-($N$2643))*(1-($O2277+$N$2646))),0)</f>
        <v>0</v>
      </c>
      <c r="W2277" s="139">
        <f>IF(S2277&lt;&gt;"",(S2277*(1-($N$2644))*(1-($O2277+$N$2646))),0)</f>
        <v>0</v>
      </c>
      <c r="X2277" s="150">
        <f>+SUM(T2277:W2277)</f>
        <v>0</v>
      </c>
      <c r="Y2277" s="85"/>
      <c r="Z2277" s="84"/>
      <c r="AA2277" s="85"/>
    </row>
    <row r="2278" spans="1:27" ht="14.1" customHeight="1" x14ac:dyDescent="0.3">
      <c r="A2278" s="128" t="s">
        <v>1005</v>
      </c>
      <c r="B2278" s="86" t="s">
        <v>40</v>
      </c>
      <c r="C2278" s="86">
        <v>6</v>
      </c>
      <c r="D2278" s="86">
        <v>0</v>
      </c>
      <c r="E2278" s="137"/>
      <c r="F2278" s="86" t="s">
        <v>100</v>
      </c>
      <c r="G2278" s="86" t="s">
        <v>1705</v>
      </c>
      <c r="H2278" s="86" t="s">
        <v>2104</v>
      </c>
      <c r="I2278" s="86">
        <v>106</v>
      </c>
      <c r="J2278" s="87">
        <v>42.95</v>
      </c>
      <c r="K2278" s="88"/>
      <c r="L2278" s="86" t="s">
        <v>3498</v>
      </c>
      <c r="M2278" s="86" t="s">
        <v>349</v>
      </c>
      <c r="N2278" s="149" t="str">
        <f>IF(OR(J2278="TBA",E2278=0),"",E2278*J2278)</f>
        <v/>
      </c>
      <c r="O2278" s="138"/>
      <c r="P2278" s="139">
        <f>IF($B2278="PA",$N2278,0)</f>
        <v>0</v>
      </c>
      <c r="Q2278" s="139">
        <f>IF($B2278="PC",$N2278,0)</f>
        <v>0</v>
      </c>
      <c r="R2278" s="139">
        <f>IF($B2278="LA",$N2278,0)</f>
        <v>0</v>
      </c>
      <c r="S2278" s="139" t="str">
        <f>IF($B2278="LC",$N2278,0)</f>
        <v/>
      </c>
      <c r="T2278" s="139">
        <f>IF(P2278&lt;&gt;"",(P2278*(1-($N$2641))*(1-($O2278+$N$2646))),0)</f>
        <v>0</v>
      </c>
      <c r="U2278" s="139">
        <f>IF(Q2278&lt;&gt;"",(Q2278*(1-($N$2642))*(1-($O2278+$N$2646))),0)</f>
        <v>0</v>
      </c>
      <c r="V2278" s="139">
        <f>IF(R2278&lt;&gt;"",(R2278*(1-($N$2643))*(1-($O2278+$N$2646))),0)</f>
        <v>0</v>
      </c>
      <c r="W2278" s="139">
        <f>IF(S2278&lt;&gt;"",(S2278*(1-($N$2644))*(1-($O2278+$N$2646))),0)</f>
        <v>0</v>
      </c>
      <c r="X2278" s="150">
        <f>+SUM(T2278:W2278)</f>
        <v>0</v>
      </c>
      <c r="Y2278" s="85"/>
      <c r="Z2278" s="84"/>
      <c r="AA2278" s="85"/>
    </row>
    <row r="2279" spans="1:27" ht="14.1" customHeight="1" x14ac:dyDescent="0.3">
      <c r="A2279" s="128" t="s">
        <v>1006</v>
      </c>
      <c r="B2279" s="86" t="s">
        <v>40</v>
      </c>
      <c r="C2279" s="86">
        <v>6</v>
      </c>
      <c r="D2279" s="86">
        <v>0</v>
      </c>
      <c r="E2279" s="137"/>
      <c r="F2279" s="86" t="s">
        <v>100</v>
      </c>
      <c r="G2279" s="86" t="s">
        <v>1706</v>
      </c>
      <c r="H2279" s="86" t="s">
        <v>2104</v>
      </c>
      <c r="I2279" s="86">
        <v>106</v>
      </c>
      <c r="J2279" s="87">
        <v>45.2</v>
      </c>
      <c r="K2279" s="88"/>
      <c r="L2279" s="86" t="s">
        <v>3499</v>
      </c>
      <c r="M2279" s="86" t="s">
        <v>349</v>
      </c>
      <c r="N2279" s="149" t="str">
        <f>IF(OR(J2279="TBA",E2279=0),"",E2279*J2279)</f>
        <v/>
      </c>
      <c r="O2279" s="138"/>
      <c r="P2279" s="139">
        <f>IF($B2279="PA",$N2279,0)</f>
        <v>0</v>
      </c>
      <c r="Q2279" s="139">
        <f>IF($B2279="PC",$N2279,0)</f>
        <v>0</v>
      </c>
      <c r="R2279" s="139">
        <f>IF($B2279="LA",$N2279,0)</f>
        <v>0</v>
      </c>
      <c r="S2279" s="139" t="str">
        <f>IF($B2279="LC",$N2279,0)</f>
        <v/>
      </c>
      <c r="T2279" s="139">
        <f>IF(P2279&lt;&gt;"",(P2279*(1-($N$2641))*(1-($O2279+$N$2646))),0)</f>
        <v>0</v>
      </c>
      <c r="U2279" s="139">
        <f>IF(Q2279&lt;&gt;"",(Q2279*(1-($N$2642))*(1-($O2279+$N$2646))),0)</f>
        <v>0</v>
      </c>
      <c r="V2279" s="139">
        <f>IF(R2279&lt;&gt;"",(R2279*(1-($N$2643))*(1-($O2279+$N$2646))),0)</f>
        <v>0</v>
      </c>
      <c r="W2279" s="139">
        <f>IF(S2279&lt;&gt;"",(S2279*(1-($N$2644))*(1-($O2279+$N$2646))),0)</f>
        <v>0</v>
      </c>
      <c r="X2279" s="150">
        <f>+SUM(T2279:W2279)</f>
        <v>0</v>
      </c>
      <c r="Y2279" s="85"/>
      <c r="Z2279" s="84"/>
      <c r="AA2279" s="85"/>
    </row>
    <row r="2280" spans="1:27" ht="14.1" customHeight="1" x14ac:dyDescent="0.3">
      <c r="A2280" s="128" t="s">
        <v>1004</v>
      </c>
      <c r="B2280" s="86" t="s">
        <v>40</v>
      </c>
      <c r="C2280" s="86">
        <v>6</v>
      </c>
      <c r="D2280" s="86">
        <v>0</v>
      </c>
      <c r="E2280" s="137"/>
      <c r="F2280" s="86" t="s">
        <v>100</v>
      </c>
      <c r="G2280" s="86" t="s">
        <v>1692</v>
      </c>
      <c r="H2280" s="86" t="s">
        <v>2104</v>
      </c>
      <c r="I2280" s="86">
        <v>106</v>
      </c>
      <c r="J2280" s="87">
        <v>42.95</v>
      </c>
      <c r="K2280" s="88"/>
      <c r="L2280" s="86" t="s">
        <v>3500</v>
      </c>
      <c r="M2280" s="86" t="s">
        <v>349</v>
      </c>
      <c r="N2280" s="149" t="str">
        <f>IF(OR(J2280="TBA",E2280=0),"",E2280*J2280)</f>
        <v/>
      </c>
      <c r="O2280" s="138"/>
      <c r="P2280" s="139">
        <f>IF($B2280="PA",$N2280,0)</f>
        <v>0</v>
      </c>
      <c r="Q2280" s="139">
        <f>IF($B2280="PC",$N2280,0)</f>
        <v>0</v>
      </c>
      <c r="R2280" s="139">
        <f>IF($B2280="LA",$N2280,0)</f>
        <v>0</v>
      </c>
      <c r="S2280" s="139" t="str">
        <f>IF($B2280="LC",$N2280,0)</f>
        <v/>
      </c>
      <c r="T2280" s="139">
        <f>IF(P2280&lt;&gt;"",(P2280*(1-($N$2641))*(1-($O2280+$N$2646))),0)</f>
        <v>0</v>
      </c>
      <c r="U2280" s="139">
        <f>IF(Q2280&lt;&gt;"",(Q2280*(1-($N$2642))*(1-($O2280+$N$2646))),0)</f>
        <v>0</v>
      </c>
      <c r="V2280" s="139">
        <f>IF(R2280&lt;&gt;"",(R2280*(1-($N$2643))*(1-($O2280+$N$2646))),0)</f>
        <v>0</v>
      </c>
      <c r="W2280" s="139">
        <f>IF(S2280&lt;&gt;"",(S2280*(1-($N$2644))*(1-($O2280+$N$2646))),0)</f>
        <v>0</v>
      </c>
      <c r="X2280" s="150">
        <f>+SUM(T2280:W2280)</f>
        <v>0</v>
      </c>
      <c r="Y2280" s="85"/>
      <c r="Z2280" s="84"/>
      <c r="AA2280" s="85"/>
    </row>
    <row r="2281" spans="1:27" ht="14.1" customHeight="1" x14ac:dyDescent="0.3">
      <c r="A2281" s="128" t="s">
        <v>484</v>
      </c>
      <c r="B2281" s="86" t="s">
        <v>40</v>
      </c>
      <c r="C2281" s="86">
        <v>8</v>
      </c>
      <c r="D2281" s="86">
        <v>0</v>
      </c>
      <c r="E2281" s="137"/>
      <c r="F2281" s="86" t="s">
        <v>100</v>
      </c>
      <c r="G2281" s="86" t="s">
        <v>1703</v>
      </c>
      <c r="H2281" s="86" t="s">
        <v>2105</v>
      </c>
      <c r="I2281" s="86">
        <v>51</v>
      </c>
      <c r="J2281" s="87">
        <v>37.300000000000004</v>
      </c>
      <c r="K2281" s="88"/>
      <c r="L2281" s="86" t="s">
        <v>3501</v>
      </c>
      <c r="M2281" s="86" t="s">
        <v>349</v>
      </c>
      <c r="N2281" s="149" t="str">
        <f>IF(OR(J2281="TBA",E2281=0),"",E2281*J2281)</f>
        <v/>
      </c>
      <c r="O2281" s="138"/>
      <c r="P2281" s="139">
        <f>IF($B2281="PA",$N2281,0)</f>
        <v>0</v>
      </c>
      <c r="Q2281" s="139">
        <f>IF($B2281="PC",$N2281,0)</f>
        <v>0</v>
      </c>
      <c r="R2281" s="139">
        <f>IF($B2281="LA",$N2281,0)</f>
        <v>0</v>
      </c>
      <c r="S2281" s="139" t="str">
        <f>IF($B2281="LC",$N2281,0)</f>
        <v/>
      </c>
      <c r="T2281" s="139">
        <f>IF(P2281&lt;&gt;"",(P2281*(1-($N$2641))*(1-($O2281+$N$2646))),0)</f>
        <v>0</v>
      </c>
      <c r="U2281" s="139">
        <f>IF(Q2281&lt;&gt;"",(Q2281*(1-($N$2642))*(1-($O2281+$N$2646))),0)</f>
        <v>0</v>
      </c>
      <c r="V2281" s="139">
        <f>IF(R2281&lt;&gt;"",(R2281*(1-($N$2643))*(1-($O2281+$N$2646))),0)</f>
        <v>0</v>
      </c>
      <c r="W2281" s="139">
        <f>IF(S2281&lt;&gt;"",(S2281*(1-($N$2644))*(1-($O2281+$N$2646))),0)</f>
        <v>0</v>
      </c>
      <c r="X2281" s="150">
        <f>+SUM(T2281:W2281)</f>
        <v>0</v>
      </c>
      <c r="Y2281" s="85"/>
      <c r="Z2281" s="84"/>
      <c r="AA2281" s="85"/>
    </row>
    <row r="2282" spans="1:27" ht="14.1" customHeight="1" x14ac:dyDescent="0.3">
      <c r="A2282" s="128" t="s">
        <v>485</v>
      </c>
      <c r="B2282" s="86" t="s">
        <v>40</v>
      </c>
      <c r="C2282" s="86">
        <v>8</v>
      </c>
      <c r="D2282" s="86">
        <v>0</v>
      </c>
      <c r="E2282" s="137"/>
      <c r="F2282" s="86" t="s">
        <v>100</v>
      </c>
      <c r="G2282" s="86" t="s">
        <v>1705</v>
      </c>
      <c r="H2282" s="86" t="s">
        <v>2105</v>
      </c>
      <c r="I2282" s="86">
        <v>51</v>
      </c>
      <c r="J2282" s="87">
        <v>37.300000000000004</v>
      </c>
      <c r="K2282" s="88"/>
      <c r="L2282" s="86" t="s">
        <v>3502</v>
      </c>
      <c r="M2282" s="86" t="s">
        <v>349</v>
      </c>
      <c r="N2282" s="149" t="str">
        <f>IF(OR(J2282="TBA",E2282=0),"",E2282*J2282)</f>
        <v/>
      </c>
      <c r="O2282" s="138"/>
      <c r="P2282" s="139">
        <f>IF($B2282="PA",$N2282,0)</f>
        <v>0</v>
      </c>
      <c r="Q2282" s="139">
        <f>IF($B2282="PC",$N2282,0)</f>
        <v>0</v>
      </c>
      <c r="R2282" s="139">
        <f>IF($B2282="LA",$N2282,0)</f>
        <v>0</v>
      </c>
      <c r="S2282" s="139" t="str">
        <f>IF($B2282="LC",$N2282,0)</f>
        <v/>
      </c>
      <c r="T2282" s="139">
        <f>IF(P2282&lt;&gt;"",(P2282*(1-($N$2641))*(1-($O2282+$N$2646))),0)</f>
        <v>0</v>
      </c>
      <c r="U2282" s="139">
        <f>IF(Q2282&lt;&gt;"",(Q2282*(1-($N$2642))*(1-($O2282+$N$2646))),0)</f>
        <v>0</v>
      </c>
      <c r="V2282" s="139">
        <f>IF(R2282&lt;&gt;"",(R2282*(1-($N$2643))*(1-($O2282+$N$2646))),0)</f>
        <v>0</v>
      </c>
      <c r="W2282" s="139">
        <f>IF(S2282&lt;&gt;"",(S2282*(1-($N$2644))*(1-($O2282+$N$2646))),0)</f>
        <v>0</v>
      </c>
      <c r="X2282" s="150">
        <f>+SUM(T2282:W2282)</f>
        <v>0</v>
      </c>
      <c r="Y2282" s="85"/>
      <c r="Z2282" s="84"/>
      <c r="AA2282" s="85"/>
    </row>
    <row r="2283" spans="1:27" ht="14.1" customHeight="1" x14ac:dyDescent="0.3">
      <c r="A2283" s="128" t="s">
        <v>486</v>
      </c>
      <c r="B2283" s="86" t="s">
        <v>40</v>
      </c>
      <c r="C2283" s="86">
        <v>8</v>
      </c>
      <c r="D2283" s="86">
        <v>0</v>
      </c>
      <c r="E2283" s="137"/>
      <c r="F2283" s="86" t="s">
        <v>100</v>
      </c>
      <c r="G2283" s="86" t="s">
        <v>1706</v>
      </c>
      <c r="H2283" s="86" t="s">
        <v>2105</v>
      </c>
      <c r="I2283" s="86">
        <v>51</v>
      </c>
      <c r="J2283" s="87">
        <v>39.200000000000003</v>
      </c>
      <c r="K2283" s="88"/>
      <c r="L2283" s="86" t="s">
        <v>3503</v>
      </c>
      <c r="M2283" s="86" t="s">
        <v>349</v>
      </c>
      <c r="N2283" s="149" t="str">
        <f>IF(OR(J2283="TBA",E2283=0),"",E2283*J2283)</f>
        <v/>
      </c>
      <c r="O2283" s="138"/>
      <c r="P2283" s="139">
        <f>IF($B2283="PA",$N2283,0)</f>
        <v>0</v>
      </c>
      <c r="Q2283" s="139">
        <f>IF($B2283="PC",$N2283,0)</f>
        <v>0</v>
      </c>
      <c r="R2283" s="139">
        <f>IF($B2283="LA",$N2283,0)</f>
        <v>0</v>
      </c>
      <c r="S2283" s="139" t="str">
        <f>IF($B2283="LC",$N2283,0)</f>
        <v/>
      </c>
      <c r="T2283" s="139">
        <f>IF(P2283&lt;&gt;"",(P2283*(1-($N$2641))*(1-($O2283+$N$2646))),0)</f>
        <v>0</v>
      </c>
      <c r="U2283" s="139">
        <f>IF(Q2283&lt;&gt;"",(Q2283*(1-($N$2642))*(1-($O2283+$N$2646))),0)</f>
        <v>0</v>
      </c>
      <c r="V2283" s="139">
        <f>IF(R2283&lt;&gt;"",(R2283*(1-($N$2643))*(1-($O2283+$N$2646))),0)</f>
        <v>0</v>
      </c>
      <c r="W2283" s="139">
        <f>IF(S2283&lt;&gt;"",(S2283*(1-($N$2644))*(1-($O2283+$N$2646))),0)</f>
        <v>0</v>
      </c>
      <c r="X2283" s="150">
        <f>+SUM(T2283:W2283)</f>
        <v>0</v>
      </c>
      <c r="Y2283" s="85"/>
      <c r="Z2283" s="84"/>
      <c r="AA2283" s="85"/>
    </row>
    <row r="2284" spans="1:27" ht="14.1" customHeight="1" x14ac:dyDescent="0.3">
      <c r="A2284" s="128" t="s">
        <v>483</v>
      </c>
      <c r="B2284" s="86" t="s">
        <v>40</v>
      </c>
      <c r="C2284" s="86">
        <v>8</v>
      </c>
      <c r="D2284" s="86">
        <v>0</v>
      </c>
      <c r="E2284" s="137"/>
      <c r="F2284" s="86" t="s">
        <v>100</v>
      </c>
      <c r="G2284" s="86" t="s">
        <v>1692</v>
      </c>
      <c r="H2284" s="86" t="s">
        <v>2105</v>
      </c>
      <c r="I2284" s="86">
        <v>51</v>
      </c>
      <c r="J2284" s="87">
        <v>37.300000000000004</v>
      </c>
      <c r="K2284" s="88"/>
      <c r="L2284" s="86" t="s">
        <v>3504</v>
      </c>
      <c r="M2284" s="86" t="s">
        <v>349</v>
      </c>
      <c r="N2284" s="149" t="str">
        <f>IF(OR(J2284="TBA",E2284=0),"",E2284*J2284)</f>
        <v/>
      </c>
      <c r="O2284" s="138"/>
      <c r="P2284" s="139">
        <f>IF($B2284="PA",$N2284,0)</f>
        <v>0</v>
      </c>
      <c r="Q2284" s="139">
        <f>IF($B2284="PC",$N2284,0)</f>
        <v>0</v>
      </c>
      <c r="R2284" s="139">
        <f>IF($B2284="LA",$N2284,0)</f>
        <v>0</v>
      </c>
      <c r="S2284" s="139" t="str">
        <f>IF($B2284="LC",$N2284,0)</f>
        <v/>
      </c>
      <c r="T2284" s="139">
        <f>IF(P2284&lt;&gt;"",(P2284*(1-($N$2641))*(1-($O2284+$N$2646))),0)</f>
        <v>0</v>
      </c>
      <c r="U2284" s="139">
        <f>IF(Q2284&lt;&gt;"",(Q2284*(1-($N$2642))*(1-($O2284+$N$2646))),0)</f>
        <v>0</v>
      </c>
      <c r="V2284" s="139">
        <f>IF(R2284&lt;&gt;"",(R2284*(1-($N$2643))*(1-($O2284+$N$2646))),0)</f>
        <v>0</v>
      </c>
      <c r="W2284" s="139">
        <f>IF(S2284&lt;&gt;"",(S2284*(1-($N$2644))*(1-($O2284+$N$2646))),0)</f>
        <v>0</v>
      </c>
      <c r="X2284" s="150">
        <f>+SUM(T2284:W2284)</f>
        <v>0</v>
      </c>
      <c r="Y2284" s="85"/>
      <c r="Z2284" s="84"/>
      <c r="AA2284" s="85"/>
    </row>
    <row r="2285" spans="1:27" ht="14.1" customHeight="1" x14ac:dyDescent="0.3">
      <c r="A2285" s="128" t="s">
        <v>488</v>
      </c>
      <c r="B2285" s="86" t="s">
        <v>40</v>
      </c>
      <c r="C2285" s="86">
        <v>8</v>
      </c>
      <c r="D2285" s="86">
        <v>0</v>
      </c>
      <c r="E2285" s="137"/>
      <c r="F2285" s="86" t="s">
        <v>100</v>
      </c>
      <c r="G2285" s="86" t="s">
        <v>1703</v>
      </c>
      <c r="H2285" s="86" t="s">
        <v>2106</v>
      </c>
      <c r="I2285" s="86">
        <v>51</v>
      </c>
      <c r="J2285" s="87">
        <v>37.300000000000004</v>
      </c>
      <c r="K2285" s="88"/>
      <c r="L2285" s="86" t="s">
        <v>3505</v>
      </c>
      <c r="M2285" s="86" t="s">
        <v>349</v>
      </c>
      <c r="N2285" s="149" t="str">
        <f>IF(OR(J2285="TBA",E2285=0),"",E2285*J2285)</f>
        <v/>
      </c>
      <c r="O2285" s="138"/>
      <c r="P2285" s="139">
        <f>IF($B2285="PA",$N2285,0)</f>
        <v>0</v>
      </c>
      <c r="Q2285" s="139">
        <f>IF($B2285="PC",$N2285,0)</f>
        <v>0</v>
      </c>
      <c r="R2285" s="139">
        <f>IF($B2285="LA",$N2285,0)</f>
        <v>0</v>
      </c>
      <c r="S2285" s="139" t="str">
        <f>IF($B2285="LC",$N2285,0)</f>
        <v/>
      </c>
      <c r="T2285" s="139">
        <f>IF(P2285&lt;&gt;"",(P2285*(1-($N$2641))*(1-($O2285+$N$2646))),0)</f>
        <v>0</v>
      </c>
      <c r="U2285" s="139">
        <f>IF(Q2285&lt;&gt;"",(Q2285*(1-($N$2642))*(1-($O2285+$N$2646))),0)</f>
        <v>0</v>
      </c>
      <c r="V2285" s="139">
        <f>IF(R2285&lt;&gt;"",(R2285*(1-($N$2643))*(1-($O2285+$N$2646))),0)</f>
        <v>0</v>
      </c>
      <c r="W2285" s="139">
        <f>IF(S2285&lt;&gt;"",(S2285*(1-($N$2644))*(1-($O2285+$N$2646))),0)</f>
        <v>0</v>
      </c>
      <c r="X2285" s="150">
        <f>+SUM(T2285:W2285)</f>
        <v>0</v>
      </c>
      <c r="Y2285" s="85"/>
      <c r="Z2285" s="84"/>
      <c r="AA2285" s="85"/>
    </row>
    <row r="2286" spans="1:27" ht="14.1" customHeight="1" x14ac:dyDescent="0.3">
      <c r="A2286" s="128" t="s">
        <v>489</v>
      </c>
      <c r="B2286" s="86" t="s">
        <v>40</v>
      </c>
      <c r="C2286" s="86">
        <v>8</v>
      </c>
      <c r="D2286" s="86">
        <v>0</v>
      </c>
      <c r="E2286" s="137"/>
      <c r="F2286" s="86" t="s">
        <v>100</v>
      </c>
      <c r="G2286" s="86" t="s">
        <v>1705</v>
      </c>
      <c r="H2286" s="86" t="s">
        <v>2106</v>
      </c>
      <c r="I2286" s="86">
        <v>51</v>
      </c>
      <c r="J2286" s="87">
        <v>37.300000000000004</v>
      </c>
      <c r="K2286" s="88"/>
      <c r="L2286" s="86" t="s">
        <v>3506</v>
      </c>
      <c r="M2286" s="86" t="s">
        <v>349</v>
      </c>
      <c r="N2286" s="149" t="str">
        <f>IF(OR(J2286="TBA",E2286=0),"",E2286*J2286)</f>
        <v/>
      </c>
      <c r="O2286" s="138"/>
      <c r="P2286" s="139">
        <f>IF($B2286="PA",$N2286,0)</f>
        <v>0</v>
      </c>
      <c r="Q2286" s="139">
        <f>IF($B2286="PC",$N2286,0)</f>
        <v>0</v>
      </c>
      <c r="R2286" s="139">
        <f>IF($B2286="LA",$N2286,0)</f>
        <v>0</v>
      </c>
      <c r="S2286" s="139" t="str">
        <f>IF($B2286="LC",$N2286,0)</f>
        <v/>
      </c>
      <c r="T2286" s="139">
        <f>IF(P2286&lt;&gt;"",(P2286*(1-($N$2641))*(1-($O2286+$N$2646))),0)</f>
        <v>0</v>
      </c>
      <c r="U2286" s="139">
        <f>IF(Q2286&lt;&gt;"",(Q2286*(1-($N$2642))*(1-($O2286+$N$2646))),0)</f>
        <v>0</v>
      </c>
      <c r="V2286" s="139">
        <f>IF(R2286&lt;&gt;"",(R2286*(1-($N$2643))*(1-($O2286+$N$2646))),0)</f>
        <v>0</v>
      </c>
      <c r="W2286" s="139">
        <f>IF(S2286&lt;&gt;"",(S2286*(1-($N$2644))*(1-($O2286+$N$2646))),0)</f>
        <v>0</v>
      </c>
      <c r="X2286" s="150">
        <f>+SUM(T2286:W2286)</f>
        <v>0</v>
      </c>
      <c r="Y2286" s="85"/>
      <c r="Z2286" s="84"/>
      <c r="AA2286" s="85"/>
    </row>
    <row r="2287" spans="1:27" ht="14.1" customHeight="1" x14ac:dyDescent="0.3">
      <c r="A2287" s="128" t="s">
        <v>1290</v>
      </c>
      <c r="B2287" s="86" t="s">
        <v>40</v>
      </c>
      <c r="C2287" s="86">
        <v>8</v>
      </c>
      <c r="D2287" s="86">
        <v>0</v>
      </c>
      <c r="E2287" s="137"/>
      <c r="F2287" s="86" t="s">
        <v>100</v>
      </c>
      <c r="G2287" s="86" t="s">
        <v>1706</v>
      </c>
      <c r="H2287" s="86" t="s">
        <v>2106</v>
      </c>
      <c r="I2287" s="86">
        <v>51</v>
      </c>
      <c r="J2287" s="87">
        <v>39.200000000000003</v>
      </c>
      <c r="K2287" s="88"/>
      <c r="L2287" s="86" t="s">
        <v>3507</v>
      </c>
      <c r="M2287" s="86" t="s">
        <v>349</v>
      </c>
      <c r="N2287" s="149" t="str">
        <f>IF(OR(J2287="TBA",E2287=0),"",E2287*J2287)</f>
        <v/>
      </c>
      <c r="O2287" s="138"/>
      <c r="P2287" s="139">
        <f>IF($B2287="PA",$N2287,0)</f>
        <v>0</v>
      </c>
      <c r="Q2287" s="139">
        <f>IF($B2287="PC",$N2287,0)</f>
        <v>0</v>
      </c>
      <c r="R2287" s="139">
        <f>IF($B2287="LA",$N2287,0)</f>
        <v>0</v>
      </c>
      <c r="S2287" s="139" t="str">
        <f>IF($B2287="LC",$N2287,0)</f>
        <v/>
      </c>
      <c r="T2287" s="139">
        <f>IF(P2287&lt;&gt;"",(P2287*(1-($N$2641))*(1-($O2287+$N$2646))),0)</f>
        <v>0</v>
      </c>
      <c r="U2287" s="139">
        <f>IF(Q2287&lt;&gt;"",(Q2287*(1-($N$2642))*(1-($O2287+$N$2646))),0)</f>
        <v>0</v>
      </c>
      <c r="V2287" s="139">
        <f>IF(R2287&lt;&gt;"",(R2287*(1-($N$2643))*(1-($O2287+$N$2646))),0)</f>
        <v>0</v>
      </c>
      <c r="W2287" s="139">
        <f>IF(S2287&lt;&gt;"",(S2287*(1-($N$2644))*(1-($O2287+$N$2646))),0)</f>
        <v>0</v>
      </c>
      <c r="X2287" s="150">
        <f>+SUM(T2287:W2287)</f>
        <v>0</v>
      </c>
      <c r="Y2287" s="85"/>
      <c r="Z2287" s="84"/>
      <c r="AA2287" s="85"/>
    </row>
    <row r="2288" spans="1:27" ht="14.1" customHeight="1" x14ac:dyDescent="0.3">
      <c r="A2288" s="128" t="s">
        <v>487</v>
      </c>
      <c r="B2288" s="86" t="s">
        <v>40</v>
      </c>
      <c r="C2288" s="86">
        <v>8</v>
      </c>
      <c r="D2288" s="86">
        <v>0</v>
      </c>
      <c r="E2288" s="137"/>
      <c r="F2288" s="86" t="s">
        <v>100</v>
      </c>
      <c r="G2288" s="86" t="s">
        <v>1692</v>
      </c>
      <c r="H2288" s="86" t="s">
        <v>2106</v>
      </c>
      <c r="I2288" s="86">
        <v>51</v>
      </c>
      <c r="J2288" s="87">
        <v>37.300000000000004</v>
      </c>
      <c r="K2288" s="88"/>
      <c r="L2288" s="86" t="s">
        <v>3508</v>
      </c>
      <c r="M2288" s="86" t="s">
        <v>349</v>
      </c>
      <c r="N2288" s="149" t="str">
        <f>IF(OR(J2288="TBA",E2288=0),"",E2288*J2288)</f>
        <v/>
      </c>
      <c r="O2288" s="138"/>
      <c r="P2288" s="139">
        <f>IF($B2288="PA",$N2288,0)</f>
        <v>0</v>
      </c>
      <c r="Q2288" s="139">
        <f>IF($B2288="PC",$N2288,0)</f>
        <v>0</v>
      </c>
      <c r="R2288" s="139">
        <f>IF($B2288="LA",$N2288,0)</f>
        <v>0</v>
      </c>
      <c r="S2288" s="139" t="str">
        <f>IF($B2288="LC",$N2288,0)</f>
        <v/>
      </c>
      <c r="T2288" s="139">
        <f>IF(P2288&lt;&gt;"",(P2288*(1-($N$2641))*(1-($O2288+$N$2646))),0)</f>
        <v>0</v>
      </c>
      <c r="U2288" s="139">
        <f>IF(Q2288&lt;&gt;"",(Q2288*(1-($N$2642))*(1-($O2288+$N$2646))),0)</f>
        <v>0</v>
      </c>
      <c r="V2288" s="139">
        <f>IF(R2288&lt;&gt;"",(R2288*(1-($N$2643))*(1-($O2288+$N$2646))),0)</f>
        <v>0</v>
      </c>
      <c r="W2288" s="139">
        <f>IF(S2288&lt;&gt;"",(S2288*(1-($N$2644))*(1-($O2288+$N$2646))),0)</f>
        <v>0</v>
      </c>
      <c r="X2288" s="150">
        <f>+SUM(T2288:W2288)</f>
        <v>0</v>
      </c>
      <c r="Y2288" s="85"/>
      <c r="Z2288" s="84"/>
      <c r="AA2288" s="85"/>
    </row>
    <row r="2289" spans="1:27" ht="14.1" customHeight="1" x14ac:dyDescent="0.3">
      <c r="A2289" s="128" t="s">
        <v>1289</v>
      </c>
      <c r="B2289" s="86" t="s">
        <v>40</v>
      </c>
      <c r="C2289" s="86">
        <v>14</v>
      </c>
      <c r="D2289" s="86">
        <v>7</v>
      </c>
      <c r="E2289" s="137"/>
      <c r="F2289" s="86" t="s">
        <v>4805</v>
      </c>
      <c r="G2289" s="86" t="s">
        <v>1686</v>
      </c>
      <c r="H2289" s="86" t="s">
        <v>2107</v>
      </c>
      <c r="I2289" s="86">
        <v>50</v>
      </c>
      <c r="J2289" s="87">
        <v>19.7</v>
      </c>
      <c r="K2289" s="88"/>
      <c r="L2289" s="86" t="s">
        <v>3509</v>
      </c>
      <c r="M2289" s="86" t="s">
        <v>349</v>
      </c>
      <c r="N2289" s="149" t="str">
        <f>IF(OR(J2289="TBA",E2289=0),"",E2289*J2289)</f>
        <v/>
      </c>
      <c r="O2289" s="138"/>
      <c r="P2289" s="139">
        <f>IF($B2289="PA",$N2289,0)</f>
        <v>0</v>
      </c>
      <c r="Q2289" s="139">
        <f>IF($B2289="PC",$N2289,0)</f>
        <v>0</v>
      </c>
      <c r="R2289" s="139">
        <f>IF($B2289="LA",$N2289,0)</f>
        <v>0</v>
      </c>
      <c r="S2289" s="139" t="str">
        <f>IF($B2289="LC",$N2289,0)</f>
        <v/>
      </c>
      <c r="T2289" s="139">
        <f>IF(P2289&lt;&gt;"",(P2289*(1-($N$2641))*(1-($O2289+$N$2646))),0)</f>
        <v>0</v>
      </c>
      <c r="U2289" s="139">
        <f>IF(Q2289&lt;&gt;"",(Q2289*(1-($N$2642))*(1-($O2289+$N$2646))),0)</f>
        <v>0</v>
      </c>
      <c r="V2289" s="139">
        <f>IF(R2289&lt;&gt;"",(R2289*(1-($N$2643))*(1-($O2289+$N$2646))),0)</f>
        <v>0</v>
      </c>
      <c r="W2289" s="139">
        <f>IF(S2289&lt;&gt;"",(S2289*(1-($N$2644))*(1-($O2289+$N$2646))),0)</f>
        <v>0</v>
      </c>
      <c r="X2289" s="150">
        <f>+SUM(T2289:W2289)</f>
        <v>0</v>
      </c>
      <c r="Y2289" s="85"/>
      <c r="Z2289" s="84"/>
      <c r="AA2289" s="85"/>
    </row>
    <row r="2290" spans="1:27" ht="14.1" customHeight="1" x14ac:dyDescent="0.3">
      <c r="A2290" s="128" t="s">
        <v>476</v>
      </c>
      <c r="B2290" s="86" t="s">
        <v>40</v>
      </c>
      <c r="C2290" s="86">
        <v>14</v>
      </c>
      <c r="D2290" s="86">
        <v>7</v>
      </c>
      <c r="E2290" s="137"/>
      <c r="F2290" s="86" t="s">
        <v>4805</v>
      </c>
      <c r="G2290" s="86" t="s">
        <v>1687</v>
      </c>
      <c r="H2290" s="86" t="s">
        <v>2107</v>
      </c>
      <c r="I2290" s="86">
        <v>50</v>
      </c>
      <c r="J2290" s="87">
        <v>19.7</v>
      </c>
      <c r="K2290" s="88"/>
      <c r="L2290" s="86" t="s">
        <v>3510</v>
      </c>
      <c r="M2290" s="86" t="s">
        <v>349</v>
      </c>
      <c r="N2290" s="149" t="str">
        <f>IF(OR(J2290="TBA",E2290=0),"",E2290*J2290)</f>
        <v/>
      </c>
      <c r="O2290" s="138"/>
      <c r="P2290" s="139">
        <f>IF($B2290="PA",$N2290,0)</f>
        <v>0</v>
      </c>
      <c r="Q2290" s="139">
        <f>IF($B2290="PC",$N2290,0)</f>
        <v>0</v>
      </c>
      <c r="R2290" s="139">
        <f>IF($B2290="LA",$N2290,0)</f>
        <v>0</v>
      </c>
      <c r="S2290" s="139" t="str">
        <f>IF($B2290="LC",$N2290,0)</f>
        <v/>
      </c>
      <c r="T2290" s="139">
        <f>IF(P2290&lt;&gt;"",(P2290*(1-($N$2641))*(1-($O2290+$N$2646))),0)</f>
        <v>0</v>
      </c>
      <c r="U2290" s="139">
        <f>IF(Q2290&lt;&gt;"",(Q2290*(1-($N$2642))*(1-($O2290+$N$2646))),0)</f>
        <v>0</v>
      </c>
      <c r="V2290" s="139">
        <f>IF(R2290&lt;&gt;"",(R2290*(1-($N$2643))*(1-($O2290+$N$2646))),0)</f>
        <v>0</v>
      </c>
      <c r="W2290" s="139">
        <f>IF(S2290&lt;&gt;"",(S2290*(1-($N$2644))*(1-($O2290+$N$2646))),0)</f>
        <v>0</v>
      </c>
      <c r="X2290" s="150">
        <f>+SUM(T2290:W2290)</f>
        <v>0</v>
      </c>
      <c r="Y2290" s="85"/>
      <c r="Z2290" s="84"/>
      <c r="AA2290" s="85"/>
    </row>
    <row r="2291" spans="1:27" ht="14.1" customHeight="1" x14ac:dyDescent="0.3">
      <c r="A2291" s="128" t="s">
        <v>475</v>
      </c>
      <c r="B2291" s="86" t="s">
        <v>40</v>
      </c>
      <c r="C2291" s="86">
        <v>14</v>
      </c>
      <c r="D2291" s="86">
        <v>7</v>
      </c>
      <c r="E2291" s="137"/>
      <c r="F2291" s="86" t="s">
        <v>1698</v>
      </c>
      <c r="G2291" s="86" t="s">
        <v>1700</v>
      </c>
      <c r="H2291" s="86" t="s">
        <v>2108</v>
      </c>
      <c r="I2291" s="86">
        <v>50</v>
      </c>
      <c r="J2291" s="87">
        <v>19.7</v>
      </c>
      <c r="K2291" s="88"/>
      <c r="L2291" s="86" t="s">
        <v>3511</v>
      </c>
      <c r="M2291" s="86" t="s">
        <v>349</v>
      </c>
      <c r="N2291" s="149" t="str">
        <f>IF(OR(J2291="TBA",E2291=0),"",E2291*J2291)</f>
        <v/>
      </c>
      <c r="O2291" s="138"/>
      <c r="P2291" s="139">
        <f>IF($B2291="PA",$N2291,0)</f>
        <v>0</v>
      </c>
      <c r="Q2291" s="139">
        <f>IF($B2291="PC",$N2291,0)</f>
        <v>0</v>
      </c>
      <c r="R2291" s="139">
        <f>IF($B2291="LA",$N2291,0)</f>
        <v>0</v>
      </c>
      <c r="S2291" s="139" t="str">
        <f>IF($B2291="LC",$N2291,0)</f>
        <v/>
      </c>
      <c r="T2291" s="139">
        <f>IF(P2291&lt;&gt;"",(P2291*(1-($N$2641))*(1-($O2291+$N$2646))),0)</f>
        <v>0</v>
      </c>
      <c r="U2291" s="139">
        <f>IF(Q2291&lt;&gt;"",(Q2291*(1-($N$2642))*(1-($O2291+$N$2646))),0)</f>
        <v>0</v>
      </c>
      <c r="V2291" s="139">
        <f>IF(R2291&lt;&gt;"",(R2291*(1-($N$2643))*(1-($O2291+$N$2646))),0)</f>
        <v>0</v>
      </c>
      <c r="W2291" s="139">
        <f>IF(S2291&lt;&gt;"",(S2291*(1-($N$2644))*(1-($O2291+$N$2646))),0)</f>
        <v>0</v>
      </c>
      <c r="X2291" s="150">
        <f>+SUM(T2291:W2291)</f>
        <v>0</v>
      </c>
      <c r="Y2291" s="85"/>
      <c r="Z2291" s="84"/>
      <c r="AA2291" s="85"/>
    </row>
    <row r="2292" spans="1:27" ht="14.1" customHeight="1" x14ac:dyDescent="0.3">
      <c r="A2292" s="128" t="s">
        <v>479</v>
      </c>
      <c r="B2292" s="86" t="s">
        <v>40</v>
      </c>
      <c r="C2292" s="86">
        <v>26</v>
      </c>
      <c r="D2292" s="86">
        <v>13</v>
      </c>
      <c r="E2292" s="137"/>
      <c r="F2292" s="86" t="s">
        <v>4805</v>
      </c>
      <c r="G2292" s="86" t="s">
        <v>1686</v>
      </c>
      <c r="H2292" s="86" t="s">
        <v>2109</v>
      </c>
      <c r="I2292" s="86">
        <v>50</v>
      </c>
      <c r="J2292" s="87">
        <v>19.7</v>
      </c>
      <c r="K2292" s="88"/>
      <c r="L2292" s="86" t="s">
        <v>3512</v>
      </c>
      <c r="M2292" s="86" t="s">
        <v>349</v>
      </c>
      <c r="N2292" s="149" t="str">
        <f>IF(OR(J2292="TBA",E2292=0),"",E2292*J2292)</f>
        <v/>
      </c>
      <c r="O2292" s="138"/>
      <c r="P2292" s="139">
        <f>IF($B2292="PA",$N2292,0)</f>
        <v>0</v>
      </c>
      <c r="Q2292" s="139">
        <f>IF($B2292="PC",$N2292,0)</f>
        <v>0</v>
      </c>
      <c r="R2292" s="139">
        <f>IF($B2292="LA",$N2292,0)</f>
        <v>0</v>
      </c>
      <c r="S2292" s="139" t="str">
        <f>IF($B2292="LC",$N2292,0)</f>
        <v/>
      </c>
      <c r="T2292" s="139">
        <f>IF(P2292&lt;&gt;"",(P2292*(1-($N$2641))*(1-($O2292+$N$2646))),0)</f>
        <v>0</v>
      </c>
      <c r="U2292" s="139">
        <f>IF(Q2292&lt;&gt;"",(Q2292*(1-($N$2642))*(1-($O2292+$N$2646))),0)</f>
        <v>0</v>
      </c>
      <c r="V2292" s="139">
        <f>IF(R2292&lt;&gt;"",(R2292*(1-($N$2643))*(1-($O2292+$N$2646))),0)</f>
        <v>0</v>
      </c>
      <c r="W2292" s="139">
        <f>IF(S2292&lt;&gt;"",(S2292*(1-($N$2644))*(1-($O2292+$N$2646))),0)</f>
        <v>0</v>
      </c>
      <c r="X2292" s="150">
        <f>+SUM(T2292:W2292)</f>
        <v>0</v>
      </c>
      <c r="Y2292" s="85"/>
      <c r="Z2292" s="84"/>
      <c r="AA2292" s="85"/>
    </row>
    <row r="2293" spans="1:27" ht="14.1" customHeight="1" x14ac:dyDescent="0.3">
      <c r="A2293" s="128" t="s">
        <v>478</v>
      </c>
      <c r="B2293" s="86" t="s">
        <v>40</v>
      </c>
      <c r="C2293" s="86">
        <v>26</v>
      </c>
      <c r="D2293" s="86">
        <v>13</v>
      </c>
      <c r="E2293" s="137"/>
      <c r="F2293" s="86" t="s">
        <v>4805</v>
      </c>
      <c r="G2293" s="86" t="s">
        <v>1687</v>
      </c>
      <c r="H2293" s="86" t="s">
        <v>2109</v>
      </c>
      <c r="I2293" s="86">
        <v>50</v>
      </c>
      <c r="J2293" s="87">
        <v>19.7</v>
      </c>
      <c r="K2293" s="88"/>
      <c r="L2293" s="86" t="s">
        <v>3513</v>
      </c>
      <c r="M2293" s="86" t="s">
        <v>349</v>
      </c>
      <c r="N2293" s="149" t="str">
        <f>IF(OR(J2293="TBA",E2293=0),"",E2293*J2293)</f>
        <v/>
      </c>
      <c r="O2293" s="138"/>
      <c r="P2293" s="139">
        <f>IF($B2293="PA",$N2293,0)</f>
        <v>0</v>
      </c>
      <c r="Q2293" s="139">
        <f>IF($B2293="PC",$N2293,0)</f>
        <v>0</v>
      </c>
      <c r="R2293" s="139">
        <f>IF($B2293="LA",$N2293,0)</f>
        <v>0</v>
      </c>
      <c r="S2293" s="139" t="str">
        <f>IF($B2293="LC",$N2293,0)</f>
        <v/>
      </c>
      <c r="T2293" s="139">
        <f>IF(P2293&lt;&gt;"",(P2293*(1-($N$2641))*(1-($O2293+$N$2646))),0)</f>
        <v>0</v>
      </c>
      <c r="U2293" s="139">
        <f>IF(Q2293&lt;&gt;"",(Q2293*(1-($N$2642))*(1-($O2293+$N$2646))),0)</f>
        <v>0</v>
      </c>
      <c r="V2293" s="139">
        <f>IF(R2293&lt;&gt;"",(R2293*(1-($N$2643))*(1-($O2293+$N$2646))),0)</f>
        <v>0</v>
      </c>
      <c r="W2293" s="139">
        <f>IF(S2293&lt;&gt;"",(S2293*(1-($N$2644))*(1-($O2293+$N$2646))),0)</f>
        <v>0</v>
      </c>
      <c r="X2293" s="150">
        <f>+SUM(T2293:W2293)</f>
        <v>0</v>
      </c>
      <c r="Y2293" s="85"/>
      <c r="Z2293" s="84"/>
      <c r="AA2293" s="85"/>
    </row>
    <row r="2294" spans="1:27" ht="14.1" customHeight="1" x14ac:dyDescent="0.3">
      <c r="A2294" s="128" t="s">
        <v>477</v>
      </c>
      <c r="B2294" s="86" t="s">
        <v>40</v>
      </c>
      <c r="C2294" s="86">
        <v>26</v>
      </c>
      <c r="D2294" s="86">
        <v>13</v>
      </c>
      <c r="E2294" s="137"/>
      <c r="F2294" s="86" t="s">
        <v>1698</v>
      </c>
      <c r="G2294" s="86" t="s">
        <v>1700</v>
      </c>
      <c r="H2294" s="86" t="s">
        <v>2110</v>
      </c>
      <c r="I2294" s="86">
        <v>50</v>
      </c>
      <c r="J2294" s="87">
        <v>19.7</v>
      </c>
      <c r="K2294" s="88"/>
      <c r="L2294" s="86" t="s">
        <v>3514</v>
      </c>
      <c r="M2294" s="86" t="s">
        <v>349</v>
      </c>
      <c r="N2294" s="149" t="str">
        <f>IF(OR(J2294="TBA",E2294=0),"",E2294*J2294)</f>
        <v/>
      </c>
      <c r="O2294" s="138"/>
      <c r="P2294" s="139">
        <f>IF($B2294="PA",$N2294,0)</f>
        <v>0</v>
      </c>
      <c r="Q2294" s="139">
        <f>IF($B2294="PC",$N2294,0)</f>
        <v>0</v>
      </c>
      <c r="R2294" s="139">
        <f>IF($B2294="LA",$N2294,0)</f>
        <v>0</v>
      </c>
      <c r="S2294" s="139" t="str">
        <f>IF($B2294="LC",$N2294,0)</f>
        <v/>
      </c>
      <c r="T2294" s="139">
        <f>IF(P2294&lt;&gt;"",(P2294*(1-($N$2641))*(1-($O2294+$N$2646))),0)</f>
        <v>0</v>
      </c>
      <c r="U2294" s="139">
        <f>IF(Q2294&lt;&gt;"",(Q2294*(1-($N$2642))*(1-($O2294+$N$2646))),0)</f>
        <v>0</v>
      </c>
      <c r="V2294" s="139">
        <f>IF(R2294&lt;&gt;"",(R2294*(1-($N$2643))*(1-($O2294+$N$2646))),0)</f>
        <v>0</v>
      </c>
      <c r="W2294" s="139">
        <f>IF(S2294&lt;&gt;"",(S2294*(1-($N$2644))*(1-($O2294+$N$2646))),0)</f>
        <v>0</v>
      </c>
      <c r="X2294" s="150">
        <f>+SUM(T2294:W2294)</f>
        <v>0</v>
      </c>
      <c r="Y2294" s="85"/>
      <c r="Z2294" s="84"/>
      <c r="AA2294" s="85"/>
    </row>
    <row r="2295" spans="1:27" ht="14.1" customHeight="1" x14ac:dyDescent="0.3">
      <c r="A2295" s="128" t="s">
        <v>494</v>
      </c>
      <c r="B2295" s="86" t="s">
        <v>40</v>
      </c>
      <c r="C2295" s="86">
        <v>10</v>
      </c>
      <c r="D2295" s="86">
        <v>0</v>
      </c>
      <c r="E2295" s="137"/>
      <c r="F2295" s="86" t="s">
        <v>99</v>
      </c>
      <c r="G2295" s="86" t="s">
        <v>1690</v>
      </c>
      <c r="H2295" s="86" t="s">
        <v>2111</v>
      </c>
      <c r="I2295" s="86">
        <v>50</v>
      </c>
      <c r="J2295" s="87">
        <v>25.8</v>
      </c>
      <c r="K2295" s="88"/>
      <c r="L2295" s="86" t="s">
        <v>3515</v>
      </c>
      <c r="M2295" s="86" t="s">
        <v>349</v>
      </c>
      <c r="N2295" s="149" t="str">
        <f>IF(OR(J2295="TBA",E2295=0),"",E2295*J2295)</f>
        <v/>
      </c>
      <c r="O2295" s="138"/>
      <c r="P2295" s="139">
        <f>IF($B2295="PA",$N2295,0)</f>
        <v>0</v>
      </c>
      <c r="Q2295" s="139">
        <f>IF($B2295="PC",$N2295,0)</f>
        <v>0</v>
      </c>
      <c r="R2295" s="139">
        <f>IF($B2295="LA",$N2295,0)</f>
        <v>0</v>
      </c>
      <c r="S2295" s="139" t="str">
        <f>IF($B2295="LC",$N2295,0)</f>
        <v/>
      </c>
      <c r="T2295" s="139">
        <f>IF(P2295&lt;&gt;"",(P2295*(1-($N$2641))*(1-($O2295+$N$2646))),0)</f>
        <v>0</v>
      </c>
      <c r="U2295" s="139">
        <f>IF(Q2295&lt;&gt;"",(Q2295*(1-($N$2642))*(1-($O2295+$N$2646))),0)</f>
        <v>0</v>
      </c>
      <c r="V2295" s="139">
        <f>IF(R2295&lt;&gt;"",(R2295*(1-($N$2643))*(1-($O2295+$N$2646))),0)</f>
        <v>0</v>
      </c>
      <c r="W2295" s="139">
        <f>IF(S2295&lt;&gt;"",(S2295*(1-($N$2644))*(1-($O2295+$N$2646))),0)</f>
        <v>0</v>
      </c>
      <c r="X2295" s="150">
        <f>+SUM(T2295:W2295)</f>
        <v>0</v>
      </c>
      <c r="Y2295" s="85"/>
      <c r="Z2295" s="84"/>
      <c r="AA2295" s="85"/>
    </row>
    <row r="2296" spans="1:27" ht="14.1" customHeight="1" x14ac:dyDescent="0.3">
      <c r="A2296" s="128" t="s">
        <v>493</v>
      </c>
      <c r="B2296" s="86" t="s">
        <v>40</v>
      </c>
      <c r="C2296" s="86">
        <v>10</v>
      </c>
      <c r="D2296" s="86">
        <v>0</v>
      </c>
      <c r="E2296" s="137"/>
      <c r="F2296" s="86" t="s">
        <v>99</v>
      </c>
      <c r="G2296" s="86" t="s">
        <v>1691</v>
      </c>
      <c r="H2296" s="86" t="s">
        <v>2111</v>
      </c>
      <c r="I2296" s="86">
        <v>50</v>
      </c>
      <c r="J2296" s="87">
        <v>25.8</v>
      </c>
      <c r="K2296" s="88"/>
      <c r="L2296" s="86" t="s">
        <v>3516</v>
      </c>
      <c r="M2296" s="86" t="s">
        <v>349</v>
      </c>
      <c r="N2296" s="149" t="str">
        <f>IF(OR(J2296="TBA",E2296=0),"",E2296*J2296)</f>
        <v/>
      </c>
      <c r="O2296" s="138"/>
      <c r="P2296" s="139">
        <f>IF($B2296="PA",$N2296,0)</f>
        <v>0</v>
      </c>
      <c r="Q2296" s="139">
        <f>IF($B2296="PC",$N2296,0)</f>
        <v>0</v>
      </c>
      <c r="R2296" s="139">
        <f>IF($B2296="LA",$N2296,0)</f>
        <v>0</v>
      </c>
      <c r="S2296" s="139" t="str">
        <f>IF($B2296="LC",$N2296,0)</f>
        <v/>
      </c>
      <c r="T2296" s="139">
        <f>IF(P2296&lt;&gt;"",(P2296*(1-($N$2641))*(1-($O2296+$N$2646))),0)</f>
        <v>0</v>
      </c>
      <c r="U2296" s="139">
        <f>IF(Q2296&lt;&gt;"",(Q2296*(1-($N$2642))*(1-($O2296+$N$2646))),0)</f>
        <v>0</v>
      </c>
      <c r="V2296" s="139">
        <f>IF(R2296&lt;&gt;"",(R2296*(1-($N$2643))*(1-($O2296+$N$2646))),0)</f>
        <v>0</v>
      </c>
      <c r="W2296" s="139">
        <f>IF(S2296&lt;&gt;"",(S2296*(1-($N$2644))*(1-($O2296+$N$2646))),0)</f>
        <v>0</v>
      </c>
      <c r="X2296" s="150">
        <f>+SUM(T2296:W2296)</f>
        <v>0</v>
      </c>
      <c r="Y2296" s="85"/>
      <c r="Z2296" s="84"/>
      <c r="AA2296" s="85"/>
    </row>
    <row r="2297" spans="1:27" ht="14.1" customHeight="1" x14ac:dyDescent="0.3">
      <c r="A2297" s="128" t="s">
        <v>492</v>
      </c>
      <c r="B2297" s="86" t="s">
        <v>40</v>
      </c>
      <c r="C2297" s="86">
        <v>10</v>
      </c>
      <c r="D2297" s="86">
        <v>0</v>
      </c>
      <c r="E2297" s="137"/>
      <c r="F2297" s="86" t="s">
        <v>99</v>
      </c>
      <c r="G2297" s="86" t="s">
        <v>1692</v>
      </c>
      <c r="H2297" s="86" t="s">
        <v>2111</v>
      </c>
      <c r="I2297" s="86">
        <v>50</v>
      </c>
      <c r="J2297" s="87">
        <v>25.8</v>
      </c>
      <c r="K2297" s="88"/>
      <c r="L2297" s="86" t="s">
        <v>3517</v>
      </c>
      <c r="M2297" s="86" t="s">
        <v>349</v>
      </c>
      <c r="N2297" s="149" t="str">
        <f>IF(OR(J2297="TBA",E2297=0),"",E2297*J2297)</f>
        <v/>
      </c>
      <c r="O2297" s="138"/>
      <c r="P2297" s="139">
        <f>IF($B2297="PA",$N2297,0)</f>
        <v>0</v>
      </c>
      <c r="Q2297" s="139">
        <f>IF($B2297="PC",$N2297,0)</f>
        <v>0</v>
      </c>
      <c r="R2297" s="139">
        <f>IF($B2297="LA",$N2297,0)</f>
        <v>0</v>
      </c>
      <c r="S2297" s="139" t="str">
        <f>IF($B2297="LC",$N2297,0)</f>
        <v/>
      </c>
      <c r="T2297" s="139">
        <f>IF(P2297&lt;&gt;"",(P2297*(1-($N$2641))*(1-($O2297+$N$2646))),0)</f>
        <v>0</v>
      </c>
      <c r="U2297" s="139">
        <f>IF(Q2297&lt;&gt;"",(Q2297*(1-($N$2642))*(1-($O2297+$N$2646))),0)</f>
        <v>0</v>
      </c>
      <c r="V2297" s="139">
        <f>IF(R2297&lt;&gt;"",(R2297*(1-($N$2643))*(1-($O2297+$N$2646))),0)</f>
        <v>0</v>
      </c>
      <c r="W2297" s="139">
        <f>IF(S2297&lt;&gt;"",(S2297*(1-($N$2644))*(1-($O2297+$N$2646))),0)</f>
        <v>0</v>
      </c>
      <c r="X2297" s="150">
        <f>+SUM(T2297:W2297)</f>
        <v>0</v>
      </c>
      <c r="Y2297" s="85"/>
      <c r="Z2297" s="84"/>
      <c r="AA2297" s="85"/>
    </row>
    <row r="2298" spans="1:27" ht="14.1" customHeight="1" x14ac:dyDescent="0.3">
      <c r="A2298" s="128" t="s">
        <v>482</v>
      </c>
      <c r="B2298" s="86" t="s">
        <v>40</v>
      </c>
      <c r="C2298" s="86">
        <v>10</v>
      </c>
      <c r="D2298" s="86">
        <v>0</v>
      </c>
      <c r="E2298" s="137"/>
      <c r="F2298" s="86" t="s">
        <v>101</v>
      </c>
      <c r="G2298" s="86" t="s">
        <v>1690</v>
      </c>
      <c r="H2298" s="86" t="s">
        <v>2112</v>
      </c>
      <c r="I2298" s="86">
        <v>50</v>
      </c>
      <c r="J2298" s="87">
        <v>25.8</v>
      </c>
      <c r="K2298" s="88"/>
      <c r="L2298" s="86" t="s">
        <v>3518</v>
      </c>
      <c r="M2298" s="86" t="s">
        <v>349</v>
      </c>
      <c r="N2298" s="149" t="str">
        <f>IF(OR(J2298="TBA",E2298=0),"",E2298*J2298)</f>
        <v/>
      </c>
      <c r="O2298" s="138"/>
      <c r="P2298" s="139">
        <f>IF($B2298="PA",$N2298,0)</f>
        <v>0</v>
      </c>
      <c r="Q2298" s="139">
        <f>IF($B2298="PC",$N2298,0)</f>
        <v>0</v>
      </c>
      <c r="R2298" s="139">
        <f>IF($B2298="LA",$N2298,0)</f>
        <v>0</v>
      </c>
      <c r="S2298" s="139" t="str">
        <f>IF($B2298="LC",$N2298,0)</f>
        <v/>
      </c>
      <c r="T2298" s="139">
        <f>IF(P2298&lt;&gt;"",(P2298*(1-($N$2641))*(1-($O2298+$N$2646))),0)</f>
        <v>0</v>
      </c>
      <c r="U2298" s="139">
        <f>IF(Q2298&lt;&gt;"",(Q2298*(1-($N$2642))*(1-($O2298+$N$2646))),0)</f>
        <v>0</v>
      </c>
      <c r="V2298" s="139">
        <f>IF(R2298&lt;&gt;"",(R2298*(1-($N$2643))*(1-($O2298+$N$2646))),0)</f>
        <v>0</v>
      </c>
      <c r="W2298" s="139">
        <f>IF(S2298&lt;&gt;"",(S2298*(1-($N$2644))*(1-($O2298+$N$2646))),0)</f>
        <v>0</v>
      </c>
      <c r="X2298" s="150">
        <f>+SUM(T2298:W2298)</f>
        <v>0</v>
      </c>
      <c r="Y2298" s="85"/>
      <c r="Z2298" s="84"/>
      <c r="AA2298" s="85"/>
    </row>
    <row r="2299" spans="1:27" ht="14.1" customHeight="1" x14ac:dyDescent="0.3">
      <c r="A2299" s="128" t="s">
        <v>481</v>
      </c>
      <c r="B2299" s="86" t="s">
        <v>40</v>
      </c>
      <c r="C2299" s="86">
        <v>10</v>
      </c>
      <c r="D2299" s="86">
        <v>0</v>
      </c>
      <c r="E2299" s="137"/>
      <c r="F2299" s="86" t="s">
        <v>101</v>
      </c>
      <c r="G2299" s="86" t="s">
        <v>1691</v>
      </c>
      <c r="H2299" s="86" t="s">
        <v>2112</v>
      </c>
      <c r="I2299" s="86">
        <v>50</v>
      </c>
      <c r="J2299" s="87">
        <v>25.8</v>
      </c>
      <c r="K2299" s="88"/>
      <c r="L2299" s="86" t="s">
        <v>3519</v>
      </c>
      <c r="M2299" s="86" t="s">
        <v>349</v>
      </c>
      <c r="N2299" s="149" t="str">
        <f>IF(OR(J2299="TBA",E2299=0),"",E2299*J2299)</f>
        <v/>
      </c>
      <c r="O2299" s="138"/>
      <c r="P2299" s="139">
        <f>IF($B2299="PA",$N2299,0)</f>
        <v>0</v>
      </c>
      <c r="Q2299" s="139">
        <f>IF($B2299="PC",$N2299,0)</f>
        <v>0</v>
      </c>
      <c r="R2299" s="139">
        <f>IF($B2299="LA",$N2299,0)</f>
        <v>0</v>
      </c>
      <c r="S2299" s="139" t="str">
        <f>IF($B2299="LC",$N2299,0)</f>
        <v/>
      </c>
      <c r="T2299" s="139">
        <f>IF(P2299&lt;&gt;"",(P2299*(1-($N$2641))*(1-($O2299+$N$2646))),0)</f>
        <v>0</v>
      </c>
      <c r="U2299" s="139">
        <f>IF(Q2299&lt;&gt;"",(Q2299*(1-($N$2642))*(1-($O2299+$N$2646))),0)</f>
        <v>0</v>
      </c>
      <c r="V2299" s="139">
        <f>IF(R2299&lt;&gt;"",(R2299*(1-($N$2643))*(1-($O2299+$N$2646))),0)</f>
        <v>0</v>
      </c>
      <c r="W2299" s="139">
        <f>IF(S2299&lt;&gt;"",(S2299*(1-($N$2644))*(1-($O2299+$N$2646))),0)</f>
        <v>0</v>
      </c>
      <c r="X2299" s="150">
        <f>+SUM(T2299:W2299)</f>
        <v>0</v>
      </c>
      <c r="Y2299" s="85"/>
      <c r="Z2299" s="84"/>
      <c r="AA2299" s="85"/>
    </row>
    <row r="2300" spans="1:27" ht="14.1" customHeight="1" x14ac:dyDescent="0.3">
      <c r="A2300" s="128" t="s">
        <v>480</v>
      </c>
      <c r="B2300" s="86" t="s">
        <v>40</v>
      </c>
      <c r="C2300" s="86">
        <v>10</v>
      </c>
      <c r="D2300" s="86">
        <v>0</v>
      </c>
      <c r="E2300" s="137"/>
      <c r="F2300" s="86" t="s">
        <v>101</v>
      </c>
      <c r="G2300" s="86" t="s">
        <v>1701</v>
      </c>
      <c r="H2300" s="86" t="s">
        <v>2112</v>
      </c>
      <c r="I2300" s="86">
        <v>50</v>
      </c>
      <c r="J2300" s="87">
        <v>25.8</v>
      </c>
      <c r="K2300" s="88"/>
      <c r="L2300" s="86" t="s">
        <v>3520</v>
      </c>
      <c r="M2300" s="86" t="s">
        <v>349</v>
      </c>
      <c r="N2300" s="149" t="str">
        <f>IF(OR(J2300="TBA",E2300=0),"",E2300*J2300)</f>
        <v/>
      </c>
      <c r="O2300" s="138"/>
      <c r="P2300" s="139">
        <f>IF($B2300="PA",$N2300,0)</f>
        <v>0</v>
      </c>
      <c r="Q2300" s="139">
        <f>IF($B2300="PC",$N2300,0)</f>
        <v>0</v>
      </c>
      <c r="R2300" s="139">
        <f>IF($B2300="LA",$N2300,0)</f>
        <v>0</v>
      </c>
      <c r="S2300" s="139" t="str">
        <f>IF($B2300="LC",$N2300,0)</f>
        <v/>
      </c>
      <c r="T2300" s="139">
        <f>IF(P2300&lt;&gt;"",(P2300*(1-($N$2641))*(1-($O2300+$N$2646))),0)</f>
        <v>0</v>
      </c>
      <c r="U2300" s="139">
        <f>IF(Q2300&lt;&gt;"",(Q2300*(1-($N$2642))*(1-($O2300+$N$2646))),0)</f>
        <v>0</v>
      </c>
      <c r="V2300" s="139">
        <f>IF(R2300&lt;&gt;"",(R2300*(1-($N$2643))*(1-($O2300+$N$2646))),0)</f>
        <v>0</v>
      </c>
      <c r="W2300" s="139">
        <f>IF(S2300&lt;&gt;"",(S2300*(1-($N$2644))*(1-($O2300+$N$2646))),0)</f>
        <v>0</v>
      </c>
      <c r="X2300" s="150">
        <f>+SUM(T2300:W2300)</f>
        <v>0</v>
      </c>
      <c r="Y2300" s="85"/>
      <c r="Z2300" s="84"/>
      <c r="AA2300" s="85"/>
    </row>
    <row r="2301" spans="1:27" ht="14.1" customHeight="1" x14ac:dyDescent="0.3">
      <c r="A2301" s="128" t="s">
        <v>574</v>
      </c>
      <c r="B2301" s="86" t="s">
        <v>40</v>
      </c>
      <c r="C2301" s="86">
        <v>12</v>
      </c>
      <c r="D2301" s="86">
        <v>0</v>
      </c>
      <c r="E2301" s="137"/>
      <c r="F2301" s="86" t="s">
        <v>100</v>
      </c>
      <c r="G2301" s="86" t="s">
        <v>1703</v>
      </c>
      <c r="H2301" s="86" t="s">
        <v>2113</v>
      </c>
      <c r="I2301" s="86">
        <v>103</v>
      </c>
      <c r="J2301" s="87">
        <v>46.6</v>
      </c>
      <c r="K2301" s="88"/>
      <c r="L2301" s="86" t="s">
        <v>3521</v>
      </c>
      <c r="M2301" s="86" t="s">
        <v>349</v>
      </c>
      <c r="N2301" s="149" t="str">
        <f>IF(OR(J2301="TBA",E2301=0),"",E2301*J2301)</f>
        <v/>
      </c>
      <c r="O2301" s="138"/>
      <c r="P2301" s="139">
        <f>IF($B2301="PA",$N2301,0)</f>
        <v>0</v>
      </c>
      <c r="Q2301" s="139">
        <f>IF($B2301="PC",$N2301,0)</f>
        <v>0</v>
      </c>
      <c r="R2301" s="139">
        <f>IF($B2301="LA",$N2301,0)</f>
        <v>0</v>
      </c>
      <c r="S2301" s="139" t="str">
        <f>IF($B2301="LC",$N2301,0)</f>
        <v/>
      </c>
      <c r="T2301" s="139">
        <f>IF(P2301&lt;&gt;"",(P2301*(1-($N$2641))*(1-($O2301+$N$2646))),0)</f>
        <v>0</v>
      </c>
      <c r="U2301" s="139">
        <f>IF(Q2301&lt;&gt;"",(Q2301*(1-($N$2642))*(1-($O2301+$N$2646))),0)</f>
        <v>0</v>
      </c>
      <c r="V2301" s="139">
        <f>IF(R2301&lt;&gt;"",(R2301*(1-($N$2643))*(1-($O2301+$N$2646))),0)</f>
        <v>0</v>
      </c>
      <c r="W2301" s="139">
        <f>IF(S2301&lt;&gt;"",(S2301*(1-($N$2644))*(1-($O2301+$N$2646))),0)</f>
        <v>0</v>
      </c>
      <c r="X2301" s="150">
        <f>+SUM(T2301:W2301)</f>
        <v>0</v>
      </c>
      <c r="Y2301" s="85"/>
      <c r="Z2301" s="84"/>
      <c r="AA2301" s="85"/>
    </row>
    <row r="2302" spans="1:27" ht="14.1" customHeight="1" x14ac:dyDescent="0.3">
      <c r="A2302" s="128" t="s">
        <v>575</v>
      </c>
      <c r="B2302" s="86" t="s">
        <v>40</v>
      </c>
      <c r="C2302" s="86">
        <v>12</v>
      </c>
      <c r="D2302" s="86">
        <v>0</v>
      </c>
      <c r="E2302" s="137"/>
      <c r="F2302" s="86" t="s">
        <v>100</v>
      </c>
      <c r="G2302" s="86" t="s">
        <v>1705</v>
      </c>
      <c r="H2302" s="86" t="s">
        <v>2113</v>
      </c>
      <c r="I2302" s="86">
        <v>103</v>
      </c>
      <c r="J2302" s="87">
        <v>46.6</v>
      </c>
      <c r="K2302" s="88"/>
      <c r="L2302" s="86" t="s">
        <v>3522</v>
      </c>
      <c r="M2302" s="86" t="s">
        <v>349</v>
      </c>
      <c r="N2302" s="149" t="str">
        <f>IF(OR(J2302="TBA",E2302=0),"",E2302*J2302)</f>
        <v/>
      </c>
      <c r="O2302" s="138"/>
      <c r="P2302" s="139">
        <f>IF($B2302="PA",$N2302,0)</f>
        <v>0</v>
      </c>
      <c r="Q2302" s="139">
        <f>IF($B2302="PC",$N2302,0)</f>
        <v>0</v>
      </c>
      <c r="R2302" s="139">
        <f>IF($B2302="LA",$N2302,0)</f>
        <v>0</v>
      </c>
      <c r="S2302" s="139" t="str">
        <f>IF($B2302="LC",$N2302,0)</f>
        <v/>
      </c>
      <c r="T2302" s="139">
        <f>IF(P2302&lt;&gt;"",(P2302*(1-($N$2641))*(1-($O2302+$N$2646))),0)</f>
        <v>0</v>
      </c>
      <c r="U2302" s="139">
        <f>IF(Q2302&lt;&gt;"",(Q2302*(1-($N$2642))*(1-($O2302+$N$2646))),0)</f>
        <v>0</v>
      </c>
      <c r="V2302" s="139">
        <f>IF(R2302&lt;&gt;"",(R2302*(1-($N$2643))*(1-($O2302+$N$2646))),0)</f>
        <v>0</v>
      </c>
      <c r="W2302" s="139">
        <f>IF(S2302&lt;&gt;"",(S2302*(1-($N$2644))*(1-($O2302+$N$2646))),0)</f>
        <v>0</v>
      </c>
      <c r="X2302" s="150">
        <f>+SUM(T2302:W2302)</f>
        <v>0</v>
      </c>
      <c r="Y2302" s="85"/>
      <c r="Z2302" s="84"/>
      <c r="AA2302" s="85"/>
    </row>
    <row r="2303" spans="1:27" ht="14.1" customHeight="1" x14ac:dyDescent="0.3">
      <c r="A2303" s="128" t="s">
        <v>576</v>
      </c>
      <c r="B2303" s="86" t="s">
        <v>40</v>
      </c>
      <c r="C2303" s="86">
        <v>12</v>
      </c>
      <c r="D2303" s="86">
        <v>0</v>
      </c>
      <c r="E2303" s="137"/>
      <c r="F2303" s="86" t="s">
        <v>100</v>
      </c>
      <c r="G2303" s="86" t="s">
        <v>1706</v>
      </c>
      <c r="H2303" s="86" t="s">
        <v>2113</v>
      </c>
      <c r="I2303" s="86">
        <v>103</v>
      </c>
      <c r="J2303" s="87">
        <v>48.9</v>
      </c>
      <c r="K2303" s="88"/>
      <c r="L2303" s="86" t="s">
        <v>3523</v>
      </c>
      <c r="M2303" s="86" t="s">
        <v>349</v>
      </c>
      <c r="N2303" s="149" t="str">
        <f>IF(OR(J2303="TBA",E2303=0),"",E2303*J2303)</f>
        <v/>
      </c>
      <c r="O2303" s="138"/>
      <c r="P2303" s="139">
        <f>IF($B2303="PA",$N2303,0)</f>
        <v>0</v>
      </c>
      <c r="Q2303" s="139">
        <f>IF($B2303="PC",$N2303,0)</f>
        <v>0</v>
      </c>
      <c r="R2303" s="139">
        <f>IF($B2303="LA",$N2303,0)</f>
        <v>0</v>
      </c>
      <c r="S2303" s="139" t="str">
        <f>IF($B2303="LC",$N2303,0)</f>
        <v/>
      </c>
      <c r="T2303" s="139">
        <f>IF(P2303&lt;&gt;"",(P2303*(1-($N$2641))*(1-($O2303+$N$2646))),0)</f>
        <v>0</v>
      </c>
      <c r="U2303" s="139">
        <f>IF(Q2303&lt;&gt;"",(Q2303*(1-($N$2642))*(1-($O2303+$N$2646))),0)</f>
        <v>0</v>
      </c>
      <c r="V2303" s="139">
        <f>IF(R2303&lt;&gt;"",(R2303*(1-($N$2643))*(1-($O2303+$N$2646))),0)</f>
        <v>0</v>
      </c>
      <c r="W2303" s="139">
        <f>IF(S2303&lt;&gt;"",(S2303*(1-($N$2644))*(1-($O2303+$N$2646))),0)</f>
        <v>0</v>
      </c>
      <c r="X2303" s="150">
        <f>+SUM(T2303:W2303)</f>
        <v>0</v>
      </c>
      <c r="Y2303" s="85"/>
      <c r="Z2303" s="84"/>
      <c r="AA2303" s="85"/>
    </row>
    <row r="2304" spans="1:27" ht="14.1" customHeight="1" x14ac:dyDescent="0.3">
      <c r="A2304" s="128" t="s">
        <v>573</v>
      </c>
      <c r="B2304" s="86" t="s">
        <v>40</v>
      </c>
      <c r="C2304" s="86">
        <v>12</v>
      </c>
      <c r="D2304" s="86">
        <v>0</v>
      </c>
      <c r="E2304" s="137"/>
      <c r="F2304" s="86" t="s">
        <v>100</v>
      </c>
      <c r="G2304" s="86" t="s">
        <v>1692</v>
      </c>
      <c r="H2304" s="86" t="s">
        <v>2113</v>
      </c>
      <c r="I2304" s="86">
        <v>103</v>
      </c>
      <c r="J2304" s="87">
        <v>46.6</v>
      </c>
      <c r="K2304" s="88"/>
      <c r="L2304" s="86" t="s">
        <v>3524</v>
      </c>
      <c r="M2304" s="86" t="s">
        <v>349</v>
      </c>
      <c r="N2304" s="149" t="str">
        <f>IF(OR(J2304="TBA",E2304=0),"",E2304*J2304)</f>
        <v/>
      </c>
      <c r="O2304" s="138"/>
      <c r="P2304" s="139">
        <f>IF($B2304="PA",$N2304,0)</f>
        <v>0</v>
      </c>
      <c r="Q2304" s="139">
        <f>IF($B2304="PC",$N2304,0)</f>
        <v>0</v>
      </c>
      <c r="R2304" s="139">
        <f>IF($B2304="LA",$N2304,0)</f>
        <v>0</v>
      </c>
      <c r="S2304" s="139" t="str">
        <f>IF($B2304="LC",$N2304,0)</f>
        <v/>
      </c>
      <c r="T2304" s="139">
        <f>IF(P2304&lt;&gt;"",(P2304*(1-($N$2641))*(1-($O2304+$N$2646))),0)</f>
        <v>0</v>
      </c>
      <c r="U2304" s="139">
        <f>IF(Q2304&lt;&gt;"",(Q2304*(1-($N$2642))*(1-($O2304+$N$2646))),0)</f>
        <v>0</v>
      </c>
      <c r="V2304" s="139">
        <f>IF(R2304&lt;&gt;"",(R2304*(1-($N$2643))*(1-($O2304+$N$2646))),0)</f>
        <v>0</v>
      </c>
      <c r="W2304" s="139">
        <f>IF(S2304&lt;&gt;"",(S2304*(1-($N$2644))*(1-($O2304+$N$2646))),0)</f>
        <v>0</v>
      </c>
      <c r="X2304" s="150">
        <f>+SUM(T2304:W2304)</f>
        <v>0</v>
      </c>
      <c r="Y2304" s="85"/>
      <c r="Z2304" s="84"/>
      <c r="AA2304" s="85"/>
    </row>
    <row r="2305" spans="1:27" ht="14.1" customHeight="1" x14ac:dyDescent="0.3">
      <c r="A2305" s="128" t="s">
        <v>578</v>
      </c>
      <c r="B2305" s="86" t="s">
        <v>40</v>
      </c>
      <c r="C2305" s="86">
        <v>8</v>
      </c>
      <c r="D2305" s="86">
        <v>0</v>
      </c>
      <c r="E2305" s="137"/>
      <c r="F2305" s="86" t="s">
        <v>100</v>
      </c>
      <c r="G2305" s="86" t="s">
        <v>1703</v>
      </c>
      <c r="H2305" s="86" t="s">
        <v>2114</v>
      </c>
      <c r="I2305" s="86">
        <v>105</v>
      </c>
      <c r="J2305" s="87">
        <v>46.6</v>
      </c>
      <c r="K2305" s="88"/>
      <c r="L2305" s="86" t="s">
        <v>3525</v>
      </c>
      <c r="M2305" s="86" t="s">
        <v>349</v>
      </c>
      <c r="N2305" s="149" t="str">
        <f>IF(OR(J2305="TBA",E2305=0),"",E2305*J2305)</f>
        <v/>
      </c>
      <c r="O2305" s="138"/>
      <c r="P2305" s="139">
        <f>IF($B2305="PA",$N2305,0)</f>
        <v>0</v>
      </c>
      <c r="Q2305" s="139">
        <f>IF($B2305="PC",$N2305,0)</f>
        <v>0</v>
      </c>
      <c r="R2305" s="139">
        <f>IF($B2305="LA",$N2305,0)</f>
        <v>0</v>
      </c>
      <c r="S2305" s="139" t="str">
        <f>IF($B2305="LC",$N2305,0)</f>
        <v/>
      </c>
      <c r="T2305" s="139">
        <f>IF(P2305&lt;&gt;"",(P2305*(1-($N$2641))*(1-($O2305+$N$2646))),0)</f>
        <v>0</v>
      </c>
      <c r="U2305" s="139">
        <f>IF(Q2305&lt;&gt;"",(Q2305*(1-($N$2642))*(1-($O2305+$N$2646))),0)</f>
        <v>0</v>
      </c>
      <c r="V2305" s="139">
        <f>IF(R2305&lt;&gt;"",(R2305*(1-($N$2643))*(1-($O2305+$N$2646))),0)</f>
        <v>0</v>
      </c>
      <c r="W2305" s="139">
        <f>IF(S2305&lt;&gt;"",(S2305*(1-($N$2644))*(1-($O2305+$N$2646))),0)</f>
        <v>0</v>
      </c>
      <c r="X2305" s="150">
        <f>+SUM(T2305:W2305)</f>
        <v>0</v>
      </c>
      <c r="Y2305" s="85"/>
      <c r="Z2305" s="84"/>
      <c r="AA2305" s="85"/>
    </row>
    <row r="2306" spans="1:27" ht="14.1" customHeight="1" x14ac:dyDescent="0.3">
      <c r="A2306" s="128" t="s">
        <v>579</v>
      </c>
      <c r="B2306" s="86" t="s">
        <v>40</v>
      </c>
      <c r="C2306" s="86">
        <v>8</v>
      </c>
      <c r="D2306" s="86">
        <v>0</v>
      </c>
      <c r="E2306" s="137"/>
      <c r="F2306" s="86" t="s">
        <v>100</v>
      </c>
      <c r="G2306" s="86" t="s">
        <v>1705</v>
      </c>
      <c r="H2306" s="86" t="s">
        <v>2114</v>
      </c>
      <c r="I2306" s="86">
        <v>105</v>
      </c>
      <c r="J2306" s="87">
        <v>46.6</v>
      </c>
      <c r="K2306" s="88"/>
      <c r="L2306" s="86" t="s">
        <v>3526</v>
      </c>
      <c r="M2306" s="86" t="s">
        <v>349</v>
      </c>
      <c r="N2306" s="149" t="str">
        <f>IF(OR(J2306="TBA",E2306=0),"",E2306*J2306)</f>
        <v/>
      </c>
      <c r="O2306" s="138"/>
      <c r="P2306" s="139">
        <f>IF($B2306="PA",$N2306,0)</f>
        <v>0</v>
      </c>
      <c r="Q2306" s="139">
        <f>IF($B2306="PC",$N2306,0)</f>
        <v>0</v>
      </c>
      <c r="R2306" s="139">
        <f>IF($B2306="LA",$N2306,0)</f>
        <v>0</v>
      </c>
      <c r="S2306" s="139" t="str">
        <f>IF($B2306="LC",$N2306,0)</f>
        <v/>
      </c>
      <c r="T2306" s="139">
        <f>IF(P2306&lt;&gt;"",(P2306*(1-($N$2641))*(1-($O2306+$N$2646))),0)</f>
        <v>0</v>
      </c>
      <c r="U2306" s="139">
        <f>IF(Q2306&lt;&gt;"",(Q2306*(1-($N$2642))*(1-($O2306+$N$2646))),0)</f>
        <v>0</v>
      </c>
      <c r="V2306" s="139">
        <f>IF(R2306&lt;&gt;"",(R2306*(1-($N$2643))*(1-($O2306+$N$2646))),0)</f>
        <v>0</v>
      </c>
      <c r="W2306" s="139">
        <f>IF(S2306&lt;&gt;"",(S2306*(1-($N$2644))*(1-($O2306+$N$2646))),0)</f>
        <v>0</v>
      </c>
      <c r="X2306" s="150">
        <f>+SUM(T2306:W2306)</f>
        <v>0</v>
      </c>
      <c r="Y2306" s="85"/>
      <c r="Z2306" s="84"/>
      <c r="AA2306" s="85"/>
    </row>
    <row r="2307" spans="1:27" ht="14.1" customHeight="1" x14ac:dyDescent="0.3">
      <c r="A2307" s="128" t="s">
        <v>580</v>
      </c>
      <c r="B2307" s="160" t="s">
        <v>40</v>
      </c>
      <c r="C2307" s="160">
        <v>8</v>
      </c>
      <c r="D2307" s="160">
        <v>0</v>
      </c>
      <c r="E2307" s="174"/>
      <c r="F2307" s="160" t="s">
        <v>100</v>
      </c>
      <c r="G2307" s="160" t="s">
        <v>1706</v>
      </c>
      <c r="H2307" s="160" t="s">
        <v>2114</v>
      </c>
      <c r="I2307" s="160">
        <v>105</v>
      </c>
      <c r="J2307" s="175">
        <v>48.9</v>
      </c>
      <c r="K2307" s="176"/>
      <c r="L2307" s="160" t="s">
        <v>3527</v>
      </c>
      <c r="M2307" s="160" t="s">
        <v>349</v>
      </c>
      <c r="N2307" s="161" t="str">
        <f>IF(OR(J2307="TBA",E2307=0),"",E2307*J2307)</f>
        <v/>
      </c>
      <c r="O2307" s="147"/>
      <c r="P2307" s="148">
        <f>IF($B2307="PA",$N2307,0)</f>
        <v>0</v>
      </c>
      <c r="Q2307" s="148">
        <f>IF($B2307="PC",$N2307,0)</f>
        <v>0</v>
      </c>
      <c r="R2307" s="148">
        <f>IF($B2307="LA",$N2307,0)</f>
        <v>0</v>
      </c>
      <c r="S2307" s="148" t="str">
        <f>IF($B2307="LC",$N2307,0)</f>
        <v/>
      </c>
      <c r="T2307" s="148">
        <f>IF(P2307&lt;&gt;"",(P2307*(1-($N$2641))*(1-($O2307+$N$2646))),0)</f>
        <v>0</v>
      </c>
      <c r="U2307" s="148">
        <f>IF(Q2307&lt;&gt;"",(Q2307*(1-($N$2642))*(1-($O2307+$N$2646))),0)</f>
        <v>0</v>
      </c>
      <c r="V2307" s="148">
        <f>IF(R2307&lt;&gt;"",(R2307*(1-($N$2643))*(1-($O2307+$N$2646))),0)</f>
        <v>0</v>
      </c>
      <c r="W2307" s="148">
        <f>IF(S2307&lt;&gt;"",(S2307*(1-($N$2644))*(1-($O2307+$N$2646))),0)</f>
        <v>0</v>
      </c>
      <c r="X2307" s="162">
        <f>+SUM(T2307:W2307)</f>
        <v>0</v>
      </c>
      <c r="Y2307" s="85"/>
      <c r="Z2307" s="84"/>
      <c r="AA2307" s="85"/>
    </row>
    <row r="2308" spans="1:27" ht="14.1" customHeight="1" x14ac:dyDescent="0.3">
      <c r="A2308" s="128" t="s">
        <v>577</v>
      </c>
      <c r="B2308" s="86" t="s">
        <v>40</v>
      </c>
      <c r="C2308" s="86">
        <v>8</v>
      </c>
      <c r="D2308" s="86">
        <v>0</v>
      </c>
      <c r="E2308" s="137"/>
      <c r="F2308" s="86" t="s">
        <v>100</v>
      </c>
      <c r="G2308" s="86" t="s">
        <v>1692</v>
      </c>
      <c r="H2308" s="86" t="s">
        <v>2114</v>
      </c>
      <c r="I2308" s="86">
        <v>105</v>
      </c>
      <c r="J2308" s="87">
        <v>46.6</v>
      </c>
      <c r="K2308" s="88"/>
      <c r="L2308" s="86" t="s">
        <v>3528</v>
      </c>
      <c r="M2308" s="86" t="s">
        <v>349</v>
      </c>
      <c r="N2308" s="149" t="str">
        <f>IF(OR(J2308="TBA",E2308=0),"",E2308*J2308)</f>
        <v/>
      </c>
      <c r="O2308" s="138"/>
      <c r="P2308" s="139">
        <f>IF($B2308="PA",$N2308,0)</f>
        <v>0</v>
      </c>
      <c r="Q2308" s="139">
        <f>IF($B2308="PC",$N2308,0)</f>
        <v>0</v>
      </c>
      <c r="R2308" s="139">
        <f>IF($B2308="LA",$N2308,0)</f>
        <v>0</v>
      </c>
      <c r="S2308" s="139" t="str">
        <f>IF($B2308="LC",$N2308,0)</f>
        <v/>
      </c>
      <c r="T2308" s="139">
        <f>IF(P2308&lt;&gt;"",(P2308*(1-($N$2641))*(1-($O2308+$N$2646))),0)</f>
        <v>0</v>
      </c>
      <c r="U2308" s="139">
        <f>IF(Q2308&lt;&gt;"",(Q2308*(1-($N$2642))*(1-($O2308+$N$2646))),0)</f>
        <v>0</v>
      </c>
      <c r="V2308" s="139">
        <f>IF(R2308&lt;&gt;"",(R2308*(1-($N$2643))*(1-($O2308+$N$2646))),0)</f>
        <v>0</v>
      </c>
      <c r="W2308" s="139">
        <f>IF(S2308&lt;&gt;"",(S2308*(1-($N$2644))*(1-($O2308+$N$2646))),0)</f>
        <v>0</v>
      </c>
      <c r="X2308" s="150">
        <f>+SUM(T2308:W2308)</f>
        <v>0</v>
      </c>
      <c r="Y2308" s="85"/>
      <c r="Z2308" s="84"/>
      <c r="AA2308" s="85"/>
    </row>
    <row r="2309" spans="1:27" ht="14.1" customHeight="1" x14ac:dyDescent="0.3">
      <c r="A2309" s="128" t="s">
        <v>588</v>
      </c>
      <c r="B2309" s="86" t="s">
        <v>40</v>
      </c>
      <c r="C2309" s="86">
        <v>6</v>
      </c>
      <c r="D2309" s="86">
        <v>0</v>
      </c>
      <c r="E2309" s="137"/>
      <c r="F2309" s="86" t="s">
        <v>100</v>
      </c>
      <c r="G2309" s="86" t="s">
        <v>1703</v>
      </c>
      <c r="H2309" s="86" t="s">
        <v>2115</v>
      </c>
      <c r="I2309" s="86">
        <v>128</v>
      </c>
      <c r="J2309" s="87">
        <v>51.550000000000004</v>
      </c>
      <c r="K2309" s="88"/>
      <c r="L2309" s="86" t="s">
        <v>3529</v>
      </c>
      <c r="M2309" s="86" t="s">
        <v>349</v>
      </c>
      <c r="N2309" s="149" t="str">
        <f>IF(OR(J2309="TBA",E2309=0),"",E2309*J2309)</f>
        <v/>
      </c>
      <c r="O2309" s="138"/>
      <c r="P2309" s="139">
        <f>IF($B2309="PA",$N2309,0)</f>
        <v>0</v>
      </c>
      <c r="Q2309" s="139">
        <f>IF($B2309="PC",$N2309,0)</f>
        <v>0</v>
      </c>
      <c r="R2309" s="139">
        <f>IF($B2309="LA",$N2309,0)</f>
        <v>0</v>
      </c>
      <c r="S2309" s="139" t="str">
        <f>IF($B2309="LC",$N2309,0)</f>
        <v/>
      </c>
      <c r="T2309" s="139">
        <f>IF(P2309&lt;&gt;"",(P2309*(1-($N$2641))*(1-($O2309+$N$2646))),0)</f>
        <v>0</v>
      </c>
      <c r="U2309" s="139">
        <f>IF(Q2309&lt;&gt;"",(Q2309*(1-($N$2642))*(1-($O2309+$N$2646))),0)</f>
        <v>0</v>
      </c>
      <c r="V2309" s="139">
        <f>IF(R2309&lt;&gt;"",(R2309*(1-($N$2643))*(1-($O2309+$N$2646))),0)</f>
        <v>0</v>
      </c>
      <c r="W2309" s="139">
        <f>IF(S2309&lt;&gt;"",(S2309*(1-($N$2644))*(1-($O2309+$N$2646))),0)</f>
        <v>0</v>
      </c>
      <c r="X2309" s="150">
        <f>+SUM(T2309:W2309)</f>
        <v>0</v>
      </c>
      <c r="Y2309" s="85"/>
      <c r="Z2309" s="84"/>
      <c r="AA2309" s="85"/>
    </row>
    <row r="2310" spans="1:27" ht="14.1" customHeight="1" x14ac:dyDescent="0.3">
      <c r="A2310" s="128" t="s">
        <v>589</v>
      </c>
      <c r="B2310" s="86" t="s">
        <v>40</v>
      </c>
      <c r="C2310" s="86">
        <v>6</v>
      </c>
      <c r="D2310" s="86">
        <v>0</v>
      </c>
      <c r="E2310" s="137"/>
      <c r="F2310" s="86" t="s">
        <v>100</v>
      </c>
      <c r="G2310" s="86" t="s">
        <v>1705</v>
      </c>
      <c r="H2310" s="86" t="s">
        <v>2115</v>
      </c>
      <c r="I2310" s="86">
        <v>128</v>
      </c>
      <c r="J2310" s="87">
        <v>51.550000000000004</v>
      </c>
      <c r="K2310" s="88"/>
      <c r="L2310" s="86" t="s">
        <v>3530</v>
      </c>
      <c r="M2310" s="86" t="s">
        <v>349</v>
      </c>
      <c r="N2310" s="149" t="str">
        <f>IF(OR(J2310="TBA",E2310=0),"",E2310*J2310)</f>
        <v/>
      </c>
      <c r="O2310" s="138"/>
      <c r="P2310" s="139">
        <f>IF($B2310="PA",$N2310,0)</f>
        <v>0</v>
      </c>
      <c r="Q2310" s="139">
        <f>IF($B2310="PC",$N2310,0)</f>
        <v>0</v>
      </c>
      <c r="R2310" s="139">
        <f>IF($B2310="LA",$N2310,0)</f>
        <v>0</v>
      </c>
      <c r="S2310" s="139" t="str">
        <f>IF($B2310="LC",$N2310,0)</f>
        <v/>
      </c>
      <c r="T2310" s="139">
        <f>IF(P2310&lt;&gt;"",(P2310*(1-($N$2641))*(1-($O2310+$N$2646))),0)</f>
        <v>0</v>
      </c>
      <c r="U2310" s="139">
        <f>IF(Q2310&lt;&gt;"",(Q2310*(1-($N$2642))*(1-($O2310+$N$2646))),0)</f>
        <v>0</v>
      </c>
      <c r="V2310" s="139">
        <f>IF(R2310&lt;&gt;"",(R2310*(1-($N$2643))*(1-($O2310+$N$2646))),0)</f>
        <v>0</v>
      </c>
      <c r="W2310" s="139">
        <f>IF(S2310&lt;&gt;"",(S2310*(1-($N$2644))*(1-($O2310+$N$2646))),0)</f>
        <v>0</v>
      </c>
      <c r="X2310" s="150">
        <f>+SUM(T2310:W2310)</f>
        <v>0</v>
      </c>
      <c r="Y2310" s="85"/>
      <c r="Z2310" s="84"/>
      <c r="AA2310" s="85"/>
    </row>
    <row r="2311" spans="1:27" ht="14.1" customHeight="1" x14ac:dyDescent="0.3">
      <c r="A2311" s="128" t="s">
        <v>590</v>
      </c>
      <c r="B2311" s="86" t="s">
        <v>40</v>
      </c>
      <c r="C2311" s="86">
        <v>6</v>
      </c>
      <c r="D2311" s="86">
        <v>0</v>
      </c>
      <c r="E2311" s="137"/>
      <c r="F2311" s="86" t="s">
        <v>100</v>
      </c>
      <c r="G2311" s="86" t="s">
        <v>1706</v>
      </c>
      <c r="H2311" s="86" t="s">
        <v>2115</v>
      </c>
      <c r="I2311" s="86">
        <v>128</v>
      </c>
      <c r="J2311" s="87">
        <v>54.15</v>
      </c>
      <c r="K2311" s="88"/>
      <c r="L2311" s="86" t="s">
        <v>3531</v>
      </c>
      <c r="M2311" s="86" t="s">
        <v>349</v>
      </c>
      <c r="N2311" s="149" t="str">
        <f>IF(OR(J2311="TBA",E2311=0),"",E2311*J2311)</f>
        <v/>
      </c>
      <c r="O2311" s="138"/>
      <c r="P2311" s="139">
        <f>IF($B2311="PA",$N2311,0)</f>
        <v>0</v>
      </c>
      <c r="Q2311" s="139">
        <f>IF($B2311="PC",$N2311,0)</f>
        <v>0</v>
      </c>
      <c r="R2311" s="139">
        <f>IF($B2311="LA",$N2311,0)</f>
        <v>0</v>
      </c>
      <c r="S2311" s="139" t="str">
        <f>IF($B2311="LC",$N2311,0)</f>
        <v/>
      </c>
      <c r="T2311" s="139">
        <f>IF(P2311&lt;&gt;"",(P2311*(1-($N$2641))*(1-($O2311+$N$2646))),0)</f>
        <v>0</v>
      </c>
      <c r="U2311" s="139">
        <f>IF(Q2311&lt;&gt;"",(Q2311*(1-($N$2642))*(1-($O2311+$N$2646))),0)</f>
        <v>0</v>
      </c>
      <c r="V2311" s="139">
        <f>IF(R2311&lt;&gt;"",(R2311*(1-($N$2643))*(1-($O2311+$N$2646))),0)</f>
        <v>0</v>
      </c>
      <c r="W2311" s="139">
        <f>IF(S2311&lt;&gt;"",(S2311*(1-($N$2644))*(1-($O2311+$N$2646))),0)</f>
        <v>0</v>
      </c>
      <c r="X2311" s="150">
        <f>+SUM(T2311:W2311)</f>
        <v>0</v>
      </c>
      <c r="Y2311" s="85"/>
      <c r="Z2311" s="84"/>
      <c r="AA2311" s="85"/>
    </row>
    <row r="2312" spans="1:27" ht="14.1" customHeight="1" x14ac:dyDescent="0.3">
      <c r="A2312" s="128" t="s">
        <v>587</v>
      </c>
      <c r="B2312" s="86" t="s">
        <v>40</v>
      </c>
      <c r="C2312" s="86">
        <v>6</v>
      </c>
      <c r="D2312" s="86">
        <v>0</v>
      </c>
      <c r="E2312" s="137"/>
      <c r="F2312" s="86" t="s">
        <v>100</v>
      </c>
      <c r="G2312" s="86" t="s">
        <v>1692</v>
      </c>
      <c r="H2312" s="86" t="s">
        <v>2115</v>
      </c>
      <c r="I2312" s="86">
        <v>128</v>
      </c>
      <c r="J2312" s="87">
        <v>51.550000000000004</v>
      </c>
      <c r="K2312" s="88"/>
      <c r="L2312" s="86" t="s">
        <v>3532</v>
      </c>
      <c r="M2312" s="86" t="s">
        <v>349</v>
      </c>
      <c r="N2312" s="149" t="str">
        <f>IF(OR(J2312="TBA",E2312=0),"",E2312*J2312)</f>
        <v/>
      </c>
      <c r="O2312" s="138"/>
      <c r="P2312" s="139">
        <f>IF($B2312="PA",$N2312,0)</f>
        <v>0</v>
      </c>
      <c r="Q2312" s="139">
        <f>IF($B2312="PC",$N2312,0)</f>
        <v>0</v>
      </c>
      <c r="R2312" s="139">
        <f>IF($B2312="LA",$N2312,0)</f>
        <v>0</v>
      </c>
      <c r="S2312" s="139" t="str">
        <f>IF($B2312="LC",$N2312,0)</f>
        <v/>
      </c>
      <c r="T2312" s="139">
        <f>IF(P2312&lt;&gt;"",(P2312*(1-($N$2641))*(1-($O2312+$N$2646))),0)</f>
        <v>0</v>
      </c>
      <c r="U2312" s="139">
        <f>IF(Q2312&lt;&gt;"",(Q2312*(1-($N$2642))*(1-($O2312+$N$2646))),0)</f>
        <v>0</v>
      </c>
      <c r="V2312" s="139">
        <f>IF(R2312&lt;&gt;"",(R2312*(1-($N$2643))*(1-($O2312+$N$2646))),0)</f>
        <v>0</v>
      </c>
      <c r="W2312" s="139">
        <f>IF(S2312&lt;&gt;"",(S2312*(1-($N$2644))*(1-($O2312+$N$2646))),0)</f>
        <v>0</v>
      </c>
      <c r="X2312" s="150">
        <f>+SUM(T2312:W2312)</f>
        <v>0</v>
      </c>
      <c r="Y2312" s="85"/>
      <c r="Z2312" s="84"/>
      <c r="AA2312" s="85"/>
    </row>
    <row r="2313" spans="1:27" ht="14.1" customHeight="1" x14ac:dyDescent="0.3">
      <c r="A2313" s="128" t="s">
        <v>440</v>
      </c>
      <c r="B2313" s="86" t="s">
        <v>40</v>
      </c>
      <c r="C2313" s="86">
        <v>6</v>
      </c>
      <c r="D2313" s="86">
        <v>0</v>
      </c>
      <c r="E2313" s="137"/>
      <c r="F2313" s="86" t="s">
        <v>99</v>
      </c>
      <c r="G2313" s="86" t="s">
        <v>1690</v>
      </c>
      <c r="H2313" s="86" t="s">
        <v>2116</v>
      </c>
      <c r="I2313" s="86">
        <v>73</v>
      </c>
      <c r="J2313" s="87">
        <v>27.2</v>
      </c>
      <c r="K2313" s="88"/>
      <c r="L2313" s="86" t="s">
        <v>3533</v>
      </c>
      <c r="M2313" s="86" t="s">
        <v>349</v>
      </c>
      <c r="N2313" s="149" t="str">
        <f>IF(OR(J2313="TBA",E2313=0),"",E2313*J2313)</f>
        <v/>
      </c>
      <c r="O2313" s="138"/>
      <c r="P2313" s="139">
        <f>IF($B2313="PA",$N2313,0)</f>
        <v>0</v>
      </c>
      <c r="Q2313" s="139">
        <f>IF($B2313="PC",$N2313,0)</f>
        <v>0</v>
      </c>
      <c r="R2313" s="139">
        <f>IF($B2313="LA",$N2313,0)</f>
        <v>0</v>
      </c>
      <c r="S2313" s="139" t="str">
        <f>IF($B2313="LC",$N2313,0)</f>
        <v/>
      </c>
      <c r="T2313" s="139">
        <f>IF(P2313&lt;&gt;"",(P2313*(1-($N$2641))*(1-($O2313+$N$2646))),0)</f>
        <v>0</v>
      </c>
      <c r="U2313" s="139">
        <f>IF(Q2313&lt;&gt;"",(Q2313*(1-($N$2642))*(1-($O2313+$N$2646))),0)</f>
        <v>0</v>
      </c>
      <c r="V2313" s="139">
        <f>IF(R2313&lt;&gt;"",(R2313*(1-($N$2643))*(1-($O2313+$N$2646))),0)</f>
        <v>0</v>
      </c>
      <c r="W2313" s="139">
        <f>IF(S2313&lt;&gt;"",(S2313*(1-($N$2644))*(1-($O2313+$N$2646))),0)</f>
        <v>0</v>
      </c>
      <c r="X2313" s="150">
        <f>+SUM(T2313:W2313)</f>
        <v>0</v>
      </c>
      <c r="Y2313" s="85"/>
      <c r="Z2313" s="84"/>
      <c r="AA2313" s="85"/>
    </row>
    <row r="2314" spans="1:27" ht="14.1" customHeight="1" x14ac:dyDescent="0.3">
      <c r="A2314" s="128" t="s">
        <v>439</v>
      </c>
      <c r="B2314" s="86" t="s">
        <v>40</v>
      </c>
      <c r="C2314" s="86">
        <v>6</v>
      </c>
      <c r="D2314" s="86">
        <v>0</v>
      </c>
      <c r="E2314" s="137"/>
      <c r="F2314" s="86" t="s">
        <v>99</v>
      </c>
      <c r="G2314" s="86" t="s">
        <v>1691</v>
      </c>
      <c r="H2314" s="86" t="s">
        <v>2116</v>
      </c>
      <c r="I2314" s="86">
        <v>73</v>
      </c>
      <c r="J2314" s="87">
        <v>27.2</v>
      </c>
      <c r="K2314" s="88"/>
      <c r="L2314" s="86" t="s">
        <v>3534</v>
      </c>
      <c r="M2314" s="86" t="s">
        <v>349</v>
      </c>
      <c r="N2314" s="149" t="str">
        <f>IF(OR(J2314="TBA",E2314=0),"",E2314*J2314)</f>
        <v/>
      </c>
      <c r="O2314" s="138"/>
      <c r="P2314" s="139">
        <f>IF($B2314="PA",$N2314,0)</f>
        <v>0</v>
      </c>
      <c r="Q2314" s="139">
        <f>IF($B2314="PC",$N2314,0)</f>
        <v>0</v>
      </c>
      <c r="R2314" s="139">
        <f>IF($B2314="LA",$N2314,0)</f>
        <v>0</v>
      </c>
      <c r="S2314" s="139" t="str">
        <f>IF($B2314="LC",$N2314,0)</f>
        <v/>
      </c>
      <c r="T2314" s="139">
        <f>IF(P2314&lt;&gt;"",(P2314*(1-($N$2641))*(1-($O2314+$N$2646))),0)</f>
        <v>0</v>
      </c>
      <c r="U2314" s="139">
        <f>IF(Q2314&lt;&gt;"",(Q2314*(1-($N$2642))*(1-($O2314+$N$2646))),0)</f>
        <v>0</v>
      </c>
      <c r="V2314" s="139">
        <f>IF(R2314&lt;&gt;"",(R2314*(1-($N$2643))*(1-($O2314+$N$2646))),0)</f>
        <v>0</v>
      </c>
      <c r="W2314" s="139">
        <f>IF(S2314&lt;&gt;"",(S2314*(1-($N$2644))*(1-($O2314+$N$2646))),0)</f>
        <v>0</v>
      </c>
      <c r="X2314" s="150">
        <f>+SUM(T2314:W2314)</f>
        <v>0</v>
      </c>
      <c r="Y2314" s="85"/>
      <c r="Z2314" s="84"/>
      <c r="AA2314" s="85"/>
    </row>
    <row r="2315" spans="1:27" ht="14.1" customHeight="1" x14ac:dyDescent="0.3">
      <c r="A2315" s="128" t="s">
        <v>438</v>
      </c>
      <c r="B2315" s="86" t="s">
        <v>40</v>
      </c>
      <c r="C2315" s="86">
        <v>6</v>
      </c>
      <c r="D2315" s="86">
        <v>0</v>
      </c>
      <c r="E2315" s="137"/>
      <c r="F2315" s="86" t="s">
        <v>99</v>
      </c>
      <c r="G2315" s="86" t="s">
        <v>1692</v>
      </c>
      <c r="H2315" s="86" t="s">
        <v>2116</v>
      </c>
      <c r="I2315" s="86">
        <v>73</v>
      </c>
      <c r="J2315" s="87">
        <v>27.2</v>
      </c>
      <c r="K2315" s="88"/>
      <c r="L2315" s="86" t="s">
        <v>3535</v>
      </c>
      <c r="M2315" s="86" t="s">
        <v>349</v>
      </c>
      <c r="N2315" s="149" t="str">
        <f>IF(OR(J2315="TBA",E2315=0),"",E2315*J2315)</f>
        <v/>
      </c>
      <c r="O2315" s="138"/>
      <c r="P2315" s="139">
        <f>IF($B2315="PA",$N2315,0)</f>
        <v>0</v>
      </c>
      <c r="Q2315" s="139">
        <f>IF($B2315="PC",$N2315,0)</f>
        <v>0</v>
      </c>
      <c r="R2315" s="139">
        <f>IF($B2315="LA",$N2315,0)</f>
        <v>0</v>
      </c>
      <c r="S2315" s="139" t="str">
        <f>IF($B2315="LC",$N2315,0)</f>
        <v/>
      </c>
      <c r="T2315" s="139">
        <f>IF(P2315&lt;&gt;"",(P2315*(1-($N$2641))*(1-($O2315+$N$2646))),0)</f>
        <v>0</v>
      </c>
      <c r="U2315" s="139">
        <f>IF(Q2315&lt;&gt;"",(Q2315*(1-($N$2642))*(1-($O2315+$N$2646))),0)</f>
        <v>0</v>
      </c>
      <c r="V2315" s="139">
        <f>IF(R2315&lt;&gt;"",(R2315*(1-($N$2643))*(1-($O2315+$N$2646))),0)</f>
        <v>0</v>
      </c>
      <c r="W2315" s="139">
        <f>IF(S2315&lt;&gt;"",(S2315*(1-($N$2644))*(1-($O2315+$N$2646))),0)</f>
        <v>0</v>
      </c>
      <c r="X2315" s="150">
        <f>+SUM(T2315:W2315)</f>
        <v>0</v>
      </c>
      <c r="Y2315" s="85"/>
      <c r="Z2315" s="84"/>
      <c r="AA2315" s="85"/>
    </row>
    <row r="2316" spans="1:27" ht="14.1" customHeight="1" x14ac:dyDescent="0.3">
      <c r="A2316" s="128" t="s">
        <v>443</v>
      </c>
      <c r="B2316" s="86" t="s">
        <v>40</v>
      </c>
      <c r="C2316" s="86">
        <v>6</v>
      </c>
      <c r="D2316" s="86">
        <v>0</v>
      </c>
      <c r="E2316" s="137"/>
      <c r="F2316" s="86" t="s">
        <v>99</v>
      </c>
      <c r="G2316" s="86" t="s">
        <v>1690</v>
      </c>
      <c r="H2316" s="86" t="s">
        <v>2117</v>
      </c>
      <c r="I2316" s="86">
        <v>73</v>
      </c>
      <c r="J2316" s="87">
        <v>33</v>
      </c>
      <c r="K2316" s="88"/>
      <c r="L2316" s="86" t="s">
        <v>3536</v>
      </c>
      <c r="M2316" s="86" t="s">
        <v>349</v>
      </c>
      <c r="N2316" s="149" t="str">
        <f>IF(OR(J2316="TBA",E2316=0),"",E2316*J2316)</f>
        <v/>
      </c>
      <c r="O2316" s="138"/>
      <c r="P2316" s="139">
        <f>IF($B2316="PA",$N2316,0)</f>
        <v>0</v>
      </c>
      <c r="Q2316" s="139">
        <f>IF($B2316="PC",$N2316,0)</f>
        <v>0</v>
      </c>
      <c r="R2316" s="139">
        <f>IF($B2316="LA",$N2316,0)</f>
        <v>0</v>
      </c>
      <c r="S2316" s="139" t="str">
        <f>IF($B2316="LC",$N2316,0)</f>
        <v/>
      </c>
      <c r="T2316" s="139">
        <f>IF(P2316&lt;&gt;"",(P2316*(1-($N$2641))*(1-($O2316+$N$2646))),0)</f>
        <v>0</v>
      </c>
      <c r="U2316" s="139">
        <f>IF(Q2316&lt;&gt;"",(Q2316*(1-($N$2642))*(1-($O2316+$N$2646))),0)</f>
        <v>0</v>
      </c>
      <c r="V2316" s="139">
        <f>IF(R2316&lt;&gt;"",(R2316*(1-($N$2643))*(1-($O2316+$N$2646))),0)</f>
        <v>0</v>
      </c>
      <c r="W2316" s="139">
        <f>IF(S2316&lt;&gt;"",(S2316*(1-($N$2644))*(1-($O2316+$N$2646))),0)</f>
        <v>0</v>
      </c>
      <c r="X2316" s="150">
        <f>+SUM(T2316:W2316)</f>
        <v>0</v>
      </c>
      <c r="Y2316" s="85"/>
      <c r="Z2316" s="84"/>
      <c r="AA2316" s="85"/>
    </row>
    <row r="2317" spans="1:27" ht="14.1" customHeight="1" x14ac:dyDescent="0.3">
      <c r="A2317" s="128" t="s">
        <v>442</v>
      </c>
      <c r="B2317" s="86" t="s">
        <v>40</v>
      </c>
      <c r="C2317" s="86">
        <v>6</v>
      </c>
      <c r="D2317" s="86">
        <v>0</v>
      </c>
      <c r="E2317" s="137"/>
      <c r="F2317" s="86" t="s">
        <v>99</v>
      </c>
      <c r="G2317" s="86" t="s">
        <v>1691</v>
      </c>
      <c r="H2317" s="86" t="s">
        <v>2117</v>
      </c>
      <c r="I2317" s="86">
        <v>73</v>
      </c>
      <c r="J2317" s="87">
        <v>33</v>
      </c>
      <c r="K2317" s="88"/>
      <c r="L2317" s="86" t="s">
        <v>3537</v>
      </c>
      <c r="M2317" s="86" t="s">
        <v>349</v>
      </c>
      <c r="N2317" s="149" t="str">
        <f>IF(OR(J2317="TBA",E2317=0),"",E2317*J2317)</f>
        <v/>
      </c>
      <c r="O2317" s="138"/>
      <c r="P2317" s="139">
        <f>IF($B2317="PA",$N2317,0)</f>
        <v>0</v>
      </c>
      <c r="Q2317" s="139">
        <f>IF($B2317="PC",$N2317,0)</f>
        <v>0</v>
      </c>
      <c r="R2317" s="139">
        <f>IF($B2317="LA",$N2317,0)</f>
        <v>0</v>
      </c>
      <c r="S2317" s="139" t="str">
        <f>IF($B2317="LC",$N2317,0)</f>
        <v/>
      </c>
      <c r="T2317" s="139">
        <f>IF(P2317&lt;&gt;"",(P2317*(1-($N$2641))*(1-($O2317+$N$2646))),0)</f>
        <v>0</v>
      </c>
      <c r="U2317" s="139">
        <f>IF(Q2317&lt;&gt;"",(Q2317*(1-($N$2642))*(1-($O2317+$N$2646))),0)</f>
        <v>0</v>
      </c>
      <c r="V2317" s="139">
        <f>IF(R2317&lt;&gt;"",(R2317*(1-($N$2643))*(1-($O2317+$N$2646))),0)</f>
        <v>0</v>
      </c>
      <c r="W2317" s="139">
        <f>IF(S2317&lt;&gt;"",(S2317*(1-($N$2644))*(1-($O2317+$N$2646))),0)</f>
        <v>0</v>
      </c>
      <c r="X2317" s="150">
        <f>+SUM(T2317:W2317)</f>
        <v>0</v>
      </c>
      <c r="Y2317" s="85"/>
      <c r="Z2317" s="84"/>
      <c r="AA2317" s="85"/>
    </row>
    <row r="2318" spans="1:27" ht="14.1" customHeight="1" x14ac:dyDescent="0.3">
      <c r="A2318" s="128" t="s">
        <v>441</v>
      </c>
      <c r="B2318" s="86" t="s">
        <v>40</v>
      </c>
      <c r="C2318" s="86">
        <v>6</v>
      </c>
      <c r="D2318" s="86">
        <v>0</v>
      </c>
      <c r="E2318" s="137"/>
      <c r="F2318" s="86" t="s">
        <v>99</v>
      </c>
      <c r="G2318" s="86" t="s">
        <v>1692</v>
      </c>
      <c r="H2318" s="86" t="s">
        <v>2117</v>
      </c>
      <c r="I2318" s="86">
        <v>73</v>
      </c>
      <c r="J2318" s="87">
        <v>33</v>
      </c>
      <c r="K2318" s="88"/>
      <c r="L2318" s="86" t="s">
        <v>3538</v>
      </c>
      <c r="M2318" s="86" t="s">
        <v>349</v>
      </c>
      <c r="N2318" s="149" t="str">
        <f>IF(OR(J2318="TBA",E2318=0),"",E2318*J2318)</f>
        <v/>
      </c>
      <c r="O2318" s="138"/>
      <c r="P2318" s="139">
        <f>IF($B2318="PA",$N2318,0)</f>
        <v>0</v>
      </c>
      <c r="Q2318" s="139">
        <f>IF($B2318="PC",$N2318,0)</f>
        <v>0</v>
      </c>
      <c r="R2318" s="139">
        <f>IF($B2318="LA",$N2318,0)</f>
        <v>0</v>
      </c>
      <c r="S2318" s="139" t="str">
        <f>IF($B2318="LC",$N2318,0)</f>
        <v/>
      </c>
      <c r="T2318" s="139">
        <f>IF(P2318&lt;&gt;"",(P2318*(1-($N$2641))*(1-($O2318+$N$2646))),0)</f>
        <v>0</v>
      </c>
      <c r="U2318" s="139">
        <f>IF(Q2318&lt;&gt;"",(Q2318*(1-($N$2642))*(1-($O2318+$N$2646))),0)</f>
        <v>0</v>
      </c>
      <c r="V2318" s="139">
        <f>IF(R2318&lt;&gt;"",(R2318*(1-($N$2643))*(1-($O2318+$N$2646))),0)</f>
        <v>0</v>
      </c>
      <c r="W2318" s="139">
        <f>IF(S2318&lt;&gt;"",(S2318*(1-($N$2644))*(1-($O2318+$N$2646))),0)</f>
        <v>0</v>
      </c>
      <c r="X2318" s="150">
        <f>+SUM(T2318:W2318)</f>
        <v>0</v>
      </c>
      <c r="Y2318" s="85"/>
      <c r="Z2318" s="84"/>
      <c r="AA2318" s="85"/>
    </row>
    <row r="2319" spans="1:27" s="167" customFormat="1" ht="14.1" customHeight="1" x14ac:dyDescent="0.3">
      <c r="A2319" s="128" t="s">
        <v>444</v>
      </c>
      <c r="B2319" s="86" t="s">
        <v>40</v>
      </c>
      <c r="C2319" s="86">
        <v>6</v>
      </c>
      <c r="D2319" s="86">
        <v>0</v>
      </c>
      <c r="E2319" s="137"/>
      <c r="F2319" s="86" t="s">
        <v>100</v>
      </c>
      <c r="G2319" s="86" t="s">
        <v>1703</v>
      </c>
      <c r="H2319" s="86" t="s">
        <v>2118</v>
      </c>
      <c r="I2319" s="86">
        <v>73</v>
      </c>
      <c r="J2319" s="87">
        <v>41.550000000000004</v>
      </c>
      <c r="K2319" s="88"/>
      <c r="L2319" s="86" t="s">
        <v>3539</v>
      </c>
      <c r="M2319" s="86" t="s">
        <v>349</v>
      </c>
      <c r="N2319" s="149" t="str">
        <f>IF(OR(J2319="TBA",E2319=0),"",E2319*J2319)</f>
        <v/>
      </c>
      <c r="O2319" s="138"/>
      <c r="P2319" s="139">
        <f>IF($B2319="PA",$N2319,0)</f>
        <v>0</v>
      </c>
      <c r="Q2319" s="139">
        <f>IF($B2319="PC",$N2319,0)</f>
        <v>0</v>
      </c>
      <c r="R2319" s="139">
        <f>IF($B2319="LA",$N2319,0)</f>
        <v>0</v>
      </c>
      <c r="S2319" s="139" t="str">
        <f>IF($B2319="LC",$N2319,0)</f>
        <v/>
      </c>
      <c r="T2319" s="139">
        <f>IF(P2319&lt;&gt;"",(P2319*(1-($N$2641))*(1-($O2319+$N$2646))),0)</f>
        <v>0</v>
      </c>
      <c r="U2319" s="139">
        <f>IF(Q2319&lt;&gt;"",(Q2319*(1-($N$2642))*(1-($O2319+$N$2646))),0)</f>
        <v>0</v>
      </c>
      <c r="V2319" s="139">
        <f>IF(R2319&lt;&gt;"",(R2319*(1-($N$2643))*(1-($O2319+$N$2646))),0)</f>
        <v>0</v>
      </c>
      <c r="W2319" s="139">
        <f>IF(S2319&lt;&gt;"",(S2319*(1-($N$2644))*(1-($O2319+$N$2646))),0)</f>
        <v>0</v>
      </c>
      <c r="X2319" s="150">
        <f>+SUM(T2319:W2319)</f>
        <v>0</v>
      </c>
      <c r="Y2319" s="154"/>
      <c r="Z2319" s="153"/>
      <c r="AA2319" s="154"/>
    </row>
    <row r="2320" spans="1:27" s="167" customFormat="1" ht="14.1" customHeight="1" x14ac:dyDescent="0.3">
      <c r="A2320" s="128" t="s">
        <v>445</v>
      </c>
      <c r="B2320" s="86" t="s">
        <v>40</v>
      </c>
      <c r="C2320" s="86">
        <v>6</v>
      </c>
      <c r="D2320" s="86">
        <v>0</v>
      </c>
      <c r="E2320" s="137"/>
      <c r="F2320" s="86" t="s">
        <v>100</v>
      </c>
      <c r="G2320" s="86" t="s">
        <v>1705</v>
      </c>
      <c r="H2320" s="86" t="s">
        <v>2118</v>
      </c>
      <c r="I2320" s="86">
        <v>73</v>
      </c>
      <c r="J2320" s="87">
        <v>41.550000000000004</v>
      </c>
      <c r="K2320" s="88"/>
      <c r="L2320" s="86" t="s">
        <v>3540</v>
      </c>
      <c r="M2320" s="86" t="s">
        <v>349</v>
      </c>
      <c r="N2320" s="149" t="str">
        <f>IF(OR(J2320="TBA",E2320=0),"",E2320*J2320)</f>
        <v/>
      </c>
      <c r="O2320" s="138"/>
      <c r="P2320" s="139">
        <f>IF($B2320="PA",$N2320,0)</f>
        <v>0</v>
      </c>
      <c r="Q2320" s="139">
        <f>IF($B2320="PC",$N2320,0)</f>
        <v>0</v>
      </c>
      <c r="R2320" s="139">
        <f>IF($B2320="LA",$N2320,0)</f>
        <v>0</v>
      </c>
      <c r="S2320" s="139" t="str">
        <f>IF($B2320="LC",$N2320,0)</f>
        <v/>
      </c>
      <c r="T2320" s="139">
        <f>IF(P2320&lt;&gt;"",(P2320*(1-($N$2641))*(1-($O2320+$N$2646))),0)</f>
        <v>0</v>
      </c>
      <c r="U2320" s="139">
        <f>IF(Q2320&lt;&gt;"",(Q2320*(1-($N$2642))*(1-($O2320+$N$2646))),0)</f>
        <v>0</v>
      </c>
      <c r="V2320" s="139">
        <f>IF(R2320&lt;&gt;"",(R2320*(1-($N$2643))*(1-($O2320+$N$2646))),0)</f>
        <v>0</v>
      </c>
      <c r="W2320" s="139">
        <f>IF(S2320&lt;&gt;"",(S2320*(1-($N$2644))*(1-($O2320+$N$2646))),0)</f>
        <v>0</v>
      </c>
      <c r="X2320" s="150">
        <f>+SUM(T2320:W2320)</f>
        <v>0</v>
      </c>
      <c r="Y2320" s="154"/>
      <c r="Z2320" s="153"/>
      <c r="AA2320" s="154"/>
    </row>
    <row r="2321" spans="1:27" s="167" customFormat="1" ht="14.1" customHeight="1" x14ac:dyDescent="0.3">
      <c r="A2321" s="128" t="s">
        <v>562</v>
      </c>
      <c r="B2321" s="86" t="s">
        <v>40</v>
      </c>
      <c r="C2321" s="86">
        <v>12</v>
      </c>
      <c r="D2321" s="86">
        <v>0</v>
      </c>
      <c r="E2321" s="137"/>
      <c r="F2321" s="86" t="s">
        <v>100</v>
      </c>
      <c r="G2321" s="86" t="s">
        <v>1703</v>
      </c>
      <c r="H2321" s="86" t="s">
        <v>2119</v>
      </c>
      <c r="I2321" s="86">
        <v>70</v>
      </c>
      <c r="J2321" s="87">
        <v>28.650000000000002</v>
      </c>
      <c r="K2321" s="88"/>
      <c r="L2321" s="86" t="s">
        <v>3541</v>
      </c>
      <c r="M2321" s="86" t="s">
        <v>349</v>
      </c>
      <c r="N2321" s="149" t="str">
        <f>IF(OR(J2321="TBA",E2321=0),"",E2321*J2321)</f>
        <v/>
      </c>
      <c r="O2321" s="138"/>
      <c r="P2321" s="139">
        <f>IF($B2321="PA",$N2321,0)</f>
        <v>0</v>
      </c>
      <c r="Q2321" s="139">
        <f>IF($B2321="PC",$N2321,0)</f>
        <v>0</v>
      </c>
      <c r="R2321" s="139">
        <f>IF($B2321="LA",$N2321,0)</f>
        <v>0</v>
      </c>
      <c r="S2321" s="139" t="str">
        <f>IF($B2321="LC",$N2321,0)</f>
        <v/>
      </c>
      <c r="T2321" s="139">
        <f>IF(P2321&lt;&gt;"",(P2321*(1-($N$2641))*(1-($O2321+$N$2646))),0)</f>
        <v>0</v>
      </c>
      <c r="U2321" s="139">
        <f>IF(Q2321&lt;&gt;"",(Q2321*(1-($N$2642))*(1-($O2321+$N$2646))),0)</f>
        <v>0</v>
      </c>
      <c r="V2321" s="139">
        <f>IF(R2321&lt;&gt;"",(R2321*(1-($N$2643))*(1-($O2321+$N$2646))),0)</f>
        <v>0</v>
      </c>
      <c r="W2321" s="139">
        <f>IF(S2321&lt;&gt;"",(S2321*(1-($N$2644))*(1-($O2321+$N$2646))),0)</f>
        <v>0</v>
      </c>
      <c r="X2321" s="150">
        <f>+SUM(T2321:W2321)</f>
        <v>0</v>
      </c>
      <c r="Y2321" s="154"/>
      <c r="Z2321" s="153"/>
      <c r="AA2321" s="154"/>
    </row>
    <row r="2322" spans="1:27" s="167" customFormat="1" ht="14.1" customHeight="1" x14ac:dyDescent="0.3">
      <c r="A2322" s="128" t="s">
        <v>563</v>
      </c>
      <c r="B2322" s="86" t="s">
        <v>40</v>
      </c>
      <c r="C2322" s="86">
        <v>12</v>
      </c>
      <c r="D2322" s="86">
        <v>0</v>
      </c>
      <c r="E2322" s="137"/>
      <c r="F2322" s="86" t="s">
        <v>100</v>
      </c>
      <c r="G2322" s="86" t="s">
        <v>1705</v>
      </c>
      <c r="H2322" s="86" t="s">
        <v>2119</v>
      </c>
      <c r="I2322" s="86">
        <v>70</v>
      </c>
      <c r="J2322" s="87">
        <v>28.650000000000002</v>
      </c>
      <c r="K2322" s="88"/>
      <c r="L2322" s="86" t="s">
        <v>3542</v>
      </c>
      <c r="M2322" s="86" t="s">
        <v>349</v>
      </c>
      <c r="N2322" s="149" t="str">
        <f>IF(OR(J2322="TBA",E2322=0),"",E2322*J2322)</f>
        <v/>
      </c>
      <c r="O2322" s="138"/>
      <c r="P2322" s="139">
        <f>IF($B2322="PA",$N2322,0)</f>
        <v>0</v>
      </c>
      <c r="Q2322" s="139">
        <f>IF($B2322="PC",$N2322,0)</f>
        <v>0</v>
      </c>
      <c r="R2322" s="139">
        <f>IF($B2322="LA",$N2322,0)</f>
        <v>0</v>
      </c>
      <c r="S2322" s="139" t="str">
        <f>IF($B2322="LC",$N2322,0)</f>
        <v/>
      </c>
      <c r="T2322" s="139">
        <f>IF(P2322&lt;&gt;"",(P2322*(1-($N$2641))*(1-($O2322+$N$2646))),0)</f>
        <v>0</v>
      </c>
      <c r="U2322" s="139">
        <f>IF(Q2322&lt;&gt;"",(Q2322*(1-($N$2642))*(1-($O2322+$N$2646))),0)</f>
        <v>0</v>
      </c>
      <c r="V2322" s="139">
        <f>IF(R2322&lt;&gt;"",(R2322*(1-($N$2643))*(1-($O2322+$N$2646))),0)</f>
        <v>0</v>
      </c>
      <c r="W2322" s="139">
        <f>IF(S2322&lt;&gt;"",(S2322*(1-($N$2644))*(1-($O2322+$N$2646))),0)</f>
        <v>0</v>
      </c>
      <c r="X2322" s="150">
        <f>+SUM(T2322:W2322)</f>
        <v>0</v>
      </c>
      <c r="Y2322" s="154"/>
      <c r="Z2322" s="153"/>
      <c r="AA2322" s="154"/>
    </row>
    <row r="2323" spans="1:27" ht="14.1" customHeight="1" x14ac:dyDescent="0.3">
      <c r="A2323" s="128" t="s">
        <v>561</v>
      </c>
      <c r="B2323" s="86" t="s">
        <v>40</v>
      </c>
      <c r="C2323" s="86">
        <v>12</v>
      </c>
      <c r="D2323" s="86">
        <v>0</v>
      </c>
      <c r="E2323" s="137"/>
      <c r="F2323" s="86" t="s">
        <v>100</v>
      </c>
      <c r="G2323" s="86" t="s">
        <v>1692</v>
      </c>
      <c r="H2323" s="86" t="s">
        <v>2119</v>
      </c>
      <c r="I2323" s="86">
        <v>70</v>
      </c>
      <c r="J2323" s="87">
        <v>28.650000000000002</v>
      </c>
      <c r="K2323" s="88"/>
      <c r="L2323" s="86" t="s">
        <v>3543</v>
      </c>
      <c r="M2323" s="86" t="s">
        <v>349</v>
      </c>
      <c r="N2323" s="149" t="str">
        <f>IF(OR(J2323="TBA",E2323=0),"",E2323*J2323)</f>
        <v/>
      </c>
      <c r="O2323" s="138"/>
      <c r="P2323" s="139">
        <f>IF($B2323="PA",$N2323,0)</f>
        <v>0</v>
      </c>
      <c r="Q2323" s="139">
        <f>IF($B2323="PC",$N2323,0)</f>
        <v>0</v>
      </c>
      <c r="R2323" s="139">
        <f>IF($B2323="LA",$N2323,0)</f>
        <v>0</v>
      </c>
      <c r="S2323" s="139" t="str">
        <f>IF($B2323="LC",$N2323,0)</f>
        <v/>
      </c>
      <c r="T2323" s="139">
        <f>IF(P2323&lt;&gt;"",(P2323*(1-($N$2641))*(1-($O2323+$N$2646))),0)</f>
        <v>0</v>
      </c>
      <c r="U2323" s="139">
        <f>IF(Q2323&lt;&gt;"",(Q2323*(1-($N$2642))*(1-($O2323+$N$2646))),0)</f>
        <v>0</v>
      </c>
      <c r="V2323" s="139">
        <f>IF(R2323&lt;&gt;"",(R2323*(1-($N$2643))*(1-($O2323+$N$2646))),0)</f>
        <v>0</v>
      </c>
      <c r="W2323" s="139">
        <f>IF(S2323&lt;&gt;"",(S2323*(1-($N$2644))*(1-($O2323+$N$2646))),0)</f>
        <v>0</v>
      </c>
      <c r="X2323" s="150">
        <f>+SUM(T2323:W2323)</f>
        <v>0</v>
      </c>
      <c r="Y2323" s="85"/>
      <c r="Z2323" s="84"/>
      <c r="AA2323" s="85"/>
    </row>
    <row r="2324" spans="1:27" ht="14.1" customHeight="1" x14ac:dyDescent="0.3">
      <c r="A2324" s="128" t="s">
        <v>224</v>
      </c>
      <c r="B2324" s="86" t="s">
        <v>40</v>
      </c>
      <c r="C2324" s="86">
        <v>26</v>
      </c>
      <c r="D2324" s="86">
        <v>13</v>
      </c>
      <c r="E2324" s="137"/>
      <c r="F2324" s="86" t="s">
        <v>4805</v>
      </c>
      <c r="G2324" s="86" t="s">
        <v>1688</v>
      </c>
      <c r="H2324" s="86" t="s">
        <v>2120</v>
      </c>
      <c r="I2324" s="86">
        <v>21</v>
      </c>
      <c r="J2324" s="87">
        <v>24.35</v>
      </c>
      <c r="K2324" s="88"/>
      <c r="L2324" s="86" t="s">
        <v>3544</v>
      </c>
      <c r="M2324" s="86" t="s">
        <v>349</v>
      </c>
      <c r="N2324" s="149" t="str">
        <f>IF(OR(J2324="TBA",E2324=0),"",E2324*J2324)</f>
        <v/>
      </c>
      <c r="O2324" s="138"/>
      <c r="P2324" s="139">
        <f>IF($B2324="PA",$N2324,0)</f>
        <v>0</v>
      </c>
      <c r="Q2324" s="139">
        <f>IF($B2324="PC",$N2324,0)</f>
        <v>0</v>
      </c>
      <c r="R2324" s="139">
        <f>IF($B2324="LA",$N2324,0)</f>
        <v>0</v>
      </c>
      <c r="S2324" s="139" t="str">
        <f>IF($B2324="LC",$N2324,0)</f>
        <v/>
      </c>
      <c r="T2324" s="139">
        <f>IF(P2324&lt;&gt;"",(P2324*(1-($N$2641))*(1-($O2324+$N$2646))),0)</f>
        <v>0</v>
      </c>
      <c r="U2324" s="139">
        <f>IF(Q2324&lt;&gt;"",(Q2324*(1-($N$2642))*(1-($O2324+$N$2646))),0)</f>
        <v>0</v>
      </c>
      <c r="V2324" s="139">
        <f>IF(R2324&lt;&gt;"",(R2324*(1-($N$2643))*(1-($O2324+$N$2646))),0)</f>
        <v>0</v>
      </c>
      <c r="W2324" s="139">
        <f>IF(S2324&lt;&gt;"",(S2324*(1-($N$2644))*(1-($O2324+$N$2646))),0)</f>
        <v>0</v>
      </c>
      <c r="X2324" s="150">
        <f>+SUM(T2324:W2324)</f>
        <v>0</v>
      </c>
      <c r="Y2324" s="85"/>
      <c r="Z2324" s="84"/>
      <c r="AA2324" s="85"/>
    </row>
    <row r="2325" spans="1:27" ht="14.1" customHeight="1" x14ac:dyDescent="0.3">
      <c r="A2325" s="128" t="s">
        <v>225</v>
      </c>
      <c r="B2325" s="86" t="s">
        <v>40</v>
      </c>
      <c r="C2325" s="86">
        <v>26</v>
      </c>
      <c r="D2325" s="86">
        <v>13</v>
      </c>
      <c r="E2325" s="137"/>
      <c r="F2325" s="86" t="s">
        <v>4805</v>
      </c>
      <c r="G2325" s="86" t="s">
        <v>1686</v>
      </c>
      <c r="H2325" s="86" t="s">
        <v>2120</v>
      </c>
      <c r="I2325" s="86">
        <v>21</v>
      </c>
      <c r="J2325" s="87">
        <v>24.35</v>
      </c>
      <c r="K2325" s="88"/>
      <c r="L2325" s="86" t="s">
        <v>3545</v>
      </c>
      <c r="M2325" s="86" t="s">
        <v>349</v>
      </c>
      <c r="N2325" s="149" t="str">
        <f>IF(OR(J2325="TBA",E2325=0),"",E2325*J2325)</f>
        <v/>
      </c>
      <c r="O2325" s="138"/>
      <c r="P2325" s="139">
        <f>IF($B2325="PA",$N2325,0)</f>
        <v>0</v>
      </c>
      <c r="Q2325" s="139">
        <f>IF($B2325="PC",$N2325,0)</f>
        <v>0</v>
      </c>
      <c r="R2325" s="139">
        <f>IF($B2325="LA",$N2325,0)</f>
        <v>0</v>
      </c>
      <c r="S2325" s="139" t="str">
        <f>IF($B2325="LC",$N2325,0)</f>
        <v/>
      </c>
      <c r="T2325" s="139">
        <f>IF(P2325&lt;&gt;"",(P2325*(1-($N$2641))*(1-($O2325+$N$2646))),0)</f>
        <v>0</v>
      </c>
      <c r="U2325" s="139">
        <f>IF(Q2325&lt;&gt;"",(Q2325*(1-($N$2642))*(1-($O2325+$N$2646))),0)</f>
        <v>0</v>
      </c>
      <c r="V2325" s="139">
        <f>IF(R2325&lt;&gt;"",(R2325*(1-($N$2643))*(1-($O2325+$N$2646))),0)</f>
        <v>0</v>
      </c>
      <c r="W2325" s="139">
        <f>IF(S2325&lt;&gt;"",(S2325*(1-($N$2644))*(1-($O2325+$N$2646))),0)</f>
        <v>0</v>
      </c>
      <c r="X2325" s="150">
        <f>+SUM(T2325:W2325)</f>
        <v>0</v>
      </c>
      <c r="Y2325" s="85"/>
      <c r="Z2325" s="84"/>
      <c r="AA2325" s="85"/>
    </row>
    <row r="2326" spans="1:27" ht="14.1" customHeight="1" x14ac:dyDescent="0.3">
      <c r="A2326" s="128" t="s">
        <v>226</v>
      </c>
      <c r="B2326" s="86" t="s">
        <v>40</v>
      </c>
      <c r="C2326" s="86">
        <v>26</v>
      </c>
      <c r="D2326" s="86">
        <v>13</v>
      </c>
      <c r="E2326" s="137"/>
      <c r="F2326" s="86" t="s">
        <v>4805</v>
      </c>
      <c r="G2326" s="86" t="s">
        <v>1687</v>
      </c>
      <c r="H2326" s="86" t="s">
        <v>2120</v>
      </c>
      <c r="I2326" s="86">
        <v>21</v>
      </c>
      <c r="J2326" s="87">
        <v>24.35</v>
      </c>
      <c r="K2326" s="88"/>
      <c r="L2326" s="86" t="s">
        <v>3546</v>
      </c>
      <c r="M2326" s="86" t="s">
        <v>349</v>
      </c>
      <c r="N2326" s="149" t="str">
        <f>IF(OR(J2326="TBA",E2326=0),"",E2326*J2326)</f>
        <v/>
      </c>
      <c r="O2326" s="138"/>
      <c r="P2326" s="139">
        <f>IF($B2326="PA",$N2326,0)</f>
        <v>0</v>
      </c>
      <c r="Q2326" s="139">
        <f>IF($B2326="PC",$N2326,0)</f>
        <v>0</v>
      </c>
      <c r="R2326" s="139">
        <f>IF($B2326="LA",$N2326,0)</f>
        <v>0</v>
      </c>
      <c r="S2326" s="139" t="str">
        <f>IF($B2326="LC",$N2326,0)</f>
        <v/>
      </c>
      <c r="T2326" s="139">
        <f>IF(P2326&lt;&gt;"",(P2326*(1-($N$2641))*(1-($O2326+$N$2646))),0)</f>
        <v>0</v>
      </c>
      <c r="U2326" s="139">
        <f>IF(Q2326&lt;&gt;"",(Q2326*(1-($N$2642))*(1-($O2326+$N$2646))),0)</f>
        <v>0</v>
      </c>
      <c r="V2326" s="139">
        <f>IF(R2326&lt;&gt;"",(R2326*(1-($N$2643))*(1-($O2326+$N$2646))),0)</f>
        <v>0</v>
      </c>
      <c r="W2326" s="139">
        <f>IF(S2326&lt;&gt;"",(S2326*(1-($N$2644))*(1-($O2326+$N$2646))),0)</f>
        <v>0</v>
      </c>
      <c r="X2326" s="150">
        <f>+SUM(T2326:W2326)</f>
        <v>0</v>
      </c>
      <c r="Y2326" s="85"/>
      <c r="Z2326" s="84"/>
      <c r="AA2326" s="85"/>
    </row>
    <row r="2327" spans="1:27" ht="14.1" customHeight="1" x14ac:dyDescent="0.3">
      <c r="A2327" s="128" t="s">
        <v>210</v>
      </c>
      <c r="B2327" s="86" t="s">
        <v>40</v>
      </c>
      <c r="C2327" s="86">
        <v>20</v>
      </c>
      <c r="D2327" s="86">
        <v>10</v>
      </c>
      <c r="E2327" s="137"/>
      <c r="F2327" s="86" t="s">
        <v>4805</v>
      </c>
      <c r="G2327" s="86" t="s">
        <v>1688</v>
      </c>
      <c r="H2327" s="86" t="s">
        <v>2121</v>
      </c>
      <c r="I2327" s="86">
        <v>9</v>
      </c>
      <c r="J2327" s="87">
        <v>25.150000000000002</v>
      </c>
      <c r="K2327" s="88"/>
      <c r="L2327" s="86" t="s">
        <v>3547</v>
      </c>
      <c r="M2327" s="86" t="s">
        <v>349</v>
      </c>
      <c r="N2327" s="149" t="str">
        <f>IF(OR(J2327="TBA",E2327=0),"",E2327*J2327)</f>
        <v/>
      </c>
      <c r="O2327" s="138"/>
      <c r="P2327" s="139">
        <f>IF($B2327="PA",$N2327,0)</f>
        <v>0</v>
      </c>
      <c r="Q2327" s="139">
        <f>IF($B2327="PC",$N2327,0)</f>
        <v>0</v>
      </c>
      <c r="R2327" s="139">
        <f>IF($B2327="LA",$N2327,0)</f>
        <v>0</v>
      </c>
      <c r="S2327" s="139" t="str">
        <f>IF($B2327="LC",$N2327,0)</f>
        <v/>
      </c>
      <c r="T2327" s="139">
        <f>IF(P2327&lt;&gt;"",(P2327*(1-($N$2641))*(1-($O2327+$N$2646))),0)</f>
        <v>0</v>
      </c>
      <c r="U2327" s="139">
        <f>IF(Q2327&lt;&gt;"",(Q2327*(1-($N$2642))*(1-($O2327+$N$2646))),0)</f>
        <v>0</v>
      </c>
      <c r="V2327" s="139">
        <f>IF(R2327&lt;&gt;"",(R2327*(1-($N$2643))*(1-($O2327+$N$2646))),0)</f>
        <v>0</v>
      </c>
      <c r="W2327" s="139">
        <f>IF(S2327&lt;&gt;"",(S2327*(1-($N$2644))*(1-($O2327+$N$2646))),0)</f>
        <v>0</v>
      </c>
      <c r="X2327" s="150">
        <f>+SUM(T2327:W2327)</f>
        <v>0</v>
      </c>
      <c r="Y2327" s="85"/>
      <c r="Z2327" s="84"/>
      <c r="AA2327" s="85"/>
    </row>
    <row r="2328" spans="1:27" ht="14.1" customHeight="1" x14ac:dyDescent="0.3">
      <c r="A2328" s="128" t="s">
        <v>211</v>
      </c>
      <c r="B2328" s="86" t="s">
        <v>40</v>
      </c>
      <c r="C2328" s="86">
        <v>20</v>
      </c>
      <c r="D2328" s="86">
        <v>10</v>
      </c>
      <c r="E2328" s="137"/>
      <c r="F2328" s="86" t="s">
        <v>4805</v>
      </c>
      <c r="G2328" s="86" t="s">
        <v>1686</v>
      </c>
      <c r="H2328" s="86" t="s">
        <v>2121</v>
      </c>
      <c r="I2328" s="86">
        <v>9</v>
      </c>
      <c r="J2328" s="87">
        <v>25.150000000000002</v>
      </c>
      <c r="K2328" s="88"/>
      <c r="L2328" s="86" t="s">
        <v>3548</v>
      </c>
      <c r="M2328" s="86" t="s">
        <v>349</v>
      </c>
      <c r="N2328" s="149" t="str">
        <f>IF(OR(J2328="TBA",E2328=0),"",E2328*J2328)</f>
        <v/>
      </c>
      <c r="O2328" s="138"/>
      <c r="P2328" s="139">
        <f>IF($B2328="PA",$N2328,0)</f>
        <v>0</v>
      </c>
      <c r="Q2328" s="139">
        <f>IF($B2328="PC",$N2328,0)</f>
        <v>0</v>
      </c>
      <c r="R2328" s="139">
        <f>IF($B2328="LA",$N2328,0)</f>
        <v>0</v>
      </c>
      <c r="S2328" s="139" t="str">
        <f>IF($B2328="LC",$N2328,0)</f>
        <v/>
      </c>
      <c r="T2328" s="139">
        <f>IF(P2328&lt;&gt;"",(P2328*(1-($N$2641))*(1-($O2328+$N$2646))),0)</f>
        <v>0</v>
      </c>
      <c r="U2328" s="139">
        <f>IF(Q2328&lt;&gt;"",(Q2328*(1-($N$2642))*(1-($O2328+$N$2646))),0)</f>
        <v>0</v>
      </c>
      <c r="V2328" s="139">
        <f>IF(R2328&lt;&gt;"",(R2328*(1-($N$2643))*(1-($O2328+$N$2646))),0)</f>
        <v>0</v>
      </c>
      <c r="W2328" s="139">
        <f>IF(S2328&lt;&gt;"",(S2328*(1-($N$2644))*(1-($O2328+$N$2646))),0)</f>
        <v>0</v>
      </c>
      <c r="X2328" s="150">
        <f>+SUM(T2328:W2328)</f>
        <v>0</v>
      </c>
      <c r="Y2328" s="85"/>
      <c r="Z2328" s="84"/>
      <c r="AA2328" s="85"/>
    </row>
    <row r="2329" spans="1:27" ht="14.1" customHeight="1" x14ac:dyDescent="0.3">
      <c r="A2329" s="128" t="s">
        <v>212</v>
      </c>
      <c r="B2329" s="86" t="s">
        <v>40</v>
      </c>
      <c r="C2329" s="86">
        <v>20</v>
      </c>
      <c r="D2329" s="86">
        <v>10</v>
      </c>
      <c r="E2329" s="137"/>
      <c r="F2329" s="86" t="s">
        <v>4805</v>
      </c>
      <c r="G2329" s="86" t="s">
        <v>1687</v>
      </c>
      <c r="H2329" s="86" t="s">
        <v>2121</v>
      </c>
      <c r="I2329" s="86">
        <v>9</v>
      </c>
      <c r="J2329" s="87">
        <v>25.150000000000002</v>
      </c>
      <c r="K2329" s="88"/>
      <c r="L2329" s="86" t="s">
        <v>3549</v>
      </c>
      <c r="M2329" s="86" t="s">
        <v>349</v>
      </c>
      <c r="N2329" s="149" t="str">
        <f>IF(OR(J2329="TBA",E2329=0),"",E2329*J2329)</f>
        <v/>
      </c>
      <c r="O2329" s="138"/>
      <c r="P2329" s="139">
        <f>IF($B2329="PA",$N2329,0)</f>
        <v>0</v>
      </c>
      <c r="Q2329" s="139">
        <f>IF($B2329="PC",$N2329,0)</f>
        <v>0</v>
      </c>
      <c r="R2329" s="139">
        <f>IF($B2329="LA",$N2329,0)</f>
        <v>0</v>
      </c>
      <c r="S2329" s="139" t="str">
        <f>IF($B2329="LC",$N2329,0)</f>
        <v/>
      </c>
      <c r="T2329" s="139">
        <f>IF(P2329&lt;&gt;"",(P2329*(1-($N$2641))*(1-($O2329+$N$2646))),0)</f>
        <v>0</v>
      </c>
      <c r="U2329" s="139">
        <f>IF(Q2329&lt;&gt;"",(Q2329*(1-($N$2642))*(1-($O2329+$N$2646))),0)</f>
        <v>0</v>
      </c>
      <c r="V2329" s="139">
        <f>IF(R2329&lt;&gt;"",(R2329*(1-($N$2643))*(1-($O2329+$N$2646))),0)</f>
        <v>0</v>
      </c>
      <c r="W2329" s="139">
        <f>IF(S2329&lt;&gt;"",(S2329*(1-($N$2644))*(1-($O2329+$N$2646))),0)</f>
        <v>0</v>
      </c>
      <c r="X2329" s="150">
        <f>+SUM(T2329:W2329)</f>
        <v>0</v>
      </c>
      <c r="Y2329" s="85"/>
      <c r="Z2329" s="84"/>
      <c r="AA2329" s="85"/>
    </row>
    <row r="2330" spans="1:27" ht="14.1" customHeight="1" x14ac:dyDescent="0.3">
      <c r="A2330" s="128" t="s">
        <v>213</v>
      </c>
      <c r="B2330" s="86" t="s">
        <v>40</v>
      </c>
      <c r="C2330" s="86">
        <v>20</v>
      </c>
      <c r="D2330" s="86">
        <v>10</v>
      </c>
      <c r="E2330" s="137"/>
      <c r="F2330" s="86" t="s">
        <v>1698</v>
      </c>
      <c r="G2330" s="86" t="s">
        <v>1700</v>
      </c>
      <c r="H2330" s="86" t="s">
        <v>2121</v>
      </c>
      <c r="I2330" s="86">
        <v>9</v>
      </c>
      <c r="J2330" s="87">
        <v>25.150000000000002</v>
      </c>
      <c r="K2330" s="88"/>
      <c r="L2330" s="86" t="s">
        <v>3550</v>
      </c>
      <c r="M2330" s="86" t="s">
        <v>349</v>
      </c>
      <c r="N2330" s="149" t="str">
        <f>IF(OR(J2330="TBA",E2330=0),"",E2330*J2330)</f>
        <v/>
      </c>
      <c r="O2330" s="138"/>
      <c r="P2330" s="139">
        <f>IF($B2330="PA",$N2330,0)</f>
        <v>0</v>
      </c>
      <c r="Q2330" s="139">
        <f>IF($B2330="PC",$N2330,0)</f>
        <v>0</v>
      </c>
      <c r="R2330" s="139">
        <f>IF($B2330="LA",$N2330,0)</f>
        <v>0</v>
      </c>
      <c r="S2330" s="139" t="str">
        <f>IF($B2330="LC",$N2330,0)</f>
        <v/>
      </c>
      <c r="T2330" s="139">
        <f>IF(P2330&lt;&gt;"",(P2330*(1-($N$2641))*(1-($O2330+$N$2646))),0)</f>
        <v>0</v>
      </c>
      <c r="U2330" s="139">
        <f>IF(Q2330&lt;&gt;"",(Q2330*(1-($N$2642))*(1-($O2330+$N$2646))),0)</f>
        <v>0</v>
      </c>
      <c r="V2330" s="139">
        <f>IF(R2330&lt;&gt;"",(R2330*(1-($N$2643))*(1-($O2330+$N$2646))),0)</f>
        <v>0</v>
      </c>
      <c r="W2330" s="139">
        <f>IF(S2330&lt;&gt;"",(S2330*(1-($N$2644))*(1-($O2330+$N$2646))),0)</f>
        <v>0</v>
      </c>
      <c r="X2330" s="150">
        <f>+SUM(T2330:W2330)</f>
        <v>0</v>
      </c>
      <c r="Y2330" s="85"/>
      <c r="Z2330" s="84"/>
      <c r="AA2330" s="85"/>
    </row>
    <row r="2331" spans="1:27" ht="14.1" customHeight="1" x14ac:dyDescent="0.3">
      <c r="A2331" s="128" t="s">
        <v>133</v>
      </c>
      <c r="B2331" s="86" t="s">
        <v>40</v>
      </c>
      <c r="C2331" s="86">
        <v>18</v>
      </c>
      <c r="D2331" s="86">
        <v>9</v>
      </c>
      <c r="E2331" s="137"/>
      <c r="F2331" s="86" t="s">
        <v>4805</v>
      </c>
      <c r="G2331" s="86" t="s">
        <v>1688</v>
      </c>
      <c r="H2331" s="86" t="s">
        <v>2122</v>
      </c>
      <c r="I2331" s="86">
        <v>20</v>
      </c>
      <c r="J2331" s="87">
        <v>29.45</v>
      </c>
      <c r="K2331" s="88"/>
      <c r="L2331" s="86" t="s">
        <v>3551</v>
      </c>
      <c r="M2331" s="86" t="s">
        <v>349</v>
      </c>
      <c r="N2331" s="149" t="str">
        <f>IF(OR(J2331="TBA",E2331=0),"",E2331*J2331)</f>
        <v/>
      </c>
      <c r="O2331" s="138"/>
      <c r="P2331" s="139">
        <f>IF($B2331="PA",$N2331,0)</f>
        <v>0</v>
      </c>
      <c r="Q2331" s="139">
        <f>IF($B2331="PC",$N2331,0)</f>
        <v>0</v>
      </c>
      <c r="R2331" s="139">
        <f>IF($B2331="LA",$N2331,0)</f>
        <v>0</v>
      </c>
      <c r="S2331" s="139" t="str">
        <f>IF($B2331="LC",$N2331,0)</f>
        <v/>
      </c>
      <c r="T2331" s="139">
        <f>IF(P2331&lt;&gt;"",(P2331*(1-($N$2641))*(1-($O2331+$N$2646))),0)</f>
        <v>0</v>
      </c>
      <c r="U2331" s="139">
        <f>IF(Q2331&lt;&gt;"",(Q2331*(1-($N$2642))*(1-($O2331+$N$2646))),0)</f>
        <v>0</v>
      </c>
      <c r="V2331" s="139">
        <f>IF(R2331&lt;&gt;"",(R2331*(1-($N$2643))*(1-($O2331+$N$2646))),0)</f>
        <v>0</v>
      </c>
      <c r="W2331" s="139">
        <f>IF(S2331&lt;&gt;"",(S2331*(1-($N$2644))*(1-($O2331+$N$2646))),0)</f>
        <v>0</v>
      </c>
      <c r="X2331" s="150">
        <f>+SUM(T2331:W2331)</f>
        <v>0</v>
      </c>
      <c r="Y2331" s="85"/>
      <c r="Z2331" s="84"/>
      <c r="AA2331" s="85"/>
    </row>
    <row r="2332" spans="1:27" ht="14.1" customHeight="1" x14ac:dyDescent="0.3">
      <c r="A2332" s="128" t="s">
        <v>134</v>
      </c>
      <c r="B2332" s="86" t="s">
        <v>40</v>
      </c>
      <c r="C2332" s="86">
        <v>18</v>
      </c>
      <c r="D2332" s="86">
        <v>9</v>
      </c>
      <c r="E2332" s="137"/>
      <c r="F2332" s="86" t="s">
        <v>4805</v>
      </c>
      <c r="G2332" s="86" t="s">
        <v>1686</v>
      </c>
      <c r="H2332" s="86" t="s">
        <v>2122</v>
      </c>
      <c r="I2332" s="86">
        <v>20</v>
      </c>
      <c r="J2332" s="87">
        <v>29.45</v>
      </c>
      <c r="K2332" s="88"/>
      <c r="L2332" s="86" t="s">
        <v>3552</v>
      </c>
      <c r="M2332" s="86" t="s">
        <v>349</v>
      </c>
      <c r="N2332" s="149" t="str">
        <f>IF(OR(J2332="TBA",E2332=0),"",E2332*J2332)</f>
        <v/>
      </c>
      <c r="O2332" s="138"/>
      <c r="P2332" s="139">
        <f>IF($B2332="PA",$N2332,0)</f>
        <v>0</v>
      </c>
      <c r="Q2332" s="139">
        <f>IF($B2332="PC",$N2332,0)</f>
        <v>0</v>
      </c>
      <c r="R2332" s="139">
        <f>IF($B2332="LA",$N2332,0)</f>
        <v>0</v>
      </c>
      <c r="S2332" s="139" t="str">
        <f>IF($B2332="LC",$N2332,0)</f>
        <v/>
      </c>
      <c r="T2332" s="139">
        <f>IF(P2332&lt;&gt;"",(P2332*(1-($N$2641))*(1-($O2332+$N$2646))),0)</f>
        <v>0</v>
      </c>
      <c r="U2332" s="139">
        <f>IF(Q2332&lt;&gt;"",(Q2332*(1-($N$2642))*(1-($O2332+$N$2646))),0)</f>
        <v>0</v>
      </c>
      <c r="V2332" s="139">
        <f>IF(R2332&lt;&gt;"",(R2332*(1-($N$2643))*(1-($O2332+$N$2646))),0)</f>
        <v>0</v>
      </c>
      <c r="W2332" s="139">
        <f>IF(S2332&lt;&gt;"",(S2332*(1-($N$2644))*(1-($O2332+$N$2646))),0)</f>
        <v>0</v>
      </c>
      <c r="X2332" s="150">
        <f>+SUM(T2332:W2332)</f>
        <v>0</v>
      </c>
      <c r="Y2332" s="85"/>
      <c r="Z2332" s="84"/>
      <c r="AA2332" s="85"/>
    </row>
    <row r="2333" spans="1:27" ht="14.1" customHeight="1" x14ac:dyDescent="0.3">
      <c r="A2333" s="172" t="s">
        <v>102</v>
      </c>
      <c r="B2333" s="168" t="s">
        <v>40</v>
      </c>
      <c r="C2333" s="168">
        <v>12</v>
      </c>
      <c r="D2333" s="168">
        <v>0</v>
      </c>
      <c r="E2333" s="169"/>
      <c r="F2333" s="168" t="s">
        <v>101</v>
      </c>
      <c r="G2333" s="168" t="s">
        <v>1690</v>
      </c>
      <c r="H2333" s="168" t="s">
        <v>2123</v>
      </c>
      <c r="I2333" s="168">
        <v>91</v>
      </c>
      <c r="J2333" s="170">
        <v>16.8</v>
      </c>
      <c r="K2333" s="171"/>
      <c r="L2333" s="168" t="s">
        <v>3553</v>
      </c>
      <c r="M2333" s="168" t="s">
        <v>349</v>
      </c>
      <c r="N2333" s="151" t="str">
        <f>IF(OR(J2333="TBA",E2333=0),"",E2333*J2333)</f>
        <v/>
      </c>
      <c r="O2333" s="138"/>
      <c r="P2333" s="139">
        <f>IF($B2333="PA",$N2333,0)</f>
        <v>0</v>
      </c>
      <c r="Q2333" s="139">
        <f>IF($B2333="PC",$N2333,0)</f>
        <v>0</v>
      </c>
      <c r="R2333" s="139">
        <f>IF($B2333="LA",$N2333,0)</f>
        <v>0</v>
      </c>
      <c r="S2333" s="139" t="str">
        <f>IF($B2333="LC",$N2333,0)</f>
        <v/>
      </c>
      <c r="T2333" s="139">
        <f>IF(P2333&lt;&gt;"",(P2333*(1-($N$2641))*(1-($O2333+$N$2646))),0)</f>
        <v>0</v>
      </c>
      <c r="U2333" s="139">
        <f>IF(Q2333&lt;&gt;"",(Q2333*(1-($N$2642))*(1-($O2333+$N$2646))),0)</f>
        <v>0</v>
      </c>
      <c r="V2333" s="139">
        <f>IF(R2333&lt;&gt;"",(R2333*(1-($N$2643))*(1-($O2333+$N$2646))),0)</f>
        <v>0</v>
      </c>
      <c r="W2333" s="139">
        <f>IF(S2333&lt;&gt;"",(S2333*(1-($N$2644))*(1-($O2333+$N$2646))),0)</f>
        <v>0</v>
      </c>
      <c r="X2333" s="152">
        <f>+SUM(T2333:W2333)</f>
        <v>0</v>
      </c>
      <c r="Y2333" s="85"/>
      <c r="Z2333" s="84"/>
      <c r="AA2333" s="85"/>
    </row>
    <row r="2334" spans="1:27" ht="14.1" customHeight="1" x14ac:dyDescent="0.3">
      <c r="A2334" s="172" t="s">
        <v>103</v>
      </c>
      <c r="B2334" s="168" t="s">
        <v>40</v>
      </c>
      <c r="C2334" s="168">
        <v>12</v>
      </c>
      <c r="D2334" s="168">
        <v>0</v>
      </c>
      <c r="E2334" s="169"/>
      <c r="F2334" s="168" t="s">
        <v>101</v>
      </c>
      <c r="G2334" s="168" t="s">
        <v>1691</v>
      </c>
      <c r="H2334" s="168" t="s">
        <v>2123</v>
      </c>
      <c r="I2334" s="168">
        <v>91</v>
      </c>
      <c r="J2334" s="170">
        <v>16.8</v>
      </c>
      <c r="K2334" s="171"/>
      <c r="L2334" s="168" t="s">
        <v>3554</v>
      </c>
      <c r="M2334" s="168" t="s">
        <v>349</v>
      </c>
      <c r="N2334" s="151" t="str">
        <f>IF(OR(J2334="TBA",E2334=0),"",E2334*J2334)</f>
        <v/>
      </c>
      <c r="O2334" s="138"/>
      <c r="P2334" s="139">
        <f>IF($B2334="PA",$N2334,0)</f>
        <v>0</v>
      </c>
      <c r="Q2334" s="139">
        <f>IF($B2334="PC",$N2334,0)</f>
        <v>0</v>
      </c>
      <c r="R2334" s="139">
        <f>IF($B2334="LA",$N2334,0)</f>
        <v>0</v>
      </c>
      <c r="S2334" s="139" t="str">
        <f>IF($B2334="LC",$N2334,0)</f>
        <v/>
      </c>
      <c r="T2334" s="139">
        <f>IF(P2334&lt;&gt;"",(P2334*(1-($N$2641))*(1-($O2334+$N$2646))),0)</f>
        <v>0</v>
      </c>
      <c r="U2334" s="139">
        <f>IF(Q2334&lt;&gt;"",(Q2334*(1-($N$2642))*(1-($O2334+$N$2646))),0)</f>
        <v>0</v>
      </c>
      <c r="V2334" s="139">
        <f>IF(R2334&lt;&gt;"",(R2334*(1-($N$2643))*(1-($O2334+$N$2646))),0)</f>
        <v>0</v>
      </c>
      <c r="W2334" s="139">
        <f>IF(S2334&lt;&gt;"",(S2334*(1-($N$2644))*(1-($O2334+$N$2646))),0)</f>
        <v>0</v>
      </c>
      <c r="X2334" s="152">
        <f>+SUM(T2334:W2334)</f>
        <v>0</v>
      </c>
      <c r="Y2334" s="85"/>
      <c r="Z2334" s="84"/>
      <c r="AA2334" s="85"/>
    </row>
    <row r="2335" spans="1:27" ht="14.1" customHeight="1" x14ac:dyDescent="0.3">
      <c r="A2335" s="128" t="s">
        <v>1298</v>
      </c>
      <c r="B2335" s="86" t="s">
        <v>40</v>
      </c>
      <c r="C2335" s="86">
        <v>12</v>
      </c>
      <c r="D2335" s="86">
        <v>0</v>
      </c>
      <c r="E2335" s="137"/>
      <c r="F2335" s="86" t="s">
        <v>100</v>
      </c>
      <c r="G2335" s="86" t="s">
        <v>1703</v>
      </c>
      <c r="H2335" s="86" t="s">
        <v>2124</v>
      </c>
      <c r="I2335" s="86">
        <v>91</v>
      </c>
      <c r="J2335" s="87">
        <v>39</v>
      </c>
      <c r="K2335" s="88"/>
      <c r="L2335" s="86" t="s">
        <v>3555</v>
      </c>
      <c r="M2335" s="86" t="s">
        <v>349</v>
      </c>
      <c r="N2335" s="149" t="str">
        <f>IF(OR(J2335="TBA",E2335=0),"",E2335*J2335)</f>
        <v/>
      </c>
      <c r="O2335" s="138"/>
      <c r="P2335" s="139">
        <f>IF($B2335="PA",$N2335,0)</f>
        <v>0</v>
      </c>
      <c r="Q2335" s="139">
        <f>IF($B2335="PC",$N2335,0)</f>
        <v>0</v>
      </c>
      <c r="R2335" s="139">
        <f>IF($B2335="LA",$N2335,0)</f>
        <v>0</v>
      </c>
      <c r="S2335" s="139" t="str">
        <f>IF($B2335="LC",$N2335,0)</f>
        <v/>
      </c>
      <c r="T2335" s="139">
        <f>IF(P2335&lt;&gt;"",(P2335*(1-($N$2641))*(1-($O2335+$N$2646))),0)</f>
        <v>0</v>
      </c>
      <c r="U2335" s="139">
        <f>IF(Q2335&lt;&gt;"",(Q2335*(1-($N$2642))*(1-($O2335+$N$2646))),0)</f>
        <v>0</v>
      </c>
      <c r="V2335" s="139">
        <f>IF(R2335&lt;&gt;"",(R2335*(1-($N$2643))*(1-($O2335+$N$2646))),0)</f>
        <v>0</v>
      </c>
      <c r="W2335" s="139">
        <f>IF(S2335&lt;&gt;"",(S2335*(1-($N$2644))*(1-($O2335+$N$2646))),0)</f>
        <v>0</v>
      </c>
      <c r="X2335" s="150">
        <f>+SUM(T2335:W2335)</f>
        <v>0</v>
      </c>
      <c r="Y2335" s="85"/>
      <c r="Z2335" s="84"/>
      <c r="AA2335" s="85"/>
    </row>
    <row r="2336" spans="1:27" ht="14.1" customHeight="1" x14ac:dyDescent="0.3">
      <c r="A2336" s="128" t="s">
        <v>104</v>
      </c>
      <c r="B2336" s="86" t="s">
        <v>40</v>
      </c>
      <c r="C2336" s="86">
        <v>12</v>
      </c>
      <c r="D2336" s="86">
        <v>0</v>
      </c>
      <c r="E2336" s="137"/>
      <c r="F2336" s="86" t="s">
        <v>100</v>
      </c>
      <c r="G2336" s="86" t="s">
        <v>1705</v>
      </c>
      <c r="H2336" s="86" t="s">
        <v>2124</v>
      </c>
      <c r="I2336" s="86">
        <v>91</v>
      </c>
      <c r="J2336" s="87">
        <v>39</v>
      </c>
      <c r="K2336" s="88"/>
      <c r="L2336" s="86" t="s">
        <v>3556</v>
      </c>
      <c r="M2336" s="86" t="s">
        <v>349</v>
      </c>
      <c r="N2336" s="149" t="str">
        <f>IF(OR(J2336="TBA",E2336=0),"",E2336*J2336)</f>
        <v/>
      </c>
      <c r="O2336" s="138"/>
      <c r="P2336" s="139">
        <f>IF($B2336="PA",$N2336,0)</f>
        <v>0</v>
      </c>
      <c r="Q2336" s="139">
        <f>IF($B2336="PC",$N2336,0)</f>
        <v>0</v>
      </c>
      <c r="R2336" s="139">
        <f>IF($B2336="LA",$N2336,0)</f>
        <v>0</v>
      </c>
      <c r="S2336" s="139" t="str">
        <f>IF($B2336="LC",$N2336,0)</f>
        <v/>
      </c>
      <c r="T2336" s="139">
        <f>IF(P2336&lt;&gt;"",(P2336*(1-($N$2641))*(1-($O2336+$N$2646))),0)</f>
        <v>0</v>
      </c>
      <c r="U2336" s="139">
        <f>IF(Q2336&lt;&gt;"",(Q2336*(1-($N$2642))*(1-($O2336+$N$2646))),0)</f>
        <v>0</v>
      </c>
      <c r="V2336" s="139">
        <f>IF(R2336&lt;&gt;"",(R2336*(1-($N$2643))*(1-($O2336+$N$2646))),0)</f>
        <v>0</v>
      </c>
      <c r="W2336" s="139">
        <f>IF(S2336&lt;&gt;"",(S2336*(1-($N$2644))*(1-($O2336+$N$2646))),0)</f>
        <v>0</v>
      </c>
      <c r="X2336" s="150">
        <f>+SUM(T2336:W2336)</f>
        <v>0</v>
      </c>
      <c r="Y2336" s="85"/>
      <c r="Z2336" s="84"/>
      <c r="AA2336" s="85"/>
    </row>
    <row r="2337" spans="1:27" ht="14.1" customHeight="1" x14ac:dyDescent="0.3">
      <c r="A2337" s="128" t="s">
        <v>1299</v>
      </c>
      <c r="B2337" s="86" t="s">
        <v>40</v>
      </c>
      <c r="C2337" s="86">
        <v>12</v>
      </c>
      <c r="D2337" s="86">
        <v>0</v>
      </c>
      <c r="E2337" s="137"/>
      <c r="F2337" s="86" t="s">
        <v>100</v>
      </c>
      <c r="G2337" s="86" t="s">
        <v>1706</v>
      </c>
      <c r="H2337" s="86" t="s">
        <v>2124</v>
      </c>
      <c r="I2337" s="86">
        <v>91</v>
      </c>
      <c r="J2337" s="87">
        <v>40.950000000000003</v>
      </c>
      <c r="K2337" s="88"/>
      <c r="L2337" s="86" t="s">
        <v>3557</v>
      </c>
      <c r="M2337" s="86" t="s">
        <v>349</v>
      </c>
      <c r="N2337" s="149" t="str">
        <f>IF(OR(J2337="TBA",E2337=0),"",E2337*J2337)</f>
        <v/>
      </c>
      <c r="O2337" s="138"/>
      <c r="P2337" s="139">
        <f>IF($B2337="PA",$N2337,0)</f>
        <v>0</v>
      </c>
      <c r="Q2337" s="139">
        <f>IF($B2337="PC",$N2337,0)</f>
        <v>0</v>
      </c>
      <c r="R2337" s="139">
        <f>IF($B2337="LA",$N2337,0)</f>
        <v>0</v>
      </c>
      <c r="S2337" s="139" t="str">
        <f>IF($B2337="LC",$N2337,0)</f>
        <v/>
      </c>
      <c r="T2337" s="139">
        <f>IF(P2337&lt;&gt;"",(P2337*(1-($N$2641))*(1-($O2337+$N$2646))),0)</f>
        <v>0</v>
      </c>
      <c r="U2337" s="139">
        <f>IF(Q2337&lt;&gt;"",(Q2337*(1-($N$2642))*(1-($O2337+$N$2646))),0)</f>
        <v>0</v>
      </c>
      <c r="V2337" s="139">
        <f>IF(R2337&lt;&gt;"",(R2337*(1-($N$2643))*(1-($O2337+$N$2646))),0)</f>
        <v>0</v>
      </c>
      <c r="W2337" s="139">
        <f>IF(S2337&lt;&gt;"",(S2337*(1-($N$2644))*(1-($O2337+$N$2646))),0)</f>
        <v>0</v>
      </c>
      <c r="X2337" s="150">
        <f>+SUM(T2337:W2337)</f>
        <v>0</v>
      </c>
      <c r="Y2337" s="85"/>
      <c r="Z2337" s="84"/>
      <c r="AA2337" s="85"/>
    </row>
    <row r="2338" spans="1:27" ht="14.1" customHeight="1" x14ac:dyDescent="0.3">
      <c r="A2338" s="128" t="s">
        <v>1297</v>
      </c>
      <c r="B2338" s="86" t="s">
        <v>40</v>
      </c>
      <c r="C2338" s="86">
        <v>12</v>
      </c>
      <c r="D2338" s="86">
        <v>0</v>
      </c>
      <c r="E2338" s="137"/>
      <c r="F2338" s="86" t="s">
        <v>100</v>
      </c>
      <c r="G2338" s="86" t="s">
        <v>1692</v>
      </c>
      <c r="H2338" s="86" t="s">
        <v>2124</v>
      </c>
      <c r="I2338" s="86">
        <v>91</v>
      </c>
      <c r="J2338" s="87">
        <v>39</v>
      </c>
      <c r="K2338" s="88"/>
      <c r="L2338" s="86" t="s">
        <v>3558</v>
      </c>
      <c r="M2338" s="86" t="s">
        <v>349</v>
      </c>
      <c r="N2338" s="149" t="str">
        <f>IF(OR(J2338="TBA",E2338=0),"",E2338*J2338)</f>
        <v/>
      </c>
      <c r="O2338" s="138"/>
      <c r="P2338" s="139">
        <f>IF($B2338="PA",$N2338,0)</f>
        <v>0</v>
      </c>
      <c r="Q2338" s="139">
        <f>IF($B2338="PC",$N2338,0)</f>
        <v>0</v>
      </c>
      <c r="R2338" s="139">
        <f>IF($B2338="LA",$N2338,0)</f>
        <v>0</v>
      </c>
      <c r="S2338" s="139" t="str">
        <f>IF($B2338="LC",$N2338,0)</f>
        <v/>
      </c>
      <c r="T2338" s="139">
        <f>IF(P2338&lt;&gt;"",(P2338*(1-($N$2641))*(1-($O2338+$N$2646))),0)</f>
        <v>0</v>
      </c>
      <c r="U2338" s="139">
        <f>IF(Q2338&lt;&gt;"",(Q2338*(1-($N$2642))*(1-($O2338+$N$2646))),0)</f>
        <v>0</v>
      </c>
      <c r="V2338" s="139">
        <f>IF(R2338&lt;&gt;"",(R2338*(1-($N$2643))*(1-($O2338+$N$2646))),0)</f>
        <v>0</v>
      </c>
      <c r="W2338" s="139">
        <f>IF(S2338&lt;&gt;"",(S2338*(1-($N$2644))*(1-($O2338+$N$2646))),0)</f>
        <v>0</v>
      </c>
      <c r="X2338" s="150">
        <f>+SUM(T2338:W2338)</f>
        <v>0</v>
      </c>
      <c r="Y2338" s="85"/>
      <c r="Z2338" s="84"/>
      <c r="AA2338" s="85"/>
    </row>
    <row r="2339" spans="1:27" ht="14.1" customHeight="1" x14ac:dyDescent="0.3">
      <c r="A2339" s="128" t="s">
        <v>505</v>
      </c>
      <c r="B2339" s="86" t="s">
        <v>40</v>
      </c>
      <c r="C2339" s="86">
        <v>16</v>
      </c>
      <c r="D2339" s="86">
        <v>8</v>
      </c>
      <c r="E2339" s="137"/>
      <c r="F2339" s="86" t="s">
        <v>4805</v>
      </c>
      <c r="G2339" s="86" t="s">
        <v>1686</v>
      </c>
      <c r="H2339" s="86" t="s">
        <v>2125</v>
      </c>
      <c r="I2339" s="86">
        <v>60</v>
      </c>
      <c r="J2339" s="87">
        <v>27.2</v>
      </c>
      <c r="K2339" s="88"/>
      <c r="L2339" s="86" t="s">
        <v>3559</v>
      </c>
      <c r="M2339" s="86" t="s">
        <v>349</v>
      </c>
      <c r="N2339" s="149" t="str">
        <f>IF(OR(J2339="TBA",E2339=0),"",E2339*J2339)</f>
        <v/>
      </c>
      <c r="O2339" s="138"/>
      <c r="P2339" s="139">
        <f>IF($B2339="PA",$N2339,0)</f>
        <v>0</v>
      </c>
      <c r="Q2339" s="139">
        <f>IF($B2339="PC",$N2339,0)</f>
        <v>0</v>
      </c>
      <c r="R2339" s="139">
        <f>IF($B2339="LA",$N2339,0)</f>
        <v>0</v>
      </c>
      <c r="S2339" s="139" t="str">
        <f>IF($B2339="LC",$N2339,0)</f>
        <v/>
      </c>
      <c r="T2339" s="139">
        <f>IF(P2339&lt;&gt;"",(P2339*(1-($N$2641))*(1-($O2339+$N$2646))),0)</f>
        <v>0</v>
      </c>
      <c r="U2339" s="139">
        <f>IF(Q2339&lt;&gt;"",(Q2339*(1-($N$2642))*(1-($O2339+$N$2646))),0)</f>
        <v>0</v>
      </c>
      <c r="V2339" s="139">
        <f>IF(R2339&lt;&gt;"",(R2339*(1-($N$2643))*(1-($O2339+$N$2646))),0)</f>
        <v>0</v>
      </c>
      <c r="W2339" s="139">
        <f>IF(S2339&lt;&gt;"",(S2339*(1-($N$2644))*(1-($O2339+$N$2646))),0)</f>
        <v>0</v>
      </c>
      <c r="X2339" s="150">
        <f>+SUM(T2339:W2339)</f>
        <v>0</v>
      </c>
      <c r="Y2339" s="85"/>
      <c r="Z2339" s="84"/>
      <c r="AA2339" s="85"/>
    </row>
    <row r="2340" spans="1:27" ht="14.1" customHeight="1" x14ac:dyDescent="0.3">
      <c r="A2340" s="128" t="s">
        <v>504</v>
      </c>
      <c r="B2340" s="86" t="s">
        <v>40</v>
      </c>
      <c r="C2340" s="86">
        <v>16</v>
      </c>
      <c r="D2340" s="86">
        <v>8</v>
      </c>
      <c r="E2340" s="137"/>
      <c r="F2340" s="86" t="s">
        <v>4805</v>
      </c>
      <c r="G2340" s="86" t="s">
        <v>1687</v>
      </c>
      <c r="H2340" s="86" t="s">
        <v>2125</v>
      </c>
      <c r="I2340" s="86">
        <v>60</v>
      </c>
      <c r="J2340" s="87">
        <v>27.2</v>
      </c>
      <c r="K2340" s="88"/>
      <c r="L2340" s="86" t="s">
        <v>3560</v>
      </c>
      <c r="M2340" s="86" t="s">
        <v>349</v>
      </c>
      <c r="N2340" s="149" t="str">
        <f>IF(OR(J2340="TBA",E2340=0),"",E2340*J2340)</f>
        <v/>
      </c>
      <c r="O2340" s="138"/>
      <c r="P2340" s="139">
        <f>IF($B2340="PA",$N2340,0)</f>
        <v>0</v>
      </c>
      <c r="Q2340" s="139">
        <f>IF($B2340="PC",$N2340,0)</f>
        <v>0</v>
      </c>
      <c r="R2340" s="139">
        <f>IF($B2340="LA",$N2340,0)</f>
        <v>0</v>
      </c>
      <c r="S2340" s="139" t="str">
        <f>IF($B2340="LC",$N2340,0)</f>
        <v/>
      </c>
      <c r="T2340" s="139">
        <f>IF(P2340&lt;&gt;"",(P2340*(1-($N$2641))*(1-($O2340+$N$2646))),0)</f>
        <v>0</v>
      </c>
      <c r="U2340" s="139">
        <f>IF(Q2340&lt;&gt;"",(Q2340*(1-($N$2642))*(1-($O2340+$N$2646))),0)</f>
        <v>0</v>
      </c>
      <c r="V2340" s="139">
        <f>IF(R2340&lt;&gt;"",(R2340*(1-($N$2643))*(1-($O2340+$N$2646))),0)</f>
        <v>0</v>
      </c>
      <c r="W2340" s="139">
        <f>IF(S2340&lt;&gt;"",(S2340*(1-($N$2644))*(1-($O2340+$N$2646))),0)</f>
        <v>0</v>
      </c>
      <c r="X2340" s="150">
        <f>+SUM(T2340:W2340)</f>
        <v>0</v>
      </c>
      <c r="Y2340" s="85"/>
      <c r="Z2340" s="84"/>
      <c r="AA2340" s="85"/>
    </row>
    <row r="2341" spans="1:27" ht="14.1" customHeight="1" x14ac:dyDescent="0.3">
      <c r="A2341" s="128" t="s">
        <v>515</v>
      </c>
      <c r="B2341" s="86" t="s">
        <v>40</v>
      </c>
      <c r="C2341" s="86">
        <v>16</v>
      </c>
      <c r="D2341" s="86">
        <v>8</v>
      </c>
      <c r="E2341" s="137"/>
      <c r="F2341" s="86" t="s">
        <v>4805</v>
      </c>
      <c r="G2341" s="86" t="s">
        <v>1686</v>
      </c>
      <c r="H2341" s="86" t="s">
        <v>2126</v>
      </c>
      <c r="I2341" s="86">
        <v>61</v>
      </c>
      <c r="J2341" s="87">
        <v>28.650000000000002</v>
      </c>
      <c r="K2341" s="88"/>
      <c r="L2341" s="86" t="s">
        <v>3561</v>
      </c>
      <c r="M2341" s="86" t="s">
        <v>349</v>
      </c>
      <c r="N2341" s="149" t="str">
        <f>IF(OR(J2341="TBA",E2341=0),"",E2341*J2341)</f>
        <v/>
      </c>
      <c r="O2341" s="138"/>
      <c r="P2341" s="139">
        <f>IF($B2341="PA",$N2341,0)</f>
        <v>0</v>
      </c>
      <c r="Q2341" s="139">
        <f>IF($B2341="PC",$N2341,0)</f>
        <v>0</v>
      </c>
      <c r="R2341" s="139">
        <f>IF($B2341="LA",$N2341,0)</f>
        <v>0</v>
      </c>
      <c r="S2341" s="139" t="str">
        <f>IF($B2341="LC",$N2341,0)</f>
        <v/>
      </c>
      <c r="T2341" s="139">
        <f>IF(P2341&lt;&gt;"",(P2341*(1-($N$2641))*(1-($O2341+$N$2646))),0)</f>
        <v>0</v>
      </c>
      <c r="U2341" s="139">
        <f>IF(Q2341&lt;&gt;"",(Q2341*(1-($N$2642))*(1-($O2341+$N$2646))),0)</f>
        <v>0</v>
      </c>
      <c r="V2341" s="139">
        <f>IF(R2341&lt;&gt;"",(R2341*(1-($N$2643))*(1-($O2341+$N$2646))),0)</f>
        <v>0</v>
      </c>
      <c r="W2341" s="139">
        <f>IF(S2341&lt;&gt;"",(S2341*(1-($N$2644))*(1-($O2341+$N$2646))),0)</f>
        <v>0</v>
      </c>
      <c r="X2341" s="150">
        <f>+SUM(T2341:W2341)</f>
        <v>0</v>
      </c>
      <c r="Y2341" s="85"/>
      <c r="Z2341" s="84"/>
      <c r="AA2341" s="85"/>
    </row>
    <row r="2342" spans="1:27" ht="14.1" customHeight="1" x14ac:dyDescent="0.3">
      <c r="A2342" s="128" t="s">
        <v>514</v>
      </c>
      <c r="B2342" s="86" t="s">
        <v>40</v>
      </c>
      <c r="C2342" s="86">
        <v>16</v>
      </c>
      <c r="D2342" s="86">
        <v>8</v>
      </c>
      <c r="E2342" s="137"/>
      <c r="F2342" s="86" t="s">
        <v>4805</v>
      </c>
      <c r="G2342" s="86" t="s">
        <v>1687</v>
      </c>
      <c r="H2342" s="86" t="s">
        <v>2126</v>
      </c>
      <c r="I2342" s="86">
        <v>61</v>
      </c>
      <c r="J2342" s="87">
        <v>28.650000000000002</v>
      </c>
      <c r="K2342" s="88"/>
      <c r="L2342" s="86" t="s">
        <v>3562</v>
      </c>
      <c r="M2342" s="86" t="s">
        <v>349</v>
      </c>
      <c r="N2342" s="149" t="str">
        <f>IF(OR(J2342="TBA",E2342=0),"",E2342*J2342)</f>
        <v/>
      </c>
      <c r="O2342" s="138"/>
      <c r="P2342" s="139">
        <f>IF($B2342="PA",$N2342,0)</f>
        <v>0</v>
      </c>
      <c r="Q2342" s="139">
        <f>IF($B2342="PC",$N2342,0)</f>
        <v>0</v>
      </c>
      <c r="R2342" s="139">
        <f>IF($B2342="LA",$N2342,0)</f>
        <v>0</v>
      </c>
      <c r="S2342" s="139" t="str">
        <f>IF($B2342="LC",$N2342,0)</f>
        <v/>
      </c>
      <c r="T2342" s="139">
        <f>IF(P2342&lt;&gt;"",(P2342*(1-($N$2641))*(1-($O2342+$N$2646))),0)</f>
        <v>0</v>
      </c>
      <c r="U2342" s="139">
        <f>IF(Q2342&lt;&gt;"",(Q2342*(1-($N$2642))*(1-($O2342+$N$2646))),0)</f>
        <v>0</v>
      </c>
      <c r="V2342" s="139">
        <f>IF(R2342&lt;&gt;"",(R2342*(1-($N$2643))*(1-($O2342+$N$2646))),0)</f>
        <v>0</v>
      </c>
      <c r="W2342" s="139">
        <f>IF(S2342&lt;&gt;"",(S2342*(1-($N$2644))*(1-($O2342+$N$2646))),0)</f>
        <v>0</v>
      </c>
      <c r="X2342" s="150">
        <f>+SUM(T2342:W2342)</f>
        <v>0</v>
      </c>
      <c r="Y2342" s="85"/>
      <c r="Z2342" s="84"/>
      <c r="AA2342" s="85"/>
    </row>
    <row r="2343" spans="1:27" ht="14.1" customHeight="1" x14ac:dyDescent="0.3">
      <c r="A2343" s="128" t="s">
        <v>527</v>
      </c>
      <c r="B2343" s="86" t="s">
        <v>40</v>
      </c>
      <c r="C2343" s="86">
        <v>28</v>
      </c>
      <c r="D2343" s="86">
        <v>7</v>
      </c>
      <c r="E2343" s="137"/>
      <c r="F2343" s="86" t="s">
        <v>4805</v>
      </c>
      <c r="G2343" s="86" t="s">
        <v>1686</v>
      </c>
      <c r="H2343" s="86" t="s">
        <v>2127</v>
      </c>
      <c r="I2343" s="86">
        <v>61</v>
      </c>
      <c r="J2343" s="87">
        <v>31.85</v>
      </c>
      <c r="K2343" s="88"/>
      <c r="L2343" s="86" t="s">
        <v>3563</v>
      </c>
      <c r="M2343" s="86" t="s">
        <v>349</v>
      </c>
      <c r="N2343" s="149" t="str">
        <f>IF(OR(J2343="TBA",E2343=0),"",E2343*J2343)</f>
        <v/>
      </c>
      <c r="O2343" s="138"/>
      <c r="P2343" s="139">
        <f>IF($B2343="PA",$N2343,0)</f>
        <v>0</v>
      </c>
      <c r="Q2343" s="139">
        <f>IF($B2343="PC",$N2343,0)</f>
        <v>0</v>
      </c>
      <c r="R2343" s="139">
        <f>IF($B2343="LA",$N2343,0)</f>
        <v>0</v>
      </c>
      <c r="S2343" s="139" t="str">
        <f>IF($B2343="LC",$N2343,0)</f>
        <v/>
      </c>
      <c r="T2343" s="139">
        <f>IF(P2343&lt;&gt;"",(P2343*(1-($N$2641))*(1-($O2343+$N$2646))),0)</f>
        <v>0</v>
      </c>
      <c r="U2343" s="139">
        <f>IF(Q2343&lt;&gt;"",(Q2343*(1-($N$2642))*(1-($O2343+$N$2646))),0)</f>
        <v>0</v>
      </c>
      <c r="V2343" s="139">
        <f>IF(R2343&lt;&gt;"",(R2343*(1-($N$2643))*(1-($O2343+$N$2646))),0)</f>
        <v>0</v>
      </c>
      <c r="W2343" s="139">
        <f>IF(S2343&lt;&gt;"",(S2343*(1-($N$2644))*(1-($O2343+$N$2646))),0)</f>
        <v>0</v>
      </c>
      <c r="X2343" s="150">
        <f>+SUM(T2343:W2343)</f>
        <v>0</v>
      </c>
      <c r="Y2343" s="85"/>
      <c r="Z2343" s="84"/>
      <c r="AA2343" s="85"/>
    </row>
    <row r="2344" spans="1:27" ht="14.1" customHeight="1" x14ac:dyDescent="0.3">
      <c r="A2344" s="128" t="s">
        <v>526</v>
      </c>
      <c r="B2344" s="86" t="s">
        <v>40</v>
      </c>
      <c r="C2344" s="86">
        <v>28</v>
      </c>
      <c r="D2344" s="86">
        <v>7</v>
      </c>
      <c r="E2344" s="137"/>
      <c r="F2344" s="86" t="s">
        <v>4805</v>
      </c>
      <c r="G2344" s="86" t="s">
        <v>1687</v>
      </c>
      <c r="H2344" s="86" t="s">
        <v>2127</v>
      </c>
      <c r="I2344" s="86">
        <v>61</v>
      </c>
      <c r="J2344" s="87">
        <v>31.85</v>
      </c>
      <c r="K2344" s="88"/>
      <c r="L2344" s="86" t="s">
        <v>3564</v>
      </c>
      <c r="M2344" s="86" t="s">
        <v>349</v>
      </c>
      <c r="N2344" s="149" t="str">
        <f>IF(OR(J2344="TBA",E2344=0),"",E2344*J2344)</f>
        <v/>
      </c>
      <c r="O2344" s="138"/>
      <c r="P2344" s="139">
        <f>IF($B2344="PA",$N2344,0)</f>
        <v>0</v>
      </c>
      <c r="Q2344" s="139">
        <f>IF($B2344="PC",$N2344,0)</f>
        <v>0</v>
      </c>
      <c r="R2344" s="139">
        <f>IF($B2344="LA",$N2344,0)</f>
        <v>0</v>
      </c>
      <c r="S2344" s="139" t="str">
        <f>IF($B2344="LC",$N2344,0)</f>
        <v/>
      </c>
      <c r="T2344" s="139">
        <f>IF(P2344&lt;&gt;"",(P2344*(1-($N$2641))*(1-($O2344+$N$2646))),0)</f>
        <v>0</v>
      </c>
      <c r="U2344" s="139">
        <f>IF(Q2344&lt;&gt;"",(Q2344*(1-($N$2642))*(1-($O2344+$N$2646))),0)</f>
        <v>0</v>
      </c>
      <c r="V2344" s="139">
        <f>IF(R2344&lt;&gt;"",(R2344*(1-($N$2643))*(1-($O2344+$N$2646))),0)</f>
        <v>0</v>
      </c>
      <c r="W2344" s="139">
        <f>IF(S2344&lt;&gt;"",(S2344*(1-($N$2644))*(1-($O2344+$N$2646))),0)</f>
        <v>0</v>
      </c>
      <c r="X2344" s="150">
        <f>+SUM(T2344:W2344)</f>
        <v>0</v>
      </c>
      <c r="Y2344" s="85"/>
      <c r="Z2344" s="84"/>
      <c r="AA2344" s="85"/>
    </row>
    <row r="2345" spans="1:27" ht="14.1" customHeight="1" x14ac:dyDescent="0.3">
      <c r="A2345" s="128" t="s">
        <v>509</v>
      </c>
      <c r="B2345" s="86" t="s">
        <v>40</v>
      </c>
      <c r="C2345" s="86">
        <v>24</v>
      </c>
      <c r="D2345" s="86">
        <v>6</v>
      </c>
      <c r="E2345" s="137"/>
      <c r="F2345" s="86" t="s">
        <v>99</v>
      </c>
      <c r="G2345" s="86" t="s">
        <v>1690</v>
      </c>
      <c r="H2345" s="86" t="s">
        <v>2128</v>
      </c>
      <c r="I2345" s="86">
        <v>60</v>
      </c>
      <c r="J2345" s="87">
        <v>20.100000000000001</v>
      </c>
      <c r="K2345" s="88"/>
      <c r="L2345" s="86" t="s">
        <v>3565</v>
      </c>
      <c r="M2345" s="86" t="s">
        <v>349</v>
      </c>
      <c r="N2345" s="149" t="str">
        <f>IF(OR(J2345="TBA",E2345=0),"",E2345*J2345)</f>
        <v/>
      </c>
      <c r="O2345" s="138"/>
      <c r="P2345" s="139">
        <f>IF($B2345="PA",$N2345,0)</f>
        <v>0</v>
      </c>
      <c r="Q2345" s="139">
        <f>IF($B2345="PC",$N2345,0)</f>
        <v>0</v>
      </c>
      <c r="R2345" s="139">
        <f>IF($B2345="LA",$N2345,0)</f>
        <v>0</v>
      </c>
      <c r="S2345" s="139" t="str">
        <f>IF($B2345="LC",$N2345,0)</f>
        <v/>
      </c>
      <c r="T2345" s="139">
        <f>IF(P2345&lt;&gt;"",(P2345*(1-($N$2641))*(1-($O2345+$N$2646))),0)</f>
        <v>0</v>
      </c>
      <c r="U2345" s="139">
        <f>IF(Q2345&lt;&gt;"",(Q2345*(1-($N$2642))*(1-($O2345+$N$2646))),0)</f>
        <v>0</v>
      </c>
      <c r="V2345" s="139">
        <f>IF(R2345&lt;&gt;"",(R2345*(1-($N$2643))*(1-($O2345+$N$2646))),0)</f>
        <v>0</v>
      </c>
      <c r="W2345" s="139">
        <f>IF(S2345&lt;&gt;"",(S2345*(1-($N$2644))*(1-($O2345+$N$2646))),0)</f>
        <v>0</v>
      </c>
      <c r="X2345" s="150">
        <f>+SUM(T2345:W2345)</f>
        <v>0</v>
      </c>
      <c r="Y2345" s="85"/>
      <c r="Z2345" s="84"/>
      <c r="AA2345" s="85"/>
    </row>
    <row r="2346" spans="1:27" ht="14.1" customHeight="1" x14ac:dyDescent="0.3">
      <c r="A2346" s="128" t="s">
        <v>508</v>
      </c>
      <c r="B2346" s="86" t="s">
        <v>40</v>
      </c>
      <c r="C2346" s="86">
        <v>24</v>
      </c>
      <c r="D2346" s="86">
        <v>6</v>
      </c>
      <c r="E2346" s="137"/>
      <c r="F2346" s="86" t="s">
        <v>99</v>
      </c>
      <c r="G2346" s="86" t="s">
        <v>1691</v>
      </c>
      <c r="H2346" s="86" t="s">
        <v>2128</v>
      </c>
      <c r="I2346" s="86">
        <v>60</v>
      </c>
      <c r="J2346" s="87">
        <v>20.100000000000001</v>
      </c>
      <c r="K2346" s="88"/>
      <c r="L2346" s="86" t="s">
        <v>3566</v>
      </c>
      <c r="M2346" s="86" t="s">
        <v>349</v>
      </c>
      <c r="N2346" s="149" t="str">
        <f>IF(OR(J2346="TBA",E2346=0),"",E2346*J2346)</f>
        <v/>
      </c>
      <c r="O2346" s="138"/>
      <c r="P2346" s="139">
        <f>IF($B2346="PA",$N2346,0)</f>
        <v>0</v>
      </c>
      <c r="Q2346" s="139">
        <f>IF($B2346="PC",$N2346,0)</f>
        <v>0</v>
      </c>
      <c r="R2346" s="139">
        <f>IF($B2346="LA",$N2346,0)</f>
        <v>0</v>
      </c>
      <c r="S2346" s="139" t="str">
        <f>IF($B2346="LC",$N2346,0)</f>
        <v/>
      </c>
      <c r="T2346" s="139">
        <f>IF(P2346&lt;&gt;"",(P2346*(1-($N$2641))*(1-($O2346+$N$2646))),0)</f>
        <v>0</v>
      </c>
      <c r="U2346" s="139">
        <f>IF(Q2346&lt;&gt;"",(Q2346*(1-($N$2642))*(1-($O2346+$N$2646))),0)</f>
        <v>0</v>
      </c>
      <c r="V2346" s="139">
        <f>IF(R2346&lt;&gt;"",(R2346*(1-($N$2643))*(1-($O2346+$N$2646))),0)</f>
        <v>0</v>
      </c>
      <c r="W2346" s="139">
        <f>IF(S2346&lt;&gt;"",(S2346*(1-($N$2644))*(1-($O2346+$N$2646))),0)</f>
        <v>0</v>
      </c>
      <c r="X2346" s="150">
        <f>+SUM(T2346:W2346)</f>
        <v>0</v>
      </c>
      <c r="Y2346" s="85"/>
      <c r="Z2346" s="84"/>
      <c r="AA2346" s="85"/>
    </row>
    <row r="2347" spans="1:27" ht="14.1" customHeight="1" x14ac:dyDescent="0.3">
      <c r="A2347" s="128" t="s">
        <v>507</v>
      </c>
      <c r="B2347" s="86" t="s">
        <v>40</v>
      </c>
      <c r="C2347" s="86">
        <v>24</v>
      </c>
      <c r="D2347" s="86">
        <v>6</v>
      </c>
      <c r="E2347" s="137"/>
      <c r="F2347" s="86" t="s">
        <v>99</v>
      </c>
      <c r="G2347" s="86" t="s">
        <v>1692</v>
      </c>
      <c r="H2347" s="86" t="s">
        <v>2128</v>
      </c>
      <c r="I2347" s="86">
        <v>60</v>
      </c>
      <c r="J2347" s="87">
        <v>20.100000000000001</v>
      </c>
      <c r="K2347" s="88"/>
      <c r="L2347" s="86" t="s">
        <v>3567</v>
      </c>
      <c r="M2347" s="86" t="s">
        <v>349</v>
      </c>
      <c r="N2347" s="149" t="str">
        <f>IF(OR(J2347="TBA",E2347=0),"",E2347*J2347)</f>
        <v/>
      </c>
      <c r="O2347" s="138"/>
      <c r="P2347" s="139">
        <f>IF($B2347="PA",$N2347,0)</f>
        <v>0</v>
      </c>
      <c r="Q2347" s="139">
        <f>IF($B2347="PC",$N2347,0)</f>
        <v>0</v>
      </c>
      <c r="R2347" s="139">
        <f>IF($B2347="LA",$N2347,0)</f>
        <v>0</v>
      </c>
      <c r="S2347" s="139" t="str">
        <f>IF($B2347="LC",$N2347,0)</f>
        <v/>
      </c>
      <c r="T2347" s="139">
        <f>IF(P2347&lt;&gt;"",(P2347*(1-($N$2641))*(1-($O2347+$N$2646))),0)</f>
        <v>0</v>
      </c>
      <c r="U2347" s="139">
        <f>IF(Q2347&lt;&gt;"",(Q2347*(1-($N$2642))*(1-($O2347+$N$2646))),0)</f>
        <v>0</v>
      </c>
      <c r="V2347" s="139">
        <f>IF(R2347&lt;&gt;"",(R2347*(1-($N$2643))*(1-($O2347+$N$2646))),0)</f>
        <v>0</v>
      </c>
      <c r="W2347" s="139">
        <f>IF(S2347&lt;&gt;"",(S2347*(1-($N$2644))*(1-($O2347+$N$2646))),0)</f>
        <v>0</v>
      </c>
      <c r="X2347" s="150">
        <f>+SUM(T2347:W2347)</f>
        <v>0</v>
      </c>
      <c r="Y2347" s="85"/>
      <c r="Z2347" s="84"/>
      <c r="AA2347" s="85"/>
    </row>
    <row r="2348" spans="1:27" ht="14.1" customHeight="1" x14ac:dyDescent="0.3">
      <c r="A2348" s="128" t="s">
        <v>506</v>
      </c>
      <c r="B2348" s="86" t="s">
        <v>40</v>
      </c>
      <c r="C2348" s="86">
        <v>24</v>
      </c>
      <c r="D2348" s="86">
        <v>6</v>
      </c>
      <c r="E2348" s="137"/>
      <c r="F2348" s="86" t="s">
        <v>99</v>
      </c>
      <c r="G2348" s="86" t="s">
        <v>1686</v>
      </c>
      <c r="H2348" s="86" t="s">
        <v>2128</v>
      </c>
      <c r="I2348" s="86">
        <v>60</v>
      </c>
      <c r="J2348" s="87">
        <v>20.100000000000001</v>
      </c>
      <c r="K2348" s="88"/>
      <c r="L2348" s="86" t="s">
        <v>3568</v>
      </c>
      <c r="M2348" s="86" t="s">
        <v>349</v>
      </c>
      <c r="N2348" s="149" t="str">
        <f>IF(OR(J2348="TBA",E2348=0),"",E2348*J2348)</f>
        <v/>
      </c>
      <c r="O2348" s="138"/>
      <c r="P2348" s="139">
        <f>IF($B2348="PA",$N2348,0)</f>
        <v>0</v>
      </c>
      <c r="Q2348" s="139">
        <f>IF($B2348="PC",$N2348,0)</f>
        <v>0</v>
      </c>
      <c r="R2348" s="139">
        <f>IF($B2348="LA",$N2348,0)</f>
        <v>0</v>
      </c>
      <c r="S2348" s="139" t="str">
        <f>IF($B2348="LC",$N2348,0)</f>
        <v/>
      </c>
      <c r="T2348" s="139">
        <f>IF(P2348&lt;&gt;"",(P2348*(1-($N$2641))*(1-($O2348+$N$2646))),0)</f>
        <v>0</v>
      </c>
      <c r="U2348" s="139">
        <f>IF(Q2348&lt;&gt;"",(Q2348*(1-($N$2642))*(1-($O2348+$N$2646))),0)</f>
        <v>0</v>
      </c>
      <c r="V2348" s="139">
        <f>IF(R2348&lt;&gt;"",(R2348*(1-($N$2643))*(1-($O2348+$N$2646))),0)</f>
        <v>0</v>
      </c>
      <c r="W2348" s="139">
        <f>IF(S2348&lt;&gt;"",(S2348*(1-($N$2644))*(1-($O2348+$N$2646))),0)</f>
        <v>0</v>
      </c>
      <c r="X2348" s="150">
        <f>+SUM(T2348:W2348)</f>
        <v>0</v>
      </c>
      <c r="Y2348" s="85"/>
      <c r="Z2348" s="84"/>
      <c r="AA2348" s="85"/>
    </row>
    <row r="2349" spans="1:27" ht="14.1" customHeight="1" x14ac:dyDescent="0.3">
      <c r="A2349" s="128" t="s">
        <v>518</v>
      </c>
      <c r="B2349" s="86" t="s">
        <v>40</v>
      </c>
      <c r="C2349" s="86">
        <v>24</v>
      </c>
      <c r="D2349" s="86">
        <v>6</v>
      </c>
      <c r="E2349" s="137"/>
      <c r="F2349" s="86" t="s">
        <v>99</v>
      </c>
      <c r="G2349" s="86" t="s">
        <v>1690</v>
      </c>
      <c r="H2349" s="86" t="s">
        <v>2129</v>
      </c>
      <c r="I2349" s="86">
        <v>61</v>
      </c>
      <c r="J2349" s="87">
        <v>20.100000000000001</v>
      </c>
      <c r="K2349" s="88"/>
      <c r="L2349" s="86" t="s">
        <v>3569</v>
      </c>
      <c r="M2349" s="86" t="s">
        <v>349</v>
      </c>
      <c r="N2349" s="149" t="str">
        <f>IF(OR(J2349="TBA",E2349=0),"",E2349*J2349)</f>
        <v/>
      </c>
      <c r="O2349" s="138"/>
      <c r="P2349" s="139">
        <f>IF($B2349="PA",$N2349,0)</f>
        <v>0</v>
      </c>
      <c r="Q2349" s="139">
        <f>IF($B2349="PC",$N2349,0)</f>
        <v>0</v>
      </c>
      <c r="R2349" s="139">
        <f>IF($B2349="LA",$N2349,0)</f>
        <v>0</v>
      </c>
      <c r="S2349" s="139" t="str">
        <f>IF($B2349="LC",$N2349,0)</f>
        <v/>
      </c>
      <c r="T2349" s="139">
        <f>IF(P2349&lt;&gt;"",(P2349*(1-($N$2641))*(1-($O2349+$N$2646))),0)</f>
        <v>0</v>
      </c>
      <c r="U2349" s="139">
        <f>IF(Q2349&lt;&gt;"",(Q2349*(1-($N$2642))*(1-($O2349+$N$2646))),0)</f>
        <v>0</v>
      </c>
      <c r="V2349" s="139">
        <f>IF(R2349&lt;&gt;"",(R2349*(1-($N$2643))*(1-($O2349+$N$2646))),0)</f>
        <v>0</v>
      </c>
      <c r="W2349" s="139">
        <f>IF(S2349&lt;&gt;"",(S2349*(1-($N$2644))*(1-($O2349+$N$2646))),0)</f>
        <v>0</v>
      </c>
      <c r="X2349" s="150">
        <f>+SUM(T2349:W2349)</f>
        <v>0</v>
      </c>
      <c r="Y2349" s="85"/>
      <c r="Z2349" s="84"/>
      <c r="AA2349" s="85"/>
    </row>
    <row r="2350" spans="1:27" ht="14.1" customHeight="1" x14ac:dyDescent="0.3">
      <c r="A2350" s="128" t="s">
        <v>517</v>
      </c>
      <c r="B2350" s="86" t="s">
        <v>40</v>
      </c>
      <c r="C2350" s="86">
        <v>24</v>
      </c>
      <c r="D2350" s="86">
        <v>6</v>
      </c>
      <c r="E2350" s="137"/>
      <c r="F2350" s="86" t="s">
        <v>99</v>
      </c>
      <c r="G2350" s="86" t="s">
        <v>1691</v>
      </c>
      <c r="H2350" s="86" t="s">
        <v>2129</v>
      </c>
      <c r="I2350" s="86">
        <v>61</v>
      </c>
      <c r="J2350" s="87">
        <v>20.100000000000001</v>
      </c>
      <c r="K2350" s="88"/>
      <c r="L2350" s="86" t="s">
        <v>3570</v>
      </c>
      <c r="M2350" s="86" t="s">
        <v>349</v>
      </c>
      <c r="N2350" s="149" t="str">
        <f>IF(OR(J2350="TBA",E2350=0),"",E2350*J2350)</f>
        <v/>
      </c>
      <c r="O2350" s="138"/>
      <c r="P2350" s="139">
        <f>IF($B2350="PA",$N2350,0)</f>
        <v>0</v>
      </c>
      <c r="Q2350" s="139">
        <f>IF($B2350="PC",$N2350,0)</f>
        <v>0</v>
      </c>
      <c r="R2350" s="139">
        <f>IF($B2350="LA",$N2350,0)</f>
        <v>0</v>
      </c>
      <c r="S2350" s="139" t="str">
        <f>IF($B2350="LC",$N2350,0)</f>
        <v/>
      </c>
      <c r="T2350" s="139">
        <f>IF(P2350&lt;&gt;"",(P2350*(1-($N$2641))*(1-($O2350+$N$2646))),0)</f>
        <v>0</v>
      </c>
      <c r="U2350" s="139">
        <f>IF(Q2350&lt;&gt;"",(Q2350*(1-($N$2642))*(1-($O2350+$N$2646))),0)</f>
        <v>0</v>
      </c>
      <c r="V2350" s="139">
        <f>IF(R2350&lt;&gt;"",(R2350*(1-($N$2643))*(1-($O2350+$N$2646))),0)</f>
        <v>0</v>
      </c>
      <c r="W2350" s="139">
        <f>IF(S2350&lt;&gt;"",(S2350*(1-($N$2644))*(1-($O2350+$N$2646))),0)</f>
        <v>0</v>
      </c>
      <c r="X2350" s="150">
        <f>+SUM(T2350:W2350)</f>
        <v>0</v>
      </c>
      <c r="Y2350" s="85"/>
      <c r="Z2350" s="84"/>
      <c r="AA2350" s="85"/>
    </row>
    <row r="2351" spans="1:27" ht="14.1" customHeight="1" x14ac:dyDescent="0.3">
      <c r="A2351" s="128" t="s">
        <v>516</v>
      </c>
      <c r="B2351" s="86" t="s">
        <v>40</v>
      </c>
      <c r="C2351" s="86">
        <v>24</v>
      </c>
      <c r="D2351" s="86">
        <v>6</v>
      </c>
      <c r="E2351" s="137"/>
      <c r="F2351" s="86" t="s">
        <v>99</v>
      </c>
      <c r="G2351" s="86" t="s">
        <v>1692</v>
      </c>
      <c r="H2351" s="86" t="s">
        <v>2129</v>
      </c>
      <c r="I2351" s="86">
        <v>61</v>
      </c>
      <c r="J2351" s="87">
        <v>20.100000000000001</v>
      </c>
      <c r="K2351" s="88"/>
      <c r="L2351" s="86" t="s">
        <v>3571</v>
      </c>
      <c r="M2351" s="86" t="s">
        <v>349</v>
      </c>
      <c r="N2351" s="149" t="str">
        <f>IF(OR(J2351="TBA",E2351=0),"",E2351*J2351)</f>
        <v/>
      </c>
      <c r="O2351" s="138"/>
      <c r="P2351" s="139">
        <f>IF($B2351="PA",$N2351,0)</f>
        <v>0</v>
      </c>
      <c r="Q2351" s="139">
        <f>IF($B2351="PC",$N2351,0)</f>
        <v>0</v>
      </c>
      <c r="R2351" s="139">
        <f>IF($B2351="LA",$N2351,0)</f>
        <v>0</v>
      </c>
      <c r="S2351" s="139" t="str">
        <f>IF($B2351="LC",$N2351,0)</f>
        <v/>
      </c>
      <c r="T2351" s="139">
        <f>IF(P2351&lt;&gt;"",(P2351*(1-($N$2641))*(1-($O2351+$N$2646))),0)</f>
        <v>0</v>
      </c>
      <c r="U2351" s="139">
        <f>IF(Q2351&lt;&gt;"",(Q2351*(1-($N$2642))*(1-($O2351+$N$2646))),0)</f>
        <v>0</v>
      </c>
      <c r="V2351" s="139">
        <f>IF(R2351&lt;&gt;"",(R2351*(1-($N$2643))*(1-($O2351+$N$2646))),0)</f>
        <v>0</v>
      </c>
      <c r="W2351" s="139">
        <f>IF(S2351&lt;&gt;"",(S2351*(1-($N$2644))*(1-($O2351+$N$2646))),0)</f>
        <v>0</v>
      </c>
      <c r="X2351" s="150">
        <f>+SUM(T2351:W2351)</f>
        <v>0</v>
      </c>
      <c r="Y2351" s="85"/>
      <c r="Z2351" s="84"/>
      <c r="AA2351" s="85"/>
    </row>
    <row r="2352" spans="1:27" ht="14.1" customHeight="1" x14ac:dyDescent="0.3">
      <c r="A2352" s="128" t="s">
        <v>1275</v>
      </c>
      <c r="B2352" s="86" t="s">
        <v>40</v>
      </c>
      <c r="C2352" s="86">
        <v>24</v>
      </c>
      <c r="D2352" s="86">
        <v>6</v>
      </c>
      <c r="E2352" s="137"/>
      <c r="F2352" s="86" t="s">
        <v>99</v>
      </c>
      <c r="G2352" s="86" t="s">
        <v>1686</v>
      </c>
      <c r="H2352" s="86" t="s">
        <v>2129</v>
      </c>
      <c r="I2352" s="86">
        <v>61</v>
      </c>
      <c r="J2352" s="87">
        <v>20.100000000000001</v>
      </c>
      <c r="K2352" s="88"/>
      <c r="L2352" s="86" t="s">
        <v>3572</v>
      </c>
      <c r="M2352" s="86" t="s">
        <v>349</v>
      </c>
      <c r="N2352" s="149" t="str">
        <f>IF(OR(J2352="TBA",E2352=0),"",E2352*J2352)</f>
        <v/>
      </c>
      <c r="O2352" s="138"/>
      <c r="P2352" s="139">
        <f>IF($B2352="PA",$N2352,0)</f>
        <v>0</v>
      </c>
      <c r="Q2352" s="139">
        <f>IF($B2352="PC",$N2352,0)</f>
        <v>0</v>
      </c>
      <c r="R2352" s="139">
        <f>IF($B2352="LA",$N2352,0)</f>
        <v>0</v>
      </c>
      <c r="S2352" s="139" t="str">
        <f>IF($B2352="LC",$N2352,0)</f>
        <v/>
      </c>
      <c r="T2352" s="139">
        <f>IF(P2352&lt;&gt;"",(P2352*(1-($N$2641))*(1-($O2352+$N$2646))),0)</f>
        <v>0</v>
      </c>
      <c r="U2352" s="139">
        <f>IF(Q2352&lt;&gt;"",(Q2352*(1-($N$2642))*(1-($O2352+$N$2646))),0)</f>
        <v>0</v>
      </c>
      <c r="V2352" s="139">
        <f>IF(R2352&lt;&gt;"",(R2352*(1-($N$2643))*(1-($O2352+$N$2646))),0)</f>
        <v>0</v>
      </c>
      <c r="W2352" s="139">
        <f>IF(S2352&lt;&gt;"",(S2352*(1-($N$2644))*(1-($O2352+$N$2646))),0)</f>
        <v>0</v>
      </c>
      <c r="X2352" s="150">
        <f>+SUM(T2352:W2352)</f>
        <v>0</v>
      </c>
      <c r="Y2352" s="85"/>
      <c r="Z2352" s="84"/>
      <c r="AA2352" s="85"/>
    </row>
    <row r="2353" spans="1:27" ht="14.1" customHeight="1" x14ac:dyDescent="0.3">
      <c r="A2353" s="128" t="s">
        <v>127</v>
      </c>
      <c r="B2353" s="86" t="s">
        <v>40</v>
      </c>
      <c r="C2353" s="86">
        <v>30</v>
      </c>
      <c r="D2353" s="86">
        <v>5</v>
      </c>
      <c r="E2353" s="137"/>
      <c r="F2353" s="86" t="s">
        <v>101</v>
      </c>
      <c r="G2353" s="86" t="s">
        <v>1691</v>
      </c>
      <c r="H2353" s="86" t="s">
        <v>2130</v>
      </c>
      <c r="I2353" s="86">
        <v>112</v>
      </c>
      <c r="J2353" s="87">
        <v>21.7</v>
      </c>
      <c r="K2353" s="88"/>
      <c r="L2353" s="86" t="s">
        <v>3573</v>
      </c>
      <c r="M2353" s="86" t="s">
        <v>349</v>
      </c>
      <c r="N2353" s="149" t="str">
        <f>IF(OR(J2353="TBA",E2353=0),"",E2353*J2353)</f>
        <v/>
      </c>
      <c r="O2353" s="138"/>
      <c r="P2353" s="139">
        <f>IF($B2353="PA",$N2353,0)</f>
        <v>0</v>
      </c>
      <c r="Q2353" s="139">
        <f>IF($B2353="PC",$N2353,0)</f>
        <v>0</v>
      </c>
      <c r="R2353" s="139">
        <f>IF($B2353="LA",$N2353,0)</f>
        <v>0</v>
      </c>
      <c r="S2353" s="139" t="str">
        <f>IF($B2353="LC",$N2353,0)</f>
        <v/>
      </c>
      <c r="T2353" s="139">
        <f>IF(P2353&lt;&gt;"",(P2353*(1-($N$2641))*(1-($O2353+$N$2646))),0)</f>
        <v>0</v>
      </c>
      <c r="U2353" s="139">
        <f>IF(Q2353&lt;&gt;"",(Q2353*(1-($N$2642))*(1-($O2353+$N$2646))),0)</f>
        <v>0</v>
      </c>
      <c r="V2353" s="139">
        <f>IF(R2353&lt;&gt;"",(R2353*(1-($N$2643))*(1-($O2353+$N$2646))),0)</f>
        <v>0</v>
      </c>
      <c r="W2353" s="139">
        <f>IF(S2353&lt;&gt;"",(S2353*(1-($N$2644))*(1-($O2353+$N$2646))),0)</f>
        <v>0</v>
      </c>
      <c r="X2353" s="150">
        <f>+SUM(T2353:W2353)</f>
        <v>0</v>
      </c>
      <c r="Y2353" s="85"/>
      <c r="Z2353" s="84"/>
      <c r="AA2353" s="85"/>
    </row>
    <row r="2354" spans="1:27" ht="14.1" customHeight="1" x14ac:dyDescent="0.3">
      <c r="A2354" s="128" t="s">
        <v>128</v>
      </c>
      <c r="B2354" s="86" t="s">
        <v>40</v>
      </c>
      <c r="C2354" s="86">
        <v>30</v>
      </c>
      <c r="D2354" s="86">
        <v>5</v>
      </c>
      <c r="E2354" s="137"/>
      <c r="F2354" s="86" t="s">
        <v>101</v>
      </c>
      <c r="G2354" s="86" t="s">
        <v>1701</v>
      </c>
      <c r="H2354" s="86" t="s">
        <v>2130</v>
      </c>
      <c r="I2354" s="86">
        <v>112</v>
      </c>
      <c r="J2354" s="87">
        <v>21.7</v>
      </c>
      <c r="K2354" s="88"/>
      <c r="L2354" s="86" t="s">
        <v>3574</v>
      </c>
      <c r="M2354" s="86" t="s">
        <v>349</v>
      </c>
      <c r="N2354" s="149" t="str">
        <f>IF(OR(J2354="TBA",E2354=0),"",E2354*J2354)</f>
        <v/>
      </c>
      <c r="O2354" s="138"/>
      <c r="P2354" s="139">
        <f>IF($B2354="PA",$N2354,0)</f>
        <v>0</v>
      </c>
      <c r="Q2354" s="139">
        <f>IF($B2354="PC",$N2354,0)</f>
        <v>0</v>
      </c>
      <c r="R2354" s="139">
        <f>IF($B2354="LA",$N2354,0)</f>
        <v>0</v>
      </c>
      <c r="S2354" s="139" t="str">
        <f>IF($B2354="LC",$N2354,0)</f>
        <v/>
      </c>
      <c r="T2354" s="139">
        <f>IF(P2354&lt;&gt;"",(P2354*(1-($N$2641))*(1-($O2354+$N$2646))),0)</f>
        <v>0</v>
      </c>
      <c r="U2354" s="139">
        <f>IF(Q2354&lt;&gt;"",(Q2354*(1-($N$2642))*(1-($O2354+$N$2646))),0)</f>
        <v>0</v>
      </c>
      <c r="V2354" s="139">
        <f>IF(R2354&lt;&gt;"",(R2354*(1-($N$2643))*(1-($O2354+$N$2646))),0)</f>
        <v>0</v>
      </c>
      <c r="W2354" s="139">
        <f>IF(S2354&lt;&gt;"",(S2354*(1-($N$2644))*(1-($O2354+$N$2646))),0)</f>
        <v>0</v>
      </c>
      <c r="X2354" s="150">
        <f>+SUM(T2354:W2354)</f>
        <v>0</v>
      </c>
      <c r="Y2354" s="85"/>
      <c r="Z2354" s="84"/>
      <c r="AA2354" s="85"/>
    </row>
    <row r="2355" spans="1:27" ht="14.1" customHeight="1" x14ac:dyDescent="0.3">
      <c r="A2355" s="128" t="s">
        <v>129</v>
      </c>
      <c r="B2355" s="86" t="s">
        <v>40</v>
      </c>
      <c r="C2355" s="86">
        <v>30</v>
      </c>
      <c r="D2355" s="86">
        <v>5</v>
      </c>
      <c r="E2355" s="137"/>
      <c r="F2355" s="86" t="s">
        <v>101</v>
      </c>
      <c r="G2355" s="86" t="s">
        <v>1709</v>
      </c>
      <c r="H2355" s="86" t="s">
        <v>2130</v>
      </c>
      <c r="I2355" s="86">
        <v>112</v>
      </c>
      <c r="J2355" s="87">
        <v>21.7</v>
      </c>
      <c r="K2355" s="88"/>
      <c r="L2355" s="86" t="s">
        <v>3575</v>
      </c>
      <c r="M2355" s="86" t="s">
        <v>349</v>
      </c>
      <c r="N2355" s="149" t="str">
        <f>IF(OR(J2355="TBA",E2355=0),"",E2355*J2355)</f>
        <v/>
      </c>
      <c r="O2355" s="138"/>
      <c r="P2355" s="139">
        <f>IF($B2355="PA",$N2355,0)</f>
        <v>0</v>
      </c>
      <c r="Q2355" s="139">
        <f>IF($B2355="PC",$N2355,0)</f>
        <v>0</v>
      </c>
      <c r="R2355" s="139">
        <f>IF($B2355="LA",$N2355,0)</f>
        <v>0</v>
      </c>
      <c r="S2355" s="139" t="str">
        <f>IF($B2355="LC",$N2355,0)</f>
        <v/>
      </c>
      <c r="T2355" s="139">
        <f>IF(P2355&lt;&gt;"",(P2355*(1-($N$2641))*(1-($O2355+$N$2646))),0)</f>
        <v>0</v>
      </c>
      <c r="U2355" s="139">
        <f>IF(Q2355&lt;&gt;"",(Q2355*(1-($N$2642))*(1-($O2355+$N$2646))),0)</f>
        <v>0</v>
      </c>
      <c r="V2355" s="139">
        <f>IF(R2355&lt;&gt;"",(R2355*(1-($N$2643))*(1-($O2355+$N$2646))),0)</f>
        <v>0</v>
      </c>
      <c r="W2355" s="139">
        <f>IF(S2355&lt;&gt;"",(S2355*(1-($N$2644))*(1-($O2355+$N$2646))),0)</f>
        <v>0</v>
      </c>
      <c r="X2355" s="150">
        <f>+SUM(T2355:W2355)</f>
        <v>0</v>
      </c>
      <c r="Y2355" s="85"/>
      <c r="Z2355" s="84"/>
      <c r="AA2355" s="85"/>
    </row>
    <row r="2356" spans="1:27" s="167" customFormat="1" ht="14.1" customHeight="1" x14ac:dyDescent="0.3">
      <c r="A2356" s="128" t="s">
        <v>227</v>
      </c>
      <c r="B2356" s="86" t="s">
        <v>40</v>
      </c>
      <c r="C2356" s="86">
        <v>14</v>
      </c>
      <c r="D2356" s="86">
        <v>7</v>
      </c>
      <c r="E2356" s="137"/>
      <c r="F2356" s="86" t="s">
        <v>4805</v>
      </c>
      <c r="G2356" s="86" t="s">
        <v>1686</v>
      </c>
      <c r="H2356" s="86" t="s">
        <v>2131</v>
      </c>
      <c r="I2356" s="86">
        <v>8</v>
      </c>
      <c r="J2356" s="87">
        <v>33.450000000000003</v>
      </c>
      <c r="K2356" s="88"/>
      <c r="L2356" s="86" t="s">
        <v>3576</v>
      </c>
      <c r="M2356" s="86" t="s">
        <v>349</v>
      </c>
      <c r="N2356" s="149" t="str">
        <f>IF(OR(J2356="TBA",E2356=0),"",E2356*J2356)</f>
        <v/>
      </c>
      <c r="O2356" s="138"/>
      <c r="P2356" s="139">
        <f>IF($B2356="PA",$N2356,0)</f>
        <v>0</v>
      </c>
      <c r="Q2356" s="139">
        <f>IF($B2356="PC",$N2356,0)</f>
        <v>0</v>
      </c>
      <c r="R2356" s="139">
        <f>IF($B2356="LA",$N2356,0)</f>
        <v>0</v>
      </c>
      <c r="S2356" s="139" t="str">
        <f>IF($B2356="LC",$N2356,0)</f>
        <v/>
      </c>
      <c r="T2356" s="139">
        <f>IF(P2356&lt;&gt;"",(P2356*(1-($N$2641))*(1-($O2356+$N$2646))),0)</f>
        <v>0</v>
      </c>
      <c r="U2356" s="139">
        <f>IF(Q2356&lt;&gt;"",(Q2356*(1-($N$2642))*(1-($O2356+$N$2646))),0)</f>
        <v>0</v>
      </c>
      <c r="V2356" s="139">
        <f>IF(R2356&lt;&gt;"",(R2356*(1-($N$2643))*(1-($O2356+$N$2646))),0)</f>
        <v>0</v>
      </c>
      <c r="W2356" s="139">
        <f>IF(S2356&lt;&gt;"",(S2356*(1-($N$2644))*(1-($O2356+$N$2646))),0)</f>
        <v>0</v>
      </c>
      <c r="X2356" s="150">
        <f>+SUM(T2356:W2356)</f>
        <v>0</v>
      </c>
      <c r="Y2356" s="154"/>
      <c r="Z2356" s="153"/>
      <c r="AA2356" s="154"/>
    </row>
    <row r="2357" spans="1:27" s="167" customFormat="1" ht="14.1" customHeight="1" x14ac:dyDescent="0.3">
      <c r="A2357" s="128" t="s">
        <v>228</v>
      </c>
      <c r="B2357" s="86" t="s">
        <v>40</v>
      </c>
      <c r="C2357" s="86">
        <v>12</v>
      </c>
      <c r="D2357" s="86">
        <v>0</v>
      </c>
      <c r="E2357" s="137"/>
      <c r="F2357" s="86" t="s">
        <v>4805</v>
      </c>
      <c r="G2357" s="86" t="s">
        <v>1687</v>
      </c>
      <c r="H2357" s="86" t="s">
        <v>2131</v>
      </c>
      <c r="I2357" s="86">
        <v>8</v>
      </c>
      <c r="J2357" s="87">
        <v>33.450000000000003</v>
      </c>
      <c r="K2357" s="88"/>
      <c r="L2357" s="86" t="s">
        <v>3577</v>
      </c>
      <c r="M2357" s="86" t="s">
        <v>349</v>
      </c>
      <c r="N2357" s="149" t="str">
        <f>IF(OR(J2357="TBA",E2357=0),"",E2357*J2357)</f>
        <v/>
      </c>
      <c r="O2357" s="138"/>
      <c r="P2357" s="139">
        <f>IF($B2357="PA",$N2357,0)</f>
        <v>0</v>
      </c>
      <c r="Q2357" s="139">
        <f>IF($B2357="PC",$N2357,0)</f>
        <v>0</v>
      </c>
      <c r="R2357" s="139">
        <f>IF($B2357="LA",$N2357,0)</f>
        <v>0</v>
      </c>
      <c r="S2357" s="139" t="str">
        <f>IF($B2357="LC",$N2357,0)</f>
        <v/>
      </c>
      <c r="T2357" s="139">
        <f>IF(P2357&lt;&gt;"",(P2357*(1-($N$2641))*(1-($O2357+$N$2646))),0)</f>
        <v>0</v>
      </c>
      <c r="U2357" s="139">
        <f>IF(Q2357&lt;&gt;"",(Q2357*(1-($N$2642))*(1-($O2357+$N$2646))),0)</f>
        <v>0</v>
      </c>
      <c r="V2357" s="139">
        <f>IF(R2357&lt;&gt;"",(R2357*(1-($N$2643))*(1-($O2357+$N$2646))),0)</f>
        <v>0</v>
      </c>
      <c r="W2357" s="139">
        <f>IF(S2357&lt;&gt;"",(S2357*(1-($N$2644))*(1-($O2357+$N$2646))),0)</f>
        <v>0</v>
      </c>
      <c r="X2357" s="150">
        <f>+SUM(T2357:W2357)</f>
        <v>0</v>
      </c>
      <c r="Y2357" s="154"/>
      <c r="Z2357" s="153"/>
      <c r="AA2357" s="154"/>
    </row>
    <row r="2358" spans="1:27" s="167" customFormat="1" ht="14.1" customHeight="1" x14ac:dyDescent="0.3">
      <c r="A2358" s="128" t="s">
        <v>229</v>
      </c>
      <c r="B2358" s="86" t="s">
        <v>40</v>
      </c>
      <c r="C2358" s="86">
        <v>14</v>
      </c>
      <c r="D2358" s="86">
        <v>7</v>
      </c>
      <c r="E2358" s="137"/>
      <c r="F2358" s="86" t="s">
        <v>1698</v>
      </c>
      <c r="G2358" s="86" t="s">
        <v>1699</v>
      </c>
      <c r="H2358" s="86" t="s">
        <v>2131</v>
      </c>
      <c r="I2358" s="86">
        <v>8</v>
      </c>
      <c r="J2358" s="87">
        <v>33.450000000000003</v>
      </c>
      <c r="K2358" s="88"/>
      <c r="L2358" s="86" t="s">
        <v>3578</v>
      </c>
      <c r="M2358" s="86" t="s">
        <v>349</v>
      </c>
      <c r="N2358" s="149" t="str">
        <f>IF(OR(J2358="TBA",E2358=0),"",E2358*J2358)</f>
        <v/>
      </c>
      <c r="O2358" s="138"/>
      <c r="P2358" s="139">
        <f>IF($B2358="PA",$N2358,0)</f>
        <v>0</v>
      </c>
      <c r="Q2358" s="139">
        <f>IF($B2358="PC",$N2358,0)</f>
        <v>0</v>
      </c>
      <c r="R2358" s="139">
        <f>IF($B2358="LA",$N2358,0)</f>
        <v>0</v>
      </c>
      <c r="S2358" s="139" t="str">
        <f>IF($B2358="LC",$N2358,0)</f>
        <v/>
      </c>
      <c r="T2358" s="139">
        <f>IF(P2358&lt;&gt;"",(P2358*(1-($N$2641))*(1-($O2358+$N$2646))),0)</f>
        <v>0</v>
      </c>
      <c r="U2358" s="139">
        <f>IF(Q2358&lt;&gt;"",(Q2358*(1-($N$2642))*(1-($O2358+$N$2646))),0)</f>
        <v>0</v>
      </c>
      <c r="V2358" s="139">
        <f>IF(R2358&lt;&gt;"",(R2358*(1-($N$2643))*(1-($O2358+$N$2646))),0)</f>
        <v>0</v>
      </c>
      <c r="W2358" s="139">
        <f>IF(S2358&lt;&gt;"",(S2358*(1-($N$2644))*(1-($O2358+$N$2646))),0)</f>
        <v>0</v>
      </c>
      <c r="X2358" s="150">
        <f>+SUM(T2358:W2358)</f>
        <v>0</v>
      </c>
      <c r="Y2358" s="154"/>
      <c r="Z2358" s="153"/>
      <c r="AA2358" s="154"/>
    </row>
    <row r="2359" spans="1:27" s="167" customFormat="1" ht="14.1" customHeight="1" x14ac:dyDescent="0.3">
      <c r="A2359" s="128" t="s">
        <v>230</v>
      </c>
      <c r="B2359" s="86" t="s">
        <v>40</v>
      </c>
      <c r="C2359" s="86">
        <v>14</v>
      </c>
      <c r="D2359" s="86">
        <v>7</v>
      </c>
      <c r="E2359" s="137"/>
      <c r="F2359" s="86" t="s">
        <v>4805</v>
      </c>
      <c r="G2359" s="86" t="s">
        <v>1700</v>
      </c>
      <c r="H2359" s="86" t="s">
        <v>2131</v>
      </c>
      <c r="I2359" s="86">
        <v>8</v>
      </c>
      <c r="J2359" s="87">
        <v>33.450000000000003</v>
      </c>
      <c r="K2359" s="88"/>
      <c r="L2359" s="86" t="s">
        <v>3579</v>
      </c>
      <c r="M2359" s="86" t="s">
        <v>349</v>
      </c>
      <c r="N2359" s="149" t="str">
        <f>IF(OR(J2359="TBA",E2359=0),"",E2359*J2359)</f>
        <v/>
      </c>
      <c r="O2359" s="138"/>
      <c r="P2359" s="139">
        <f>IF($B2359="PA",$N2359,0)</f>
        <v>0</v>
      </c>
      <c r="Q2359" s="139">
        <f>IF($B2359="PC",$N2359,0)</f>
        <v>0</v>
      </c>
      <c r="R2359" s="139">
        <f>IF($B2359="LA",$N2359,0)</f>
        <v>0</v>
      </c>
      <c r="S2359" s="139" t="str">
        <f>IF($B2359="LC",$N2359,0)</f>
        <v/>
      </c>
      <c r="T2359" s="139">
        <f>IF(P2359&lt;&gt;"",(P2359*(1-($N$2641))*(1-($O2359+$N$2646))),0)</f>
        <v>0</v>
      </c>
      <c r="U2359" s="139">
        <f>IF(Q2359&lt;&gt;"",(Q2359*(1-($N$2642))*(1-($O2359+$N$2646))),0)</f>
        <v>0</v>
      </c>
      <c r="V2359" s="139">
        <f>IF(R2359&lt;&gt;"",(R2359*(1-($N$2643))*(1-($O2359+$N$2646))),0)</f>
        <v>0</v>
      </c>
      <c r="W2359" s="139">
        <f>IF(S2359&lt;&gt;"",(S2359*(1-($N$2644))*(1-($O2359+$N$2646))),0)</f>
        <v>0</v>
      </c>
      <c r="X2359" s="150">
        <f>+SUM(T2359:W2359)</f>
        <v>0</v>
      </c>
      <c r="Y2359" s="154"/>
      <c r="Z2359" s="153"/>
      <c r="AA2359" s="154"/>
    </row>
    <row r="2360" spans="1:27" ht="14.1" customHeight="1" x14ac:dyDescent="0.3">
      <c r="A2360" s="128" t="s">
        <v>231</v>
      </c>
      <c r="B2360" s="86" t="s">
        <v>40</v>
      </c>
      <c r="C2360" s="86">
        <v>12</v>
      </c>
      <c r="D2360" s="86">
        <v>0</v>
      </c>
      <c r="E2360" s="137"/>
      <c r="F2360" s="86" t="s">
        <v>4805</v>
      </c>
      <c r="G2360" s="86" t="s">
        <v>1686</v>
      </c>
      <c r="H2360" s="86" t="s">
        <v>2132</v>
      </c>
      <c r="I2360" s="86">
        <v>8</v>
      </c>
      <c r="J2360" s="87">
        <v>33</v>
      </c>
      <c r="K2360" s="88"/>
      <c r="L2360" s="86" t="s">
        <v>3580</v>
      </c>
      <c r="M2360" s="86" t="s">
        <v>349</v>
      </c>
      <c r="N2360" s="149" t="str">
        <f>IF(OR(J2360="TBA",E2360=0),"",E2360*J2360)</f>
        <v/>
      </c>
      <c r="O2360" s="138"/>
      <c r="P2360" s="139">
        <f>IF($B2360="PA",$N2360,0)</f>
        <v>0</v>
      </c>
      <c r="Q2360" s="139">
        <f>IF($B2360="PC",$N2360,0)</f>
        <v>0</v>
      </c>
      <c r="R2360" s="139">
        <f>IF($B2360="LA",$N2360,0)</f>
        <v>0</v>
      </c>
      <c r="S2360" s="139" t="str">
        <f>IF($B2360="LC",$N2360,0)</f>
        <v/>
      </c>
      <c r="T2360" s="139">
        <f>IF(P2360&lt;&gt;"",(P2360*(1-($N$2641))*(1-($O2360+$N$2646))),0)</f>
        <v>0</v>
      </c>
      <c r="U2360" s="139">
        <f>IF(Q2360&lt;&gt;"",(Q2360*(1-($N$2642))*(1-($O2360+$N$2646))),0)</f>
        <v>0</v>
      </c>
      <c r="V2360" s="139">
        <f>IF(R2360&lt;&gt;"",(R2360*(1-($N$2643))*(1-($O2360+$N$2646))),0)</f>
        <v>0</v>
      </c>
      <c r="W2360" s="139">
        <f>IF(S2360&lt;&gt;"",(S2360*(1-($N$2644))*(1-($O2360+$N$2646))),0)</f>
        <v>0</v>
      </c>
      <c r="X2360" s="150">
        <f>+SUM(T2360:W2360)</f>
        <v>0</v>
      </c>
      <c r="Y2360" s="85"/>
      <c r="Z2360" s="84"/>
      <c r="AA2360" s="85"/>
    </row>
    <row r="2361" spans="1:27" ht="14.1" customHeight="1" x14ac:dyDescent="0.3">
      <c r="A2361" s="128" t="s">
        <v>232</v>
      </c>
      <c r="B2361" s="86" t="s">
        <v>40</v>
      </c>
      <c r="C2361" s="86">
        <v>12</v>
      </c>
      <c r="D2361" s="86">
        <v>0</v>
      </c>
      <c r="E2361" s="137"/>
      <c r="F2361" s="86" t="s">
        <v>4805</v>
      </c>
      <c r="G2361" s="86" t="s">
        <v>1687</v>
      </c>
      <c r="H2361" s="86" t="s">
        <v>2132</v>
      </c>
      <c r="I2361" s="86">
        <v>8</v>
      </c>
      <c r="J2361" s="87">
        <v>33</v>
      </c>
      <c r="K2361" s="88"/>
      <c r="L2361" s="86" t="s">
        <v>3581</v>
      </c>
      <c r="M2361" s="86" t="s">
        <v>349</v>
      </c>
      <c r="N2361" s="149" t="str">
        <f>IF(OR(J2361="TBA",E2361=0),"",E2361*J2361)</f>
        <v/>
      </c>
      <c r="O2361" s="138"/>
      <c r="P2361" s="139">
        <f>IF($B2361="PA",$N2361,0)</f>
        <v>0</v>
      </c>
      <c r="Q2361" s="139">
        <f>IF($B2361="PC",$N2361,0)</f>
        <v>0</v>
      </c>
      <c r="R2361" s="139">
        <f>IF($B2361="LA",$N2361,0)</f>
        <v>0</v>
      </c>
      <c r="S2361" s="139" t="str">
        <f>IF($B2361="LC",$N2361,0)</f>
        <v/>
      </c>
      <c r="T2361" s="139">
        <f>IF(P2361&lt;&gt;"",(P2361*(1-($N$2641))*(1-($O2361+$N$2646))),0)</f>
        <v>0</v>
      </c>
      <c r="U2361" s="139">
        <f>IF(Q2361&lt;&gt;"",(Q2361*(1-($N$2642))*(1-($O2361+$N$2646))),0)</f>
        <v>0</v>
      </c>
      <c r="V2361" s="139">
        <f>IF(R2361&lt;&gt;"",(R2361*(1-($N$2643))*(1-($O2361+$N$2646))),0)</f>
        <v>0</v>
      </c>
      <c r="W2361" s="139">
        <f>IF(S2361&lt;&gt;"",(S2361*(1-($N$2644))*(1-($O2361+$N$2646))),0)</f>
        <v>0</v>
      </c>
      <c r="X2361" s="150">
        <f>+SUM(T2361:W2361)</f>
        <v>0</v>
      </c>
      <c r="Y2361" s="85"/>
      <c r="Z2361" s="84"/>
      <c r="AA2361" s="85"/>
    </row>
    <row r="2362" spans="1:27" ht="14.1" customHeight="1" x14ac:dyDescent="0.3">
      <c r="A2362" s="128" t="s">
        <v>233</v>
      </c>
      <c r="B2362" s="86" t="s">
        <v>40</v>
      </c>
      <c r="C2362" s="86">
        <v>12</v>
      </c>
      <c r="D2362" s="86">
        <v>0</v>
      </c>
      <c r="E2362" s="137"/>
      <c r="F2362" s="86" t="s">
        <v>4805</v>
      </c>
      <c r="G2362" s="86" t="s">
        <v>1700</v>
      </c>
      <c r="H2362" s="86" t="s">
        <v>2132</v>
      </c>
      <c r="I2362" s="86">
        <v>8</v>
      </c>
      <c r="J2362" s="87">
        <v>33</v>
      </c>
      <c r="K2362" s="88"/>
      <c r="L2362" s="86" t="s">
        <v>3582</v>
      </c>
      <c r="M2362" s="86" t="s">
        <v>349</v>
      </c>
      <c r="N2362" s="149" t="str">
        <f>IF(OR(J2362="TBA",E2362=0),"",E2362*J2362)</f>
        <v/>
      </c>
      <c r="O2362" s="138"/>
      <c r="P2362" s="139">
        <f>IF($B2362="PA",$N2362,0)</f>
        <v>0</v>
      </c>
      <c r="Q2362" s="139">
        <f>IF($B2362="PC",$N2362,0)</f>
        <v>0</v>
      </c>
      <c r="R2362" s="139">
        <f>IF($B2362="LA",$N2362,0)</f>
        <v>0</v>
      </c>
      <c r="S2362" s="139" t="str">
        <f>IF($B2362="LC",$N2362,0)</f>
        <v/>
      </c>
      <c r="T2362" s="139">
        <f>IF(P2362&lt;&gt;"",(P2362*(1-($N$2641))*(1-($O2362+$N$2646))),0)</f>
        <v>0</v>
      </c>
      <c r="U2362" s="139">
        <f>IF(Q2362&lt;&gt;"",(Q2362*(1-($N$2642))*(1-($O2362+$N$2646))),0)</f>
        <v>0</v>
      </c>
      <c r="V2362" s="139">
        <f>IF(R2362&lt;&gt;"",(R2362*(1-($N$2643))*(1-($O2362+$N$2646))),0)</f>
        <v>0</v>
      </c>
      <c r="W2362" s="139">
        <f>IF(S2362&lt;&gt;"",(S2362*(1-($N$2644))*(1-($O2362+$N$2646))),0)</f>
        <v>0</v>
      </c>
      <c r="X2362" s="150">
        <f>+SUM(T2362:W2362)</f>
        <v>0</v>
      </c>
      <c r="Y2362" s="85"/>
      <c r="Z2362" s="84"/>
      <c r="AA2362" s="85"/>
    </row>
    <row r="2363" spans="1:27" ht="14.1" customHeight="1" x14ac:dyDescent="0.3">
      <c r="A2363" s="128" t="s">
        <v>978</v>
      </c>
      <c r="B2363" s="86" t="s">
        <v>40</v>
      </c>
      <c r="C2363" s="86">
        <v>8</v>
      </c>
      <c r="D2363" s="86">
        <v>0</v>
      </c>
      <c r="E2363" s="137"/>
      <c r="F2363" s="86" t="s">
        <v>100</v>
      </c>
      <c r="G2363" s="86" t="s">
        <v>1703</v>
      </c>
      <c r="H2363" s="86" t="s">
        <v>2133</v>
      </c>
      <c r="I2363" s="86">
        <v>91</v>
      </c>
      <c r="J2363" s="87">
        <v>50.15</v>
      </c>
      <c r="K2363" s="88"/>
      <c r="L2363" s="86" t="s">
        <v>3583</v>
      </c>
      <c r="M2363" s="86" t="s">
        <v>349</v>
      </c>
      <c r="N2363" s="149" t="str">
        <f>IF(OR(J2363="TBA",E2363=0),"",E2363*J2363)</f>
        <v/>
      </c>
      <c r="O2363" s="138"/>
      <c r="P2363" s="139">
        <f>IF($B2363="PA",$N2363,0)</f>
        <v>0</v>
      </c>
      <c r="Q2363" s="139">
        <f>IF($B2363="PC",$N2363,0)</f>
        <v>0</v>
      </c>
      <c r="R2363" s="139">
        <f>IF($B2363="LA",$N2363,0)</f>
        <v>0</v>
      </c>
      <c r="S2363" s="139" t="str">
        <f>IF($B2363="LC",$N2363,0)</f>
        <v/>
      </c>
      <c r="T2363" s="139">
        <f>IF(P2363&lt;&gt;"",(P2363*(1-($N$2641))*(1-($O2363+$N$2646))),0)</f>
        <v>0</v>
      </c>
      <c r="U2363" s="139">
        <f>IF(Q2363&lt;&gt;"",(Q2363*(1-($N$2642))*(1-($O2363+$N$2646))),0)</f>
        <v>0</v>
      </c>
      <c r="V2363" s="139">
        <f>IF(R2363&lt;&gt;"",(R2363*(1-($N$2643))*(1-($O2363+$N$2646))),0)</f>
        <v>0</v>
      </c>
      <c r="W2363" s="139">
        <f>IF(S2363&lt;&gt;"",(S2363*(1-($N$2644))*(1-($O2363+$N$2646))),0)</f>
        <v>0</v>
      </c>
      <c r="X2363" s="150">
        <f>+SUM(T2363:W2363)</f>
        <v>0</v>
      </c>
      <c r="Y2363" s="85"/>
      <c r="Z2363" s="84"/>
      <c r="AA2363" s="85"/>
    </row>
    <row r="2364" spans="1:27" ht="14.1" customHeight="1" x14ac:dyDescent="0.3">
      <c r="A2364" s="128" t="s">
        <v>977</v>
      </c>
      <c r="B2364" s="86" t="s">
        <v>40</v>
      </c>
      <c r="C2364" s="86">
        <v>8</v>
      </c>
      <c r="D2364" s="86">
        <v>0</v>
      </c>
      <c r="E2364" s="137"/>
      <c r="F2364" s="86" t="s">
        <v>100</v>
      </c>
      <c r="G2364" s="86" t="s">
        <v>1692</v>
      </c>
      <c r="H2364" s="86" t="s">
        <v>2133</v>
      </c>
      <c r="I2364" s="86">
        <v>91</v>
      </c>
      <c r="J2364" s="87">
        <v>50.15</v>
      </c>
      <c r="K2364" s="88"/>
      <c r="L2364" s="86" t="s">
        <v>3584</v>
      </c>
      <c r="M2364" s="86" t="s">
        <v>349</v>
      </c>
      <c r="N2364" s="149" t="str">
        <f>IF(OR(J2364="TBA",E2364=0),"",E2364*J2364)</f>
        <v/>
      </c>
      <c r="O2364" s="138"/>
      <c r="P2364" s="139">
        <f>IF($B2364="PA",$N2364,0)</f>
        <v>0</v>
      </c>
      <c r="Q2364" s="139">
        <f>IF($B2364="PC",$N2364,0)</f>
        <v>0</v>
      </c>
      <c r="R2364" s="139">
        <f>IF($B2364="LA",$N2364,0)</f>
        <v>0</v>
      </c>
      <c r="S2364" s="139" t="str">
        <f>IF($B2364="LC",$N2364,0)</f>
        <v/>
      </c>
      <c r="T2364" s="139">
        <f>IF(P2364&lt;&gt;"",(P2364*(1-($N$2641))*(1-($O2364+$N$2646))),0)</f>
        <v>0</v>
      </c>
      <c r="U2364" s="139">
        <f>IF(Q2364&lt;&gt;"",(Q2364*(1-($N$2642))*(1-($O2364+$N$2646))),0)</f>
        <v>0</v>
      </c>
      <c r="V2364" s="139">
        <f>IF(R2364&lt;&gt;"",(R2364*(1-($N$2643))*(1-($O2364+$N$2646))),0)</f>
        <v>0</v>
      </c>
      <c r="W2364" s="139">
        <f>IF(S2364&lt;&gt;"",(S2364*(1-($N$2644))*(1-($O2364+$N$2646))),0)</f>
        <v>0</v>
      </c>
      <c r="X2364" s="150">
        <f>+SUM(T2364:W2364)</f>
        <v>0</v>
      </c>
      <c r="Y2364" s="85"/>
      <c r="Z2364" s="84"/>
      <c r="AA2364" s="85"/>
    </row>
    <row r="2365" spans="1:27" ht="14.1" customHeight="1" x14ac:dyDescent="0.3">
      <c r="A2365" s="128" t="s">
        <v>593</v>
      </c>
      <c r="B2365" s="86" t="s">
        <v>40</v>
      </c>
      <c r="C2365" s="86">
        <v>26</v>
      </c>
      <c r="D2365" s="86">
        <v>13</v>
      </c>
      <c r="E2365" s="137"/>
      <c r="F2365" s="86" t="s">
        <v>4805</v>
      </c>
      <c r="G2365" s="86" t="s">
        <v>1686</v>
      </c>
      <c r="H2365" s="86" t="s">
        <v>2134</v>
      </c>
      <c r="I2365" s="86">
        <v>130</v>
      </c>
      <c r="J2365" s="87">
        <v>21.55</v>
      </c>
      <c r="K2365" s="88"/>
      <c r="L2365" s="86" t="s">
        <v>3585</v>
      </c>
      <c r="M2365" s="86" t="s">
        <v>349</v>
      </c>
      <c r="N2365" s="149" t="str">
        <f>IF(OR(J2365="TBA",E2365=0),"",E2365*J2365)</f>
        <v/>
      </c>
      <c r="O2365" s="138"/>
      <c r="P2365" s="139">
        <f>IF($B2365="PA",$N2365,0)</f>
        <v>0</v>
      </c>
      <c r="Q2365" s="139">
        <f>IF($B2365="PC",$N2365,0)</f>
        <v>0</v>
      </c>
      <c r="R2365" s="139">
        <f>IF($B2365="LA",$N2365,0)</f>
        <v>0</v>
      </c>
      <c r="S2365" s="139" t="str">
        <f>IF($B2365="LC",$N2365,0)</f>
        <v/>
      </c>
      <c r="T2365" s="139">
        <f>IF(P2365&lt;&gt;"",(P2365*(1-($N$2641))*(1-($O2365+$N$2646))),0)</f>
        <v>0</v>
      </c>
      <c r="U2365" s="139">
        <f>IF(Q2365&lt;&gt;"",(Q2365*(1-($N$2642))*(1-($O2365+$N$2646))),0)</f>
        <v>0</v>
      </c>
      <c r="V2365" s="139">
        <f>IF(R2365&lt;&gt;"",(R2365*(1-($N$2643))*(1-($O2365+$N$2646))),0)</f>
        <v>0</v>
      </c>
      <c r="W2365" s="139">
        <f>IF(S2365&lt;&gt;"",(S2365*(1-($N$2644))*(1-($O2365+$N$2646))),0)</f>
        <v>0</v>
      </c>
      <c r="X2365" s="150">
        <f>+SUM(T2365:W2365)</f>
        <v>0</v>
      </c>
      <c r="Y2365" s="85"/>
      <c r="Z2365" s="84"/>
      <c r="AA2365" s="85"/>
    </row>
    <row r="2366" spans="1:27" ht="14.1" customHeight="1" x14ac:dyDescent="0.3">
      <c r="A2366" s="128" t="s">
        <v>592</v>
      </c>
      <c r="B2366" s="86" t="s">
        <v>40</v>
      </c>
      <c r="C2366" s="86">
        <v>26</v>
      </c>
      <c r="D2366" s="86">
        <v>13</v>
      </c>
      <c r="E2366" s="137"/>
      <c r="F2366" s="86" t="s">
        <v>4805</v>
      </c>
      <c r="G2366" s="86" t="s">
        <v>1687</v>
      </c>
      <c r="H2366" s="86" t="s">
        <v>2134</v>
      </c>
      <c r="I2366" s="86">
        <v>130</v>
      </c>
      <c r="J2366" s="87">
        <v>21.55</v>
      </c>
      <c r="K2366" s="88"/>
      <c r="L2366" s="86" t="s">
        <v>3586</v>
      </c>
      <c r="M2366" s="86" t="s">
        <v>349</v>
      </c>
      <c r="N2366" s="149" t="str">
        <f>IF(OR(J2366="TBA",E2366=0),"",E2366*J2366)</f>
        <v/>
      </c>
      <c r="O2366" s="138"/>
      <c r="P2366" s="139">
        <f>IF($B2366="PA",$N2366,0)</f>
        <v>0</v>
      </c>
      <c r="Q2366" s="139">
        <f>IF($B2366="PC",$N2366,0)</f>
        <v>0</v>
      </c>
      <c r="R2366" s="139">
        <f>IF($B2366="LA",$N2366,0)</f>
        <v>0</v>
      </c>
      <c r="S2366" s="139" t="str">
        <f>IF($B2366="LC",$N2366,0)</f>
        <v/>
      </c>
      <c r="T2366" s="139">
        <f>IF(P2366&lt;&gt;"",(P2366*(1-($N$2641))*(1-($O2366+$N$2646))),0)</f>
        <v>0</v>
      </c>
      <c r="U2366" s="139">
        <f>IF(Q2366&lt;&gt;"",(Q2366*(1-($N$2642))*(1-($O2366+$N$2646))),0)</f>
        <v>0</v>
      </c>
      <c r="V2366" s="139">
        <f>IF(R2366&lt;&gt;"",(R2366*(1-($N$2643))*(1-($O2366+$N$2646))),0)</f>
        <v>0</v>
      </c>
      <c r="W2366" s="139">
        <f>IF(S2366&lt;&gt;"",(S2366*(1-($N$2644))*(1-($O2366+$N$2646))),0)</f>
        <v>0</v>
      </c>
      <c r="X2366" s="150">
        <f>+SUM(T2366:W2366)</f>
        <v>0</v>
      </c>
      <c r="Y2366" s="85"/>
      <c r="Z2366" s="84"/>
      <c r="AA2366" s="85"/>
    </row>
    <row r="2367" spans="1:27" ht="14.1" customHeight="1" x14ac:dyDescent="0.3">
      <c r="A2367" s="128" t="s">
        <v>591</v>
      </c>
      <c r="B2367" s="86" t="s">
        <v>40</v>
      </c>
      <c r="C2367" s="86">
        <v>26</v>
      </c>
      <c r="D2367" s="86">
        <v>13</v>
      </c>
      <c r="E2367" s="137"/>
      <c r="F2367" s="86" t="s">
        <v>4805</v>
      </c>
      <c r="G2367" s="86" t="s">
        <v>1700</v>
      </c>
      <c r="H2367" s="86" t="s">
        <v>2135</v>
      </c>
      <c r="I2367" s="86">
        <v>130</v>
      </c>
      <c r="J2367" s="87">
        <v>21.55</v>
      </c>
      <c r="K2367" s="88"/>
      <c r="L2367" s="86" t="s">
        <v>3587</v>
      </c>
      <c r="M2367" s="86" t="s">
        <v>349</v>
      </c>
      <c r="N2367" s="149" t="str">
        <f>IF(OR(J2367="TBA",E2367=0),"",E2367*J2367)</f>
        <v/>
      </c>
      <c r="O2367" s="138"/>
      <c r="P2367" s="139">
        <f>IF($B2367="PA",$N2367,0)</f>
        <v>0</v>
      </c>
      <c r="Q2367" s="139">
        <f>IF($B2367="PC",$N2367,0)</f>
        <v>0</v>
      </c>
      <c r="R2367" s="139">
        <f>IF($B2367="LA",$N2367,0)</f>
        <v>0</v>
      </c>
      <c r="S2367" s="139" t="str">
        <f>IF($B2367="LC",$N2367,0)</f>
        <v/>
      </c>
      <c r="T2367" s="139">
        <f>IF(P2367&lt;&gt;"",(P2367*(1-($N$2641))*(1-($O2367+$N$2646))),0)</f>
        <v>0</v>
      </c>
      <c r="U2367" s="139">
        <f>IF(Q2367&lt;&gt;"",(Q2367*(1-($N$2642))*(1-($O2367+$N$2646))),0)</f>
        <v>0</v>
      </c>
      <c r="V2367" s="139">
        <f>IF(R2367&lt;&gt;"",(R2367*(1-($N$2643))*(1-($O2367+$N$2646))),0)</f>
        <v>0</v>
      </c>
      <c r="W2367" s="139">
        <f>IF(S2367&lt;&gt;"",(S2367*(1-($N$2644))*(1-($O2367+$N$2646))),0)</f>
        <v>0</v>
      </c>
      <c r="X2367" s="150">
        <f>+SUM(T2367:W2367)</f>
        <v>0</v>
      </c>
      <c r="Y2367" s="85"/>
      <c r="Z2367" s="84"/>
      <c r="AA2367" s="85"/>
    </row>
    <row r="2368" spans="1:27" ht="14.1" customHeight="1" x14ac:dyDescent="0.3">
      <c r="A2368" s="128" t="s">
        <v>596</v>
      </c>
      <c r="B2368" s="86" t="s">
        <v>40</v>
      </c>
      <c r="C2368" s="86">
        <v>20</v>
      </c>
      <c r="D2368" s="86">
        <v>10</v>
      </c>
      <c r="E2368" s="137"/>
      <c r="F2368" s="86" t="s">
        <v>4805</v>
      </c>
      <c r="G2368" s="86" t="s">
        <v>1686</v>
      </c>
      <c r="H2368" s="86" t="s">
        <v>2136</v>
      </c>
      <c r="I2368" s="86">
        <v>130</v>
      </c>
      <c r="J2368" s="87">
        <v>21.55</v>
      </c>
      <c r="K2368" s="88"/>
      <c r="L2368" s="86" t="s">
        <v>3588</v>
      </c>
      <c r="M2368" s="86" t="s">
        <v>349</v>
      </c>
      <c r="N2368" s="149" t="str">
        <f>IF(OR(J2368="TBA",E2368=0),"",E2368*J2368)</f>
        <v/>
      </c>
      <c r="O2368" s="138"/>
      <c r="P2368" s="139">
        <f>IF($B2368="PA",$N2368,0)</f>
        <v>0</v>
      </c>
      <c r="Q2368" s="139">
        <f>IF($B2368="PC",$N2368,0)</f>
        <v>0</v>
      </c>
      <c r="R2368" s="139">
        <f>IF($B2368="LA",$N2368,0)</f>
        <v>0</v>
      </c>
      <c r="S2368" s="139" t="str">
        <f>IF($B2368="LC",$N2368,0)</f>
        <v/>
      </c>
      <c r="T2368" s="139">
        <f>IF(P2368&lt;&gt;"",(P2368*(1-($N$2641))*(1-($O2368+$N$2646))),0)</f>
        <v>0</v>
      </c>
      <c r="U2368" s="139">
        <f>IF(Q2368&lt;&gt;"",(Q2368*(1-($N$2642))*(1-($O2368+$N$2646))),0)</f>
        <v>0</v>
      </c>
      <c r="V2368" s="139">
        <f>IF(R2368&lt;&gt;"",(R2368*(1-($N$2643))*(1-($O2368+$N$2646))),0)</f>
        <v>0</v>
      </c>
      <c r="W2368" s="139">
        <f>IF(S2368&lt;&gt;"",(S2368*(1-($N$2644))*(1-($O2368+$N$2646))),0)</f>
        <v>0</v>
      </c>
      <c r="X2368" s="150">
        <f>+SUM(T2368:W2368)</f>
        <v>0</v>
      </c>
      <c r="Y2368" s="85"/>
      <c r="Z2368" s="84"/>
      <c r="AA2368" s="85"/>
    </row>
    <row r="2369" spans="1:27" ht="14.1" customHeight="1" x14ac:dyDescent="0.3">
      <c r="A2369" s="128" t="s">
        <v>595</v>
      </c>
      <c r="B2369" s="86" t="s">
        <v>40</v>
      </c>
      <c r="C2369" s="86">
        <v>20</v>
      </c>
      <c r="D2369" s="86">
        <v>10</v>
      </c>
      <c r="E2369" s="137"/>
      <c r="F2369" s="86" t="s">
        <v>4805</v>
      </c>
      <c r="G2369" s="86" t="s">
        <v>1687</v>
      </c>
      <c r="H2369" s="86" t="s">
        <v>2136</v>
      </c>
      <c r="I2369" s="86">
        <v>130</v>
      </c>
      <c r="J2369" s="87">
        <v>21.55</v>
      </c>
      <c r="K2369" s="88"/>
      <c r="L2369" s="86" t="s">
        <v>3589</v>
      </c>
      <c r="M2369" s="86" t="s">
        <v>349</v>
      </c>
      <c r="N2369" s="149" t="str">
        <f>IF(OR(J2369="TBA",E2369=0),"",E2369*J2369)</f>
        <v/>
      </c>
      <c r="O2369" s="138"/>
      <c r="P2369" s="139">
        <f>IF($B2369="PA",$N2369,0)</f>
        <v>0</v>
      </c>
      <c r="Q2369" s="139">
        <f>IF($B2369="PC",$N2369,0)</f>
        <v>0</v>
      </c>
      <c r="R2369" s="139">
        <f>IF($B2369="LA",$N2369,0)</f>
        <v>0</v>
      </c>
      <c r="S2369" s="139" t="str">
        <f>IF($B2369="LC",$N2369,0)</f>
        <v/>
      </c>
      <c r="T2369" s="139">
        <f>IF(P2369&lt;&gt;"",(P2369*(1-($N$2641))*(1-($O2369+$N$2646))),0)</f>
        <v>0</v>
      </c>
      <c r="U2369" s="139">
        <f>IF(Q2369&lt;&gt;"",(Q2369*(1-($N$2642))*(1-($O2369+$N$2646))),0)</f>
        <v>0</v>
      </c>
      <c r="V2369" s="139">
        <f>IF(R2369&lt;&gt;"",(R2369*(1-($N$2643))*(1-($O2369+$N$2646))),0)</f>
        <v>0</v>
      </c>
      <c r="W2369" s="139">
        <f>IF(S2369&lt;&gt;"",(S2369*(1-($N$2644))*(1-($O2369+$N$2646))),0)</f>
        <v>0</v>
      </c>
      <c r="X2369" s="150">
        <f>+SUM(T2369:W2369)</f>
        <v>0</v>
      </c>
      <c r="Y2369" s="85"/>
      <c r="Z2369" s="84"/>
      <c r="AA2369" s="85"/>
    </row>
    <row r="2370" spans="1:27" ht="14.1" customHeight="1" x14ac:dyDescent="0.3">
      <c r="A2370" s="128" t="s">
        <v>594</v>
      </c>
      <c r="B2370" s="86" t="s">
        <v>40</v>
      </c>
      <c r="C2370" s="86">
        <v>20</v>
      </c>
      <c r="D2370" s="86">
        <v>10</v>
      </c>
      <c r="E2370" s="137"/>
      <c r="F2370" s="86" t="s">
        <v>4805</v>
      </c>
      <c r="G2370" s="86" t="s">
        <v>1700</v>
      </c>
      <c r="H2370" s="86" t="s">
        <v>2137</v>
      </c>
      <c r="I2370" s="86">
        <v>130</v>
      </c>
      <c r="J2370" s="87">
        <v>21.55</v>
      </c>
      <c r="K2370" s="88"/>
      <c r="L2370" s="86" t="s">
        <v>3590</v>
      </c>
      <c r="M2370" s="86" t="s">
        <v>349</v>
      </c>
      <c r="N2370" s="149" t="str">
        <f>IF(OR(J2370="TBA",E2370=0),"",E2370*J2370)</f>
        <v/>
      </c>
      <c r="O2370" s="138"/>
      <c r="P2370" s="139">
        <f>IF($B2370="PA",$N2370,0)</f>
        <v>0</v>
      </c>
      <c r="Q2370" s="139">
        <f>IF($B2370="PC",$N2370,0)</f>
        <v>0</v>
      </c>
      <c r="R2370" s="139">
        <f>IF($B2370="LA",$N2370,0)</f>
        <v>0</v>
      </c>
      <c r="S2370" s="139" t="str">
        <f>IF($B2370="LC",$N2370,0)</f>
        <v/>
      </c>
      <c r="T2370" s="139">
        <f>IF(P2370&lt;&gt;"",(P2370*(1-($N$2641))*(1-($O2370+$N$2646))),0)</f>
        <v>0</v>
      </c>
      <c r="U2370" s="139">
        <f>IF(Q2370&lt;&gt;"",(Q2370*(1-($N$2642))*(1-($O2370+$N$2646))),0)</f>
        <v>0</v>
      </c>
      <c r="V2370" s="139">
        <f>IF(R2370&lt;&gt;"",(R2370*(1-($N$2643))*(1-($O2370+$N$2646))),0)</f>
        <v>0</v>
      </c>
      <c r="W2370" s="139">
        <f>IF(S2370&lt;&gt;"",(S2370*(1-($N$2644))*(1-($O2370+$N$2646))),0)</f>
        <v>0</v>
      </c>
      <c r="X2370" s="150">
        <f>+SUM(T2370:W2370)</f>
        <v>0</v>
      </c>
      <c r="Y2370" s="85"/>
      <c r="Z2370" s="84"/>
      <c r="AA2370" s="85"/>
    </row>
    <row r="2371" spans="1:27" ht="14.1" customHeight="1" x14ac:dyDescent="0.3">
      <c r="A2371" s="128" t="s">
        <v>5052</v>
      </c>
      <c r="B2371" s="86" t="s">
        <v>40</v>
      </c>
      <c r="C2371" s="86">
        <v>12</v>
      </c>
      <c r="D2371" s="86">
        <v>0</v>
      </c>
      <c r="E2371" s="137"/>
      <c r="F2371" s="86" t="s">
        <v>4805</v>
      </c>
      <c r="G2371" s="86" t="s">
        <v>1685</v>
      </c>
      <c r="H2371" s="86" t="s">
        <v>5053</v>
      </c>
      <c r="I2371" s="86">
        <v>130</v>
      </c>
      <c r="J2371" s="87">
        <v>22.3</v>
      </c>
      <c r="K2371" s="88"/>
      <c r="L2371" s="86" t="s">
        <v>5274</v>
      </c>
      <c r="M2371" s="86" t="s">
        <v>349</v>
      </c>
      <c r="N2371" s="149" t="str">
        <f>IF(OR(J2371="TBA",E2371=0),"",E2371*J2371)</f>
        <v/>
      </c>
      <c r="O2371" s="138"/>
      <c r="P2371" s="139">
        <f>IF($B2371="PA",$N2371,0)</f>
        <v>0</v>
      </c>
      <c r="Q2371" s="139">
        <f>IF($B2371="PC",$N2371,0)</f>
        <v>0</v>
      </c>
      <c r="R2371" s="139">
        <f>IF($B2371="LA",$N2371,0)</f>
        <v>0</v>
      </c>
      <c r="S2371" s="139" t="str">
        <f>IF($B2371="LC",$N2371,0)</f>
        <v/>
      </c>
      <c r="T2371" s="139">
        <f>IF(P2371&lt;&gt;"",(P2371*(1-($N$2641))*(1-($O2371+$N$2646))),0)</f>
        <v>0</v>
      </c>
      <c r="U2371" s="139">
        <f>IF(Q2371&lt;&gt;"",(Q2371*(1-($N$2642))*(1-($O2371+$N$2646))),0)</f>
        <v>0</v>
      </c>
      <c r="V2371" s="139">
        <f>IF(R2371&lt;&gt;"",(R2371*(1-($N$2643))*(1-($O2371+$N$2646))),0)</f>
        <v>0</v>
      </c>
      <c r="W2371" s="139">
        <f>IF(S2371&lt;&gt;"",(S2371*(1-($N$2644))*(1-($O2371+$N$2646))),0)</f>
        <v>0</v>
      </c>
      <c r="X2371" s="150">
        <f>+SUM(T2371:W2371)</f>
        <v>0</v>
      </c>
      <c r="Y2371" s="85"/>
      <c r="Z2371" s="84"/>
      <c r="AA2371" s="85"/>
    </row>
    <row r="2372" spans="1:27" ht="14.1" customHeight="1" x14ac:dyDescent="0.3">
      <c r="A2372" s="128" t="s">
        <v>5054</v>
      </c>
      <c r="B2372" s="86" t="s">
        <v>40</v>
      </c>
      <c r="C2372" s="86">
        <v>12</v>
      </c>
      <c r="D2372" s="86">
        <v>0</v>
      </c>
      <c r="E2372" s="137"/>
      <c r="F2372" s="86" t="s">
        <v>4805</v>
      </c>
      <c r="G2372" s="86" t="s">
        <v>1686</v>
      </c>
      <c r="H2372" s="86" t="s">
        <v>5053</v>
      </c>
      <c r="I2372" s="86">
        <v>130</v>
      </c>
      <c r="J2372" s="87">
        <v>22.3</v>
      </c>
      <c r="K2372" s="88"/>
      <c r="L2372" s="86" t="s">
        <v>5275</v>
      </c>
      <c r="M2372" s="86" t="s">
        <v>349</v>
      </c>
      <c r="N2372" s="149" t="str">
        <f>IF(OR(J2372="TBA",E2372=0),"",E2372*J2372)</f>
        <v/>
      </c>
      <c r="O2372" s="138"/>
      <c r="P2372" s="139">
        <f>IF($B2372="PA",$N2372,0)</f>
        <v>0</v>
      </c>
      <c r="Q2372" s="139">
        <f>IF($B2372="PC",$N2372,0)</f>
        <v>0</v>
      </c>
      <c r="R2372" s="139">
        <f>IF($B2372="LA",$N2372,0)</f>
        <v>0</v>
      </c>
      <c r="S2372" s="139" t="str">
        <f>IF($B2372="LC",$N2372,0)</f>
        <v/>
      </c>
      <c r="T2372" s="139">
        <f>IF(P2372&lt;&gt;"",(P2372*(1-($N$2641))*(1-($O2372+$N$2646))),0)</f>
        <v>0</v>
      </c>
      <c r="U2372" s="139">
        <f>IF(Q2372&lt;&gt;"",(Q2372*(1-($N$2642))*(1-($O2372+$N$2646))),0)</f>
        <v>0</v>
      </c>
      <c r="V2372" s="139">
        <f>IF(R2372&lt;&gt;"",(R2372*(1-($N$2643))*(1-($O2372+$N$2646))),0)</f>
        <v>0</v>
      </c>
      <c r="W2372" s="139">
        <f>IF(S2372&lt;&gt;"",(S2372*(1-($N$2644))*(1-($O2372+$N$2646))),0)</f>
        <v>0</v>
      </c>
      <c r="X2372" s="150">
        <f>+SUM(T2372:W2372)</f>
        <v>0</v>
      </c>
      <c r="Y2372" s="85"/>
      <c r="Z2372" s="84"/>
      <c r="AA2372" s="85"/>
    </row>
    <row r="2373" spans="1:27" ht="14.1" customHeight="1" x14ac:dyDescent="0.3">
      <c r="A2373" s="128" t="s">
        <v>5055</v>
      </c>
      <c r="B2373" s="86" t="s">
        <v>40</v>
      </c>
      <c r="C2373" s="86">
        <v>12</v>
      </c>
      <c r="D2373" s="86">
        <v>0</v>
      </c>
      <c r="E2373" s="137"/>
      <c r="F2373" s="86" t="s">
        <v>4805</v>
      </c>
      <c r="G2373" s="86" t="s">
        <v>1687</v>
      </c>
      <c r="H2373" s="86" t="s">
        <v>5053</v>
      </c>
      <c r="I2373" s="86">
        <v>130</v>
      </c>
      <c r="J2373" s="87">
        <v>22.3</v>
      </c>
      <c r="K2373" s="88"/>
      <c r="L2373" s="86" t="s">
        <v>5276</v>
      </c>
      <c r="M2373" s="86" t="s">
        <v>349</v>
      </c>
      <c r="N2373" s="149" t="str">
        <f>IF(OR(J2373="TBA",E2373=0),"",E2373*J2373)</f>
        <v/>
      </c>
      <c r="O2373" s="138"/>
      <c r="P2373" s="139">
        <f>IF($B2373="PA",$N2373,0)</f>
        <v>0</v>
      </c>
      <c r="Q2373" s="139">
        <f>IF($B2373="PC",$N2373,0)</f>
        <v>0</v>
      </c>
      <c r="R2373" s="139">
        <f>IF($B2373="LA",$N2373,0)</f>
        <v>0</v>
      </c>
      <c r="S2373" s="139" t="str">
        <f>IF($B2373="LC",$N2373,0)</f>
        <v/>
      </c>
      <c r="T2373" s="139">
        <f>IF(P2373&lt;&gt;"",(P2373*(1-($N$2641))*(1-($O2373+$N$2646))),0)</f>
        <v>0</v>
      </c>
      <c r="U2373" s="139">
        <f>IF(Q2373&lt;&gt;"",(Q2373*(1-($N$2642))*(1-($O2373+$N$2646))),0)</f>
        <v>0</v>
      </c>
      <c r="V2373" s="139">
        <f>IF(R2373&lt;&gt;"",(R2373*(1-($N$2643))*(1-($O2373+$N$2646))),0)</f>
        <v>0</v>
      </c>
      <c r="W2373" s="139">
        <f>IF(S2373&lt;&gt;"",(S2373*(1-($N$2644))*(1-($O2373+$N$2646))),0)</f>
        <v>0</v>
      </c>
      <c r="X2373" s="150">
        <f>+SUM(T2373:W2373)</f>
        <v>0</v>
      </c>
      <c r="Y2373" s="85"/>
      <c r="Z2373" s="84"/>
      <c r="AA2373" s="85"/>
    </row>
    <row r="2374" spans="1:27" ht="14.1" customHeight="1" x14ac:dyDescent="0.3">
      <c r="A2374" s="128" t="s">
        <v>1332</v>
      </c>
      <c r="B2374" s="86" t="s">
        <v>40</v>
      </c>
      <c r="C2374" s="86">
        <v>18</v>
      </c>
      <c r="D2374" s="86">
        <v>9</v>
      </c>
      <c r="E2374" s="137"/>
      <c r="F2374" s="86" t="s">
        <v>4805</v>
      </c>
      <c r="G2374" s="86" t="s">
        <v>1685</v>
      </c>
      <c r="H2374" s="86" t="s">
        <v>2138</v>
      </c>
      <c r="I2374" s="86">
        <v>130</v>
      </c>
      <c r="J2374" s="87">
        <v>24.35</v>
      </c>
      <c r="K2374" s="88"/>
      <c r="L2374" s="86" t="s">
        <v>3591</v>
      </c>
      <c r="M2374" s="86" t="s">
        <v>349</v>
      </c>
      <c r="N2374" s="149" t="str">
        <f>IF(OR(J2374="TBA",E2374=0),"",E2374*J2374)</f>
        <v/>
      </c>
      <c r="O2374" s="138"/>
      <c r="P2374" s="139">
        <f>IF($B2374="PA",$N2374,0)</f>
        <v>0</v>
      </c>
      <c r="Q2374" s="139">
        <f>IF($B2374="PC",$N2374,0)</f>
        <v>0</v>
      </c>
      <c r="R2374" s="139">
        <f>IF($B2374="LA",$N2374,0)</f>
        <v>0</v>
      </c>
      <c r="S2374" s="139" t="str">
        <f>IF($B2374="LC",$N2374,0)</f>
        <v/>
      </c>
      <c r="T2374" s="139">
        <f>IF(P2374&lt;&gt;"",(P2374*(1-($N$2641))*(1-($O2374+$N$2646))),0)</f>
        <v>0</v>
      </c>
      <c r="U2374" s="139">
        <f>IF(Q2374&lt;&gt;"",(Q2374*(1-($N$2642))*(1-($O2374+$N$2646))),0)</f>
        <v>0</v>
      </c>
      <c r="V2374" s="139">
        <f>IF(R2374&lt;&gt;"",(R2374*(1-($N$2643))*(1-($O2374+$N$2646))),0)</f>
        <v>0</v>
      </c>
      <c r="W2374" s="139">
        <f>IF(S2374&lt;&gt;"",(S2374*(1-($N$2644))*(1-($O2374+$N$2646))),0)</f>
        <v>0</v>
      </c>
      <c r="X2374" s="150">
        <f>+SUM(T2374:W2374)</f>
        <v>0</v>
      </c>
      <c r="Y2374" s="85"/>
      <c r="Z2374" s="84"/>
      <c r="AA2374" s="85"/>
    </row>
    <row r="2375" spans="1:27" ht="14.1" customHeight="1" x14ac:dyDescent="0.3">
      <c r="A2375" s="128" t="s">
        <v>598</v>
      </c>
      <c r="B2375" s="86" t="s">
        <v>40</v>
      </c>
      <c r="C2375" s="86">
        <v>18</v>
      </c>
      <c r="D2375" s="86">
        <v>9</v>
      </c>
      <c r="E2375" s="137"/>
      <c r="F2375" s="86" t="s">
        <v>4805</v>
      </c>
      <c r="G2375" s="86" t="s">
        <v>1686</v>
      </c>
      <c r="H2375" s="86" t="s">
        <v>2138</v>
      </c>
      <c r="I2375" s="86">
        <v>130</v>
      </c>
      <c r="J2375" s="87">
        <v>24.35</v>
      </c>
      <c r="K2375" s="88"/>
      <c r="L2375" s="86" t="s">
        <v>3592</v>
      </c>
      <c r="M2375" s="86" t="s">
        <v>349</v>
      </c>
      <c r="N2375" s="149" t="str">
        <f>IF(OR(J2375="TBA",E2375=0),"",E2375*J2375)</f>
        <v/>
      </c>
      <c r="O2375" s="138"/>
      <c r="P2375" s="139">
        <f>IF($B2375="PA",$N2375,0)</f>
        <v>0</v>
      </c>
      <c r="Q2375" s="139">
        <f>IF($B2375="PC",$N2375,0)</f>
        <v>0</v>
      </c>
      <c r="R2375" s="139">
        <f>IF($B2375="LA",$N2375,0)</f>
        <v>0</v>
      </c>
      <c r="S2375" s="139" t="str">
        <f>IF($B2375="LC",$N2375,0)</f>
        <v/>
      </c>
      <c r="T2375" s="139">
        <f>IF(P2375&lt;&gt;"",(P2375*(1-($N$2641))*(1-($O2375+$N$2646))),0)</f>
        <v>0</v>
      </c>
      <c r="U2375" s="139">
        <f>IF(Q2375&lt;&gt;"",(Q2375*(1-($N$2642))*(1-($O2375+$N$2646))),0)</f>
        <v>0</v>
      </c>
      <c r="V2375" s="139">
        <f>IF(R2375&lt;&gt;"",(R2375*(1-($N$2643))*(1-($O2375+$N$2646))),0)</f>
        <v>0</v>
      </c>
      <c r="W2375" s="139">
        <f>IF(S2375&lt;&gt;"",(S2375*(1-($N$2644))*(1-($O2375+$N$2646))),0)</f>
        <v>0</v>
      </c>
      <c r="X2375" s="150">
        <f>+SUM(T2375:W2375)</f>
        <v>0</v>
      </c>
      <c r="Y2375" s="85"/>
      <c r="Z2375" s="84"/>
      <c r="AA2375" s="85"/>
    </row>
    <row r="2376" spans="1:27" ht="14.1" customHeight="1" x14ac:dyDescent="0.3">
      <c r="A2376" s="128" t="s">
        <v>597</v>
      </c>
      <c r="B2376" s="86" t="s">
        <v>40</v>
      </c>
      <c r="C2376" s="86">
        <v>18</v>
      </c>
      <c r="D2376" s="86">
        <v>9</v>
      </c>
      <c r="E2376" s="137"/>
      <c r="F2376" s="86" t="s">
        <v>4805</v>
      </c>
      <c r="G2376" s="86" t="s">
        <v>1687</v>
      </c>
      <c r="H2376" s="86" t="s">
        <v>2138</v>
      </c>
      <c r="I2376" s="86">
        <v>130</v>
      </c>
      <c r="J2376" s="87">
        <v>24.35</v>
      </c>
      <c r="K2376" s="88"/>
      <c r="L2376" s="86" t="s">
        <v>3593</v>
      </c>
      <c r="M2376" s="86" t="s">
        <v>349</v>
      </c>
      <c r="N2376" s="149" t="str">
        <f>IF(OR(J2376="TBA",E2376=0),"",E2376*J2376)</f>
        <v/>
      </c>
      <c r="O2376" s="138"/>
      <c r="P2376" s="139">
        <f>IF($B2376="PA",$N2376,0)</f>
        <v>0</v>
      </c>
      <c r="Q2376" s="139">
        <f>IF($B2376="PC",$N2376,0)</f>
        <v>0</v>
      </c>
      <c r="R2376" s="139">
        <f>IF($B2376="LA",$N2376,0)</f>
        <v>0</v>
      </c>
      <c r="S2376" s="139" t="str">
        <f>IF($B2376="LC",$N2376,0)</f>
        <v/>
      </c>
      <c r="T2376" s="139">
        <f>IF(P2376&lt;&gt;"",(P2376*(1-($N$2641))*(1-($O2376+$N$2646))),0)</f>
        <v>0</v>
      </c>
      <c r="U2376" s="139">
        <f>IF(Q2376&lt;&gt;"",(Q2376*(1-($N$2642))*(1-($O2376+$N$2646))),0)</f>
        <v>0</v>
      </c>
      <c r="V2376" s="139">
        <f>IF(R2376&lt;&gt;"",(R2376*(1-($N$2643))*(1-($O2376+$N$2646))),0)</f>
        <v>0</v>
      </c>
      <c r="W2376" s="139">
        <f>IF(S2376&lt;&gt;"",(S2376*(1-($N$2644))*(1-($O2376+$N$2646))),0)</f>
        <v>0</v>
      </c>
      <c r="X2376" s="150">
        <f>+SUM(T2376:W2376)</f>
        <v>0</v>
      </c>
      <c r="Y2376" s="85"/>
      <c r="Z2376" s="84"/>
      <c r="AA2376" s="85"/>
    </row>
    <row r="2377" spans="1:27" ht="14.1" customHeight="1" x14ac:dyDescent="0.3">
      <c r="A2377" s="128" t="s">
        <v>490</v>
      </c>
      <c r="B2377" s="86" t="s">
        <v>40</v>
      </c>
      <c r="C2377" s="86">
        <v>2</v>
      </c>
      <c r="D2377" s="86">
        <v>0</v>
      </c>
      <c r="E2377" s="137"/>
      <c r="F2377" s="86" t="s">
        <v>100</v>
      </c>
      <c r="G2377" s="86" t="s">
        <v>1719</v>
      </c>
      <c r="H2377" s="86" t="s">
        <v>2139</v>
      </c>
      <c r="I2377" s="86">
        <v>50</v>
      </c>
      <c r="J2377" s="87">
        <v>45.85</v>
      </c>
      <c r="K2377" s="88"/>
      <c r="L2377" s="86" t="s">
        <v>3594</v>
      </c>
      <c r="M2377" s="86" t="s">
        <v>349</v>
      </c>
      <c r="N2377" s="149" t="str">
        <f>IF(OR(J2377="TBA",E2377=0),"",E2377*J2377)</f>
        <v/>
      </c>
      <c r="O2377" s="138"/>
      <c r="P2377" s="139">
        <f>IF($B2377="PA",$N2377,0)</f>
        <v>0</v>
      </c>
      <c r="Q2377" s="139">
        <f>IF($B2377="PC",$N2377,0)</f>
        <v>0</v>
      </c>
      <c r="R2377" s="139">
        <f>IF($B2377="LA",$N2377,0)</f>
        <v>0</v>
      </c>
      <c r="S2377" s="139" t="str">
        <f>IF($B2377="LC",$N2377,0)</f>
        <v/>
      </c>
      <c r="T2377" s="139">
        <f>IF(P2377&lt;&gt;"",(P2377*(1-($N$2641))*(1-($O2377+$N$2646))),0)</f>
        <v>0</v>
      </c>
      <c r="U2377" s="139">
        <f>IF(Q2377&lt;&gt;"",(Q2377*(1-($N$2642))*(1-($O2377+$N$2646))),0)</f>
        <v>0</v>
      </c>
      <c r="V2377" s="139">
        <f>IF(R2377&lt;&gt;"",(R2377*(1-($N$2643))*(1-($O2377+$N$2646))),0)</f>
        <v>0</v>
      </c>
      <c r="W2377" s="139">
        <f>IF(S2377&lt;&gt;"",(S2377*(1-($N$2644))*(1-($O2377+$N$2646))),0)</f>
        <v>0</v>
      </c>
      <c r="X2377" s="150">
        <f>+SUM(T2377:W2377)</f>
        <v>0</v>
      </c>
      <c r="Y2377" s="85"/>
      <c r="Z2377" s="84"/>
      <c r="AA2377" s="85"/>
    </row>
    <row r="2378" spans="1:27" ht="14.1" customHeight="1" x14ac:dyDescent="0.3">
      <c r="A2378" s="128" t="s">
        <v>491</v>
      </c>
      <c r="B2378" s="86" t="s">
        <v>40</v>
      </c>
      <c r="C2378" s="86">
        <v>2</v>
      </c>
      <c r="D2378" s="86">
        <v>0</v>
      </c>
      <c r="E2378" s="137"/>
      <c r="F2378" s="86" t="s">
        <v>100</v>
      </c>
      <c r="G2378" s="86" t="s">
        <v>1719</v>
      </c>
      <c r="H2378" s="86" t="s">
        <v>2140</v>
      </c>
      <c r="I2378" s="86">
        <v>50</v>
      </c>
      <c r="J2378" s="87">
        <v>45.85</v>
      </c>
      <c r="K2378" s="88"/>
      <c r="L2378" s="86" t="s">
        <v>3595</v>
      </c>
      <c r="M2378" s="86" t="s">
        <v>349</v>
      </c>
      <c r="N2378" s="149" t="str">
        <f>IF(OR(J2378="TBA",E2378=0),"",E2378*J2378)</f>
        <v/>
      </c>
      <c r="O2378" s="138"/>
      <c r="P2378" s="139">
        <f>IF($B2378="PA",$N2378,0)</f>
        <v>0</v>
      </c>
      <c r="Q2378" s="139">
        <f>IF($B2378="PC",$N2378,0)</f>
        <v>0</v>
      </c>
      <c r="R2378" s="139">
        <f>IF($B2378="LA",$N2378,0)</f>
        <v>0</v>
      </c>
      <c r="S2378" s="139" t="str">
        <f>IF($B2378="LC",$N2378,0)</f>
        <v/>
      </c>
      <c r="T2378" s="139">
        <f>IF(P2378&lt;&gt;"",(P2378*(1-($N$2641))*(1-($O2378+$N$2646))),0)</f>
        <v>0</v>
      </c>
      <c r="U2378" s="139">
        <f>IF(Q2378&lt;&gt;"",(Q2378*(1-($N$2642))*(1-($O2378+$N$2646))),0)</f>
        <v>0</v>
      </c>
      <c r="V2378" s="139">
        <f>IF(R2378&lt;&gt;"",(R2378*(1-($N$2643))*(1-($O2378+$N$2646))),0)</f>
        <v>0</v>
      </c>
      <c r="W2378" s="139">
        <f>IF(S2378&lt;&gt;"",(S2378*(1-($N$2644))*(1-($O2378+$N$2646))),0)</f>
        <v>0</v>
      </c>
      <c r="X2378" s="150">
        <f>+SUM(T2378:W2378)</f>
        <v>0</v>
      </c>
      <c r="Y2378" s="85"/>
      <c r="Z2378" s="84"/>
      <c r="AA2378" s="85"/>
    </row>
    <row r="2379" spans="1:27" ht="14.1" customHeight="1" x14ac:dyDescent="0.3">
      <c r="A2379" s="128" t="s">
        <v>495</v>
      </c>
      <c r="B2379" s="86" t="s">
        <v>40</v>
      </c>
      <c r="C2379" s="86">
        <v>2</v>
      </c>
      <c r="D2379" s="86">
        <v>0</v>
      </c>
      <c r="E2379" s="137"/>
      <c r="F2379" s="86" t="s">
        <v>100</v>
      </c>
      <c r="G2379" s="86" t="s">
        <v>1719</v>
      </c>
      <c r="H2379" s="86" t="s">
        <v>2141</v>
      </c>
      <c r="I2379" s="86">
        <v>51</v>
      </c>
      <c r="J2379" s="87">
        <v>45.85</v>
      </c>
      <c r="K2379" s="88"/>
      <c r="L2379" s="86" t="s">
        <v>3596</v>
      </c>
      <c r="M2379" s="86" t="s">
        <v>349</v>
      </c>
      <c r="N2379" s="149" t="str">
        <f>IF(OR(J2379="TBA",E2379=0),"",E2379*J2379)</f>
        <v/>
      </c>
      <c r="O2379" s="138"/>
      <c r="P2379" s="139">
        <f>IF($B2379="PA",$N2379,0)</f>
        <v>0</v>
      </c>
      <c r="Q2379" s="139">
        <f>IF($B2379="PC",$N2379,0)</f>
        <v>0</v>
      </c>
      <c r="R2379" s="139">
        <f>IF($B2379="LA",$N2379,0)</f>
        <v>0</v>
      </c>
      <c r="S2379" s="139" t="str">
        <f>IF($B2379="LC",$N2379,0)</f>
        <v/>
      </c>
      <c r="T2379" s="139">
        <f>IF(P2379&lt;&gt;"",(P2379*(1-($N$2641))*(1-($O2379+$N$2646))),0)</f>
        <v>0</v>
      </c>
      <c r="U2379" s="139">
        <f>IF(Q2379&lt;&gt;"",(Q2379*(1-($N$2642))*(1-($O2379+$N$2646))),0)</f>
        <v>0</v>
      </c>
      <c r="V2379" s="139">
        <f>IF(R2379&lt;&gt;"",(R2379*(1-($N$2643))*(1-($O2379+$N$2646))),0)</f>
        <v>0</v>
      </c>
      <c r="W2379" s="139">
        <f>IF(S2379&lt;&gt;"",(S2379*(1-($N$2644))*(1-($O2379+$N$2646))),0)</f>
        <v>0</v>
      </c>
      <c r="X2379" s="150">
        <f>+SUM(T2379:W2379)</f>
        <v>0</v>
      </c>
      <c r="Y2379" s="85"/>
      <c r="Z2379" s="84"/>
      <c r="AA2379" s="85"/>
    </row>
    <row r="2380" spans="1:27" ht="14.1" customHeight="1" x14ac:dyDescent="0.3">
      <c r="A2380" s="128" t="s">
        <v>496</v>
      </c>
      <c r="B2380" s="86" t="s">
        <v>40</v>
      </c>
      <c r="C2380" s="86">
        <v>2</v>
      </c>
      <c r="D2380" s="86">
        <v>0</v>
      </c>
      <c r="E2380" s="137"/>
      <c r="F2380" s="86" t="s">
        <v>100</v>
      </c>
      <c r="G2380" s="86" t="s">
        <v>1719</v>
      </c>
      <c r="H2380" s="86" t="s">
        <v>2142</v>
      </c>
      <c r="I2380" s="86">
        <v>51</v>
      </c>
      <c r="J2380" s="87">
        <v>68.75</v>
      </c>
      <c r="K2380" s="88"/>
      <c r="L2380" s="86" t="s">
        <v>3597</v>
      </c>
      <c r="M2380" s="86" t="s">
        <v>349</v>
      </c>
      <c r="N2380" s="149" t="str">
        <f>IF(OR(J2380="TBA",E2380=0),"",E2380*J2380)</f>
        <v/>
      </c>
      <c r="O2380" s="138"/>
      <c r="P2380" s="139">
        <f>IF($B2380="PA",$N2380,0)</f>
        <v>0</v>
      </c>
      <c r="Q2380" s="139">
        <f>IF($B2380="PC",$N2380,0)</f>
        <v>0</v>
      </c>
      <c r="R2380" s="139">
        <f>IF($B2380="LA",$N2380,0)</f>
        <v>0</v>
      </c>
      <c r="S2380" s="139" t="str">
        <f>IF($B2380="LC",$N2380,0)</f>
        <v/>
      </c>
      <c r="T2380" s="139">
        <f>IF(P2380&lt;&gt;"",(P2380*(1-($N$2641))*(1-($O2380+$N$2646))),0)</f>
        <v>0</v>
      </c>
      <c r="U2380" s="139">
        <f>IF(Q2380&lt;&gt;"",(Q2380*(1-($N$2642))*(1-($O2380+$N$2646))),0)</f>
        <v>0</v>
      </c>
      <c r="V2380" s="139">
        <f>IF(R2380&lt;&gt;"",(R2380*(1-($N$2643))*(1-($O2380+$N$2646))),0)</f>
        <v>0</v>
      </c>
      <c r="W2380" s="139">
        <f>IF(S2380&lt;&gt;"",(S2380*(1-($N$2644))*(1-($O2380+$N$2646))),0)</f>
        <v>0</v>
      </c>
      <c r="X2380" s="150">
        <f>+SUM(T2380:W2380)</f>
        <v>0</v>
      </c>
      <c r="Y2380" s="85"/>
      <c r="Z2380" s="84"/>
      <c r="AA2380" s="85"/>
    </row>
    <row r="2381" spans="1:27" ht="14.1" customHeight="1" x14ac:dyDescent="0.3">
      <c r="A2381" s="128" t="s">
        <v>308</v>
      </c>
      <c r="B2381" s="86" t="s">
        <v>40</v>
      </c>
      <c r="C2381" s="86">
        <v>2</v>
      </c>
      <c r="D2381" s="86">
        <v>0</v>
      </c>
      <c r="E2381" s="137"/>
      <c r="F2381" s="86" t="s">
        <v>100</v>
      </c>
      <c r="G2381" s="86" t="s">
        <v>1719</v>
      </c>
      <c r="H2381" s="86" t="s">
        <v>2143</v>
      </c>
      <c r="I2381" s="86">
        <v>51</v>
      </c>
      <c r="J2381" s="87">
        <v>50.15</v>
      </c>
      <c r="K2381" s="88"/>
      <c r="L2381" s="86" t="s">
        <v>3598</v>
      </c>
      <c r="M2381" s="86" t="s">
        <v>349</v>
      </c>
      <c r="N2381" s="149" t="str">
        <f>IF(OR(J2381="TBA",E2381=0),"",E2381*J2381)</f>
        <v/>
      </c>
      <c r="O2381" s="138"/>
      <c r="P2381" s="139">
        <f>IF($B2381="PA",$N2381,0)</f>
        <v>0</v>
      </c>
      <c r="Q2381" s="139">
        <f>IF($B2381="PC",$N2381,0)</f>
        <v>0</v>
      </c>
      <c r="R2381" s="139">
        <f>IF($B2381="LA",$N2381,0)</f>
        <v>0</v>
      </c>
      <c r="S2381" s="139" t="str">
        <f>IF($B2381="LC",$N2381,0)</f>
        <v/>
      </c>
      <c r="T2381" s="139">
        <f>IF(P2381&lt;&gt;"",(P2381*(1-($N$2641))*(1-($O2381+$N$2646))),0)</f>
        <v>0</v>
      </c>
      <c r="U2381" s="139">
        <f>IF(Q2381&lt;&gt;"",(Q2381*(1-($N$2642))*(1-($O2381+$N$2646))),0)</f>
        <v>0</v>
      </c>
      <c r="V2381" s="139">
        <f>IF(R2381&lt;&gt;"",(R2381*(1-($N$2643))*(1-($O2381+$N$2646))),0)</f>
        <v>0</v>
      </c>
      <c r="W2381" s="139">
        <f>IF(S2381&lt;&gt;"",(S2381*(1-($N$2644))*(1-($O2381+$N$2646))),0)</f>
        <v>0</v>
      </c>
      <c r="X2381" s="150">
        <f>+SUM(T2381:W2381)</f>
        <v>0</v>
      </c>
      <c r="Y2381" s="85"/>
      <c r="Z2381" s="84"/>
      <c r="AA2381" s="85"/>
    </row>
    <row r="2382" spans="1:27" ht="14.1" customHeight="1" x14ac:dyDescent="0.3">
      <c r="A2382" s="128" t="s">
        <v>260</v>
      </c>
      <c r="B2382" s="86" t="s">
        <v>40</v>
      </c>
      <c r="C2382" s="86">
        <v>28</v>
      </c>
      <c r="D2382" s="86">
        <v>7</v>
      </c>
      <c r="E2382" s="137"/>
      <c r="F2382" s="86" t="s">
        <v>4805</v>
      </c>
      <c r="G2382" s="86" t="s">
        <v>1688</v>
      </c>
      <c r="H2382" s="86" t="s">
        <v>2144</v>
      </c>
      <c r="I2382" s="86">
        <v>97</v>
      </c>
      <c r="J2382" s="87">
        <v>22.650000000000002</v>
      </c>
      <c r="K2382" s="88"/>
      <c r="L2382" s="86" t="s">
        <v>3599</v>
      </c>
      <c r="M2382" s="86" t="s">
        <v>349</v>
      </c>
      <c r="N2382" s="149" t="str">
        <f>IF(OR(J2382="TBA",E2382=0),"",E2382*J2382)</f>
        <v/>
      </c>
      <c r="O2382" s="138"/>
      <c r="P2382" s="139">
        <f>IF($B2382="PA",$N2382,0)</f>
        <v>0</v>
      </c>
      <c r="Q2382" s="139">
        <f>IF($B2382="PC",$N2382,0)</f>
        <v>0</v>
      </c>
      <c r="R2382" s="139">
        <f>IF($B2382="LA",$N2382,0)</f>
        <v>0</v>
      </c>
      <c r="S2382" s="139" t="str">
        <f>IF($B2382="LC",$N2382,0)</f>
        <v/>
      </c>
      <c r="T2382" s="139">
        <f>IF(P2382&lt;&gt;"",(P2382*(1-($N$2641))*(1-($O2382+$N$2646))),0)</f>
        <v>0</v>
      </c>
      <c r="U2382" s="139">
        <f>IF(Q2382&lt;&gt;"",(Q2382*(1-($N$2642))*(1-($O2382+$N$2646))),0)</f>
        <v>0</v>
      </c>
      <c r="V2382" s="139">
        <f>IF(R2382&lt;&gt;"",(R2382*(1-($N$2643))*(1-($O2382+$N$2646))),0)</f>
        <v>0</v>
      </c>
      <c r="W2382" s="139">
        <f>IF(S2382&lt;&gt;"",(S2382*(1-($N$2644))*(1-($O2382+$N$2646))),0)</f>
        <v>0</v>
      </c>
      <c r="X2382" s="150">
        <f>+SUM(T2382:W2382)</f>
        <v>0</v>
      </c>
      <c r="Y2382" s="85"/>
      <c r="Z2382" s="84"/>
      <c r="AA2382" s="85"/>
    </row>
    <row r="2383" spans="1:27" ht="14.1" customHeight="1" x14ac:dyDescent="0.3">
      <c r="A2383" s="128" t="s">
        <v>261</v>
      </c>
      <c r="B2383" s="86" t="s">
        <v>40</v>
      </c>
      <c r="C2383" s="86">
        <v>28</v>
      </c>
      <c r="D2383" s="86">
        <v>7</v>
      </c>
      <c r="E2383" s="137"/>
      <c r="F2383" s="86" t="s">
        <v>4805</v>
      </c>
      <c r="G2383" s="86" t="s">
        <v>1686</v>
      </c>
      <c r="H2383" s="86" t="s">
        <v>2144</v>
      </c>
      <c r="I2383" s="86">
        <v>97</v>
      </c>
      <c r="J2383" s="87">
        <v>22.650000000000002</v>
      </c>
      <c r="K2383" s="88"/>
      <c r="L2383" s="86" t="s">
        <v>3600</v>
      </c>
      <c r="M2383" s="86" t="s">
        <v>349</v>
      </c>
      <c r="N2383" s="149" t="str">
        <f>IF(OR(J2383="TBA",E2383=0),"",E2383*J2383)</f>
        <v/>
      </c>
      <c r="O2383" s="138"/>
      <c r="P2383" s="139">
        <f>IF($B2383="PA",$N2383,0)</f>
        <v>0</v>
      </c>
      <c r="Q2383" s="139">
        <f>IF($B2383="PC",$N2383,0)</f>
        <v>0</v>
      </c>
      <c r="R2383" s="139">
        <f>IF($B2383="LA",$N2383,0)</f>
        <v>0</v>
      </c>
      <c r="S2383" s="139" t="str">
        <f>IF($B2383="LC",$N2383,0)</f>
        <v/>
      </c>
      <c r="T2383" s="139">
        <f>IF(P2383&lt;&gt;"",(P2383*(1-($N$2641))*(1-($O2383+$N$2646))),0)</f>
        <v>0</v>
      </c>
      <c r="U2383" s="139">
        <f>IF(Q2383&lt;&gt;"",(Q2383*(1-($N$2642))*(1-($O2383+$N$2646))),0)</f>
        <v>0</v>
      </c>
      <c r="V2383" s="139">
        <f>IF(R2383&lt;&gt;"",(R2383*(1-($N$2643))*(1-($O2383+$N$2646))),0)</f>
        <v>0</v>
      </c>
      <c r="W2383" s="139">
        <f>IF(S2383&lt;&gt;"",(S2383*(1-($N$2644))*(1-($O2383+$N$2646))),0)</f>
        <v>0</v>
      </c>
      <c r="X2383" s="150">
        <f>+SUM(T2383:W2383)</f>
        <v>0</v>
      </c>
      <c r="Y2383" s="85"/>
      <c r="Z2383" s="84"/>
      <c r="AA2383" s="85"/>
    </row>
    <row r="2384" spans="1:27" ht="14.1" customHeight="1" x14ac:dyDescent="0.3">
      <c r="A2384" s="128" t="s">
        <v>262</v>
      </c>
      <c r="B2384" s="86" t="s">
        <v>40</v>
      </c>
      <c r="C2384" s="86">
        <v>28</v>
      </c>
      <c r="D2384" s="86">
        <v>7</v>
      </c>
      <c r="E2384" s="137"/>
      <c r="F2384" s="86" t="s">
        <v>4805</v>
      </c>
      <c r="G2384" s="86" t="s">
        <v>1687</v>
      </c>
      <c r="H2384" s="86" t="s">
        <v>2144</v>
      </c>
      <c r="I2384" s="86">
        <v>97</v>
      </c>
      <c r="J2384" s="87">
        <v>22.650000000000002</v>
      </c>
      <c r="K2384" s="88"/>
      <c r="L2384" s="86" t="s">
        <v>3601</v>
      </c>
      <c r="M2384" s="86" t="s">
        <v>349</v>
      </c>
      <c r="N2384" s="149" t="str">
        <f>IF(OR(J2384="TBA",E2384=0),"",E2384*J2384)</f>
        <v/>
      </c>
      <c r="O2384" s="138"/>
      <c r="P2384" s="139">
        <f>IF($B2384="PA",$N2384,0)</f>
        <v>0</v>
      </c>
      <c r="Q2384" s="139">
        <f>IF($B2384="PC",$N2384,0)</f>
        <v>0</v>
      </c>
      <c r="R2384" s="139">
        <f>IF($B2384="LA",$N2384,0)</f>
        <v>0</v>
      </c>
      <c r="S2384" s="139" t="str">
        <f>IF($B2384="LC",$N2384,0)</f>
        <v/>
      </c>
      <c r="T2384" s="139">
        <f>IF(P2384&lt;&gt;"",(P2384*(1-($N$2641))*(1-($O2384+$N$2646))),0)</f>
        <v>0</v>
      </c>
      <c r="U2384" s="139">
        <f>IF(Q2384&lt;&gt;"",(Q2384*(1-($N$2642))*(1-($O2384+$N$2646))),0)</f>
        <v>0</v>
      </c>
      <c r="V2384" s="139">
        <f>IF(R2384&lt;&gt;"",(R2384*(1-($N$2643))*(1-($O2384+$N$2646))),0)</f>
        <v>0</v>
      </c>
      <c r="W2384" s="139">
        <f>IF(S2384&lt;&gt;"",(S2384*(1-($N$2644))*(1-($O2384+$N$2646))),0)</f>
        <v>0</v>
      </c>
      <c r="X2384" s="150">
        <f>+SUM(T2384:W2384)</f>
        <v>0</v>
      </c>
      <c r="Y2384" s="85"/>
      <c r="Z2384" s="84"/>
      <c r="AA2384" s="85"/>
    </row>
    <row r="2385" spans="1:27" ht="14.1" customHeight="1" x14ac:dyDescent="0.3">
      <c r="A2385" s="128" t="s">
        <v>266</v>
      </c>
      <c r="B2385" s="86" t="s">
        <v>40</v>
      </c>
      <c r="C2385" s="86">
        <v>28</v>
      </c>
      <c r="D2385" s="86">
        <v>7</v>
      </c>
      <c r="E2385" s="137"/>
      <c r="F2385" s="86" t="s">
        <v>4805</v>
      </c>
      <c r="G2385" s="86" t="s">
        <v>1688</v>
      </c>
      <c r="H2385" s="86" t="s">
        <v>2145</v>
      </c>
      <c r="I2385" s="86">
        <v>98</v>
      </c>
      <c r="J2385" s="87">
        <v>22.650000000000002</v>
      </c>
      <c r="K2385" s="88"/>
      <c r="L2385" s="86" t="s">
        <v>3602</v>
      </c>
      <c r="M2385" s="86" t="s">
        <v>349</v>
      </c>
      <c r="N2385" s="149" t="str">
        <f>IF(OR(J2385="TBA",E2385=0),"",E2385*J2385)</f>
        <v/>
      </c>
      <c r="O2385" s="138"/>
      <c r="P2385" s="139">
        <f>IF($B2385="PA",$N2385,0)</f>
        <v>0</v>
      </c>
      <c r="Q2385" s="139">
        <f>IF($B2385="PC",$N2385,0)</f>
        <v>0</v>
      </c>
      <c r="R2385" s="139">
        <f>IF($B2385="LA",$N2385,0)</f>
        <v>0</v>
      </c>
      <c r="S2385" s="139" t="str">
        <f>IF($B2385="LC",$N2385,0)</f>
        <v/>
      </c>
      <c r="T2385" s="139">
        <f>IF(P2385&lt;&gt;"",(P2385*(1-($N$2641))*(1-($O2385+$N$2646))),0)</f>
        <v>0</v>
      </c>
      <c r="U2385" s="139">
        <f>IF(Q2385&lt;&gt;"",(Q2385*(1-($N$2642))*(1-($O2385+$N$2646))),0)</f>
        <v>0</v>
      </c>
      <c r="V2385" s="139">
        <f>IF(R2385&lt;&gt;"",(R2385*(1-($N$2643))*(1-($O2385+$N$2646))),0)</f>
        <v>0</v>
      </c>
      <c r="W2385" s="139">
        <f>IF(S2385&lt;&gt;"",(S2385*(1-($N$2644))*(1-($O2385+$N$2646))),0)</f>
        <v>0</v>
      </c>
      <c r="X2385" s="150">
        <f>+SUM(T2385:W2385)</f>
        <v>0</v>
      </c>
      <c r="Y2385" s="85"/>
      <c r="Z2385" s="84"/>
      <c r="AA2385" s="85"/>
    </row>
    <row r="2386" spans="1:27" ht="14.1" customHeight="1" x14ac:dyDescent="0.3">
      <c r="A2386" s="128" t="s">
        <v>267</v>
      </c>
      <c r="B2386" s="86" t="s">
        <v>40</v>
      </c>
      <c r="C2386" s="86">
        <v>28</v>
      </c>
      <c r="D2386" s="86">
        <v>7</v>
      </c>
      <c r="E2386" s="137"/>
      <c r="F2386" s="86" t="s">
        <v>4805</v>
      </c>
      <c r="G2386" s="86" t="s">
        <v>1686</v>
      </c>
      <c r="H2386" s="86" t="s">
        <v>2145</v>
      </c>
      <c r="I2386" s="86">
        <v>98</v>
      </c>
      <c r="J2386" s="87">
        <v>22.650000000000002</v>
      </c>
      <c r="K2386" s="88"/>
      <c r="L2386" s="86" t="s">
        <v>3603</v>
      </c>
      <c r="M2386" s="86" t="s">
        <v>349</v>
      </c>
      <c r="N2386" s="149" t="str">
        <f>IF(OR(J2386="TBA",E2386=0),"",E2386*J2386)</f>
        <v/>
      </c>
      <c r="O2386" s="138"/>
      <c r="P2386" s="139">
        <f>IF($B2386="PA",$N2386,0)</f>
        <v>0</v>
      </c>
      <c r="Q2386" s="139">
        <f>IF($B2386="PC",$N2386,0)</f>
        <v>0</v>
      </c>
      <c r="R2386" s="139">
        <f>IF($B2386="LA",$N2386,0)</f>
        <v>0</v>
      </c>
      <c r="S2386" s="139" t="str">
        <f>IF($B2386="LC",$N2386,0)</f>
        <v/>
      </c>
      <c r="T2386" s="139">
        <f>IF(P2386&lt;&gt;"",(P2386*(1-($N$2641))*(1-($O2386+$N$2646))),0)</f>
        <v>0</v>
      </c>
      <c r="U2386" s="139">
        <f>IF(Q2386&lt;&gt;"",(Q2386*(1-($N$2642))*(1-($O2386+$N$2646))),0)</f>
        <v>0</v>
      </c>
      <c r="V2386" s="139">
        <f>IF(R2386&lt;&gt;"",(R2386*(1-($N$2643))*(1-($O2386+$N$2646))),0)</f>
        <v>0</v>
      </c>
      <c r="W2386" s="139">
        <f>IF(S2386&lt;&gt;"",(S2386*(1-($N$2644))*(1-($O2386+$N$2646))),0)</f>
        <v>0</v>
      </c>
      <c r="X2386" s="150">
        <f>+SUM(T2386:W2386)</f>
        <v>0</v>
      </c>
      <c r="Y2386" s="85"/>
      <c r="Z2386" s="84"/>
      <c r="AA2386" s="85"/>
    </row>
    <row r="2387" spans="1:27" ht="14.1" customHeight="1" x14ac:dyDescent="0.3">
      <c r="A2387" s="128" t="s">
        <v>268</v>
      </c>
      <c r="B2387" s="86" t="s">
        <v>40</v>
      </c>
      <c r="C2387" s="86">
        <v>28</v>
      </c>
      <c r="D2387" s="86">
        <v>7</v>
      </c>
      <c r="E2387" s="137"/>
      <c r="F2387" s="86" t="s">
        <v>4805</v>
      </c>
      <c r="G2387" s="86" t="s">
        <v>1687</v>
      </c>
      <c r="H2387" s="86" t="s">
        <v>2145</v>
      </c>
      <c r="I2387" s="86">
        <v>98</v>
      </c>
      <c r="J2387" s="87">
        <v>22.650000000000002</v>
      </c>
      <c r="K2387" s="88"/>
      <c r="L2387" s="86" t="s">
        <v>3604</v>
      </c>
      <c r="M2387" s="86" t="s">
        <v>349</v>
      </c>
      <c r="N2387" s="149" t="str">
        <f>IF(OR(J2387="TBA",E2387=0),"",E2387*J2387)</f>
        <v/>
      </c>
      <c r="O2387" s="138"/>
      <c r="P2387" s="139">
        <f>IF($B2387="PA",$N2387,0)</f>
        <v>0</v>
      </c>
      <c r="Q2387" s="139">
        <f>IF($B2387="PC",$N2387,0)</f>
        <v>0</v>
      </c>
      <c r="R2387" s="139">
        <f>IF($B2387="LA",$N2387,0)</f>
        <v>0</v>
      </c>
      <c r="S2387" s="139" t="str">
        <f>IF($B2387="LC",$N2387,0)</f>
        <v/>
      </c>
      <c r="T2387" s="139">
        <f>IF(P2387&lt;&gt;"",(P2387*(1-($N$2641))*(1-($O2387+$N$2646))),0)</f>
        <v>0</v>
      </c>
      <c r="U2387" s="139">
        <f>IF(Q2387&lt;&gt;"",(Q2387*(1-($N$2642))*(1-($O2387+$N$2646))),0)</f>
        <v>0</v>
      </c>
      <c r="V2387" s="139">
        <f>IF(R2387&lt;&gt;"",(R2387*(1-($N$2643))*(1-($O2387+$N$2646))),0)</f>
        <v>0</v>
      </c>
      <c r="W2387" s="139">
        <f>IF(S2387&lt;&gt;"",(S2387*(1-($N$2644))*(1-($O2387+$N$2646))),0)</f>
        <v>0</v>
      </c>
      <c r="X2387" s="150">
        <f>+SUM(T2387:W2387)</f>
        <v>0</v>
      </c>
      <c r="Y2387" s="85"/>
      <c r="Z2387" s="84"/>
      <c r="AA2387" s="85"/>
    </row>
    <row r="2388" spans="1:27" ht="14.1" customHeight="1" x14ac:dyDescent="0.3">
      <c r="A2388" s="128" t="s">
        <v>263</v>
      </c>
      <c r="B2388" s="86" t="s">
        <v>40</v>
      </c>
      <c r="C2388" s="86">
        <v>28</v>
      </c>
      <c r="D2388" s="86">
        <v>7</v>
      </c>
      <c r="E2388" s="137"/>
      <c r="F2388" s="86" t="s">
        <v>4805</v>
      </c>
      <c r="G2388" s="86" t="s">
        <v>1688</v>
      </c>
      <c r="H2388" s="86" t="s">
        <v>2146</v>
      </c>
      <c r="I2388" s="86">
        <v>110</v>
      </c>
      <c r="J2388" s="87">
        <v>22.650000000000002</v>
      </c>
      <c r="K2388" s="88"/>
      <c r="L2388" s="86" t="s">
        <v>3605</v>
      </c>
      <c r="M2388" s="86" t="s">
        <v>349</v>
      </c>
      <c r="N2388" s="149" t="str">
        <f>IF(OR(J2388="TBA",E2388=0),"",E2388*J2388)</f>
        <v/>
      </c>
      <c r="O2388" s="138"/>
      <c r="P2388" s="139">
        <f>IF($B2388="PA",$N2388,0)</f>
        <v>0</v>
      </c>
      <c r="Q2388" s="139">
        <f>IF($B2388="PC",$N2388,0)</f>
        <v>0</v>
      </c>
      <c r="R2388" s="139">
        <f>IF($B2388="LA",$N2388,0)</f>
        <v>0</v>
      </c>
      <c r="S2388" s="139" t="str">
        <f>IF($B2388="LC",$N2388,0)</f>
        <v/>
      </c>
      <c r="T2388" s="139">
        <f>IF(P2388&lt;&gt;"",(P2388*(1-($N$2641))*(1-($O2388+$N$2646))),0)</f>
        <v>0</v>
      </c>
      <c r="U2388" s="139">
        <f>IF(Q2388&lt;&gt;"",(Q2388*(1-($N$2642))*(1-($O2388+$N$2646))),0)</f>
        <v>0</v>
      </c>
      <c r="V2388" s="139">
        <f>IF(R2388&lt;&gt;"",(R2388*(1-($N$2643))*(1-($O2388+$N$2646))),0)</f>
        <v>0</v>
      </c>
      <c r="W2388" s="139">
        <f>IF(S2388&lt;&gt;"",(S2388*(1-($N$2644))*(1-($O2388+$N$2646))),0)</f>
        <v>0</v>
      </c>
      <c r="X2388" s="150">
        <f>+SUM(T2388:W2388)</f>
        <v>0</v>
      </c>
      <c r="Y2388" s="85"/>
      <c r="Z2388" s="84"/>
      <c r="AA2388" s="85"/>
    </row>
    <row r="2389" spans="1:27" ht="14.1" customHeight="1" x14ac:dyDescent="0.3">
      <c r="A2389" s="128" t="s">
        <v>264</v>
      </c>
      <c r="B2389" s="86" t="s">
        <v>40</v>
      </c>
      <c r="C2389" s="86">
        <v>28</v>
      </c>
      <c r="D2389" s="86">
        <v>7</v>
      </c>
      <c r="E2389" s="137"/>
      <c r="F2389" s="86" t="s">
        <v>4805</v>
      </c>
      <c r="G2389" s="86" t="s">
        <v>1686</v>
      </c>
      <c r="H2389" s="86" t="s">
        <v>2146</v>
      </c>
      <c r="I2389" s="86">
        <v>110</v>
      </c>
      <c r="J2389" s="87">
        <v>22.650000000000002</v>
      </c>
      <c r="K2389" s="88"/>
      <c r="L2389" s="86" t="s">
        <v>3606</v>
      </c>
      <c r="M2389" s="86" t="s">
        <v>349</v>
      </c>
      <c r="N2389" s="149" t="str">
        <f>IF(OR(J2389="TBA",E2389=0),"",E2389*J2389)</f>
        <v/>
      </c>
      <c r="O2389" s="138"/>
      <c r="P2389" s="139">
        <f>IF($B2389="PA",$N2389,0)</f>
        <v>0</v>
      </c>
      <c r="Q2389" s="139">
        <f>IF($B2389="PC",$N2389,0)</f>
        <v>0</v>
      </c>
      <c r="R2389" s="139">
        <f>IF($B2389="LA",$N2389,0)</f>
        <v>0</v>
      </c>
      <c r="S2389" s="139" t="str">
        <f>IF($B2389="LC",$N2389,0)</f>
        <v/>
      </c>
      <c r="T2389" s="139">
        <f>IF(P2389&lt;&gt;"",(P2389*(1-($N$2641))*(1-($O2389+$N$2646))),0)</f>
        <v>0</v>
      </c>
      <c r="U2389" s="139">
        <f>IF(Q2389&lt;&gt;"",(Q2389*(1-($N$2642))*(1-($O2389+$N$2646))),0)</f>
        <v>0</v>
      </c>
      <c r="V2389" s="139">
        <f>IF(R2389&lt;&gt;"",(R2389*(1-($N$2643))*(1-($O2389+$N$2646))),0)</f>
        <v>0</v>
      </c>
      <c r="W2389" s="139">
        <f>IF(S2389&lt;&gt;"",(S2389*(1-($N$2644))*(1-($O2389+$N$2646))),0)</f>
        <v>0</v>
      </c>
      <c r="X2389" s="150">
        <f>+SUM(T2389:W2389)</f>
        <v>0</v>
      </c>
      <c r="Y2389" s="85"/>
      <c r="Z2389" s="84"/>
      <c r="AA2389" s="85"/>
    </row>
    <row r="2390" spans="1:27" ht="14.1" customHeight="1" x14ac:dyDescent="0.3">
      <c r="A2390" s="128" t="s">
        <v>265</v>
      </c>
      <c r="B2390" s="86" t="s">
        <v>40</v>
      </c>
      <c r="C2390" s="86">
        <v>28</v>
      </c>
      <c r="D2390" s="86">
        <v>7</v>
      </c>
      <c r="E2390" s="137"/>
      <c r="F2390" s="86" t="s">
        <v>4805</v>
      </c>
      <c r="G2390" s="86" t="s">
        <v>1687</v>
      </c>
      <c r="H2390" s="86" t="s">
        <v>2146</v>
      </c>
      <c r="I2390" s="86">
        <v>110</v>
      </c>
      <c r="J2390" s="87">
        <v>22.650000000000002</v>
      </c>
      <c r="K2390" s="88"/>
      <c r="L2390" s="86" t="s">
        <v>3607</v>
      </c>
      <c r="M2390" s="86" t="s">
        <v>349</v>
      </c>
      <c r="N2390" s="149" t="str">
        <f>IF(OR(J2390="TBA",E2390=0),"",E2390*J2390)</f>
        <v/>
      </c>
      <c r="O2390" s="138"/>
      <c r="P2390" s="139">
        <f>IF($B2390="PA",$N2390,0)</f>
        <v>0</v>
      </c>
      <c r="Q2390" s="139">
        <f>IF($B2390="PC",$N2390,0)</f>
        <v>0</v>
      </c>
      <c r="R2390" s="139">
        <f>IF($B2390="LA",$N2390,0)</f>
        <v>0</v>
      </c>
      <c r="S2390" s="139" t="str">
        <f>IF($B2390="LC",$N2390,0)</f>
        <v/>
      </c>
      <c r="T2390" s="139">
        <f>IF(P2390&lt;&gt;"",(P2390*(1-($N$2641))*(1-($O2390+$N$2646))),0)</f>
        <v>0</v>
      </c>
      <c r="U2390" s="139">
        <f>IF(Q2390&lt;&gt;"",(Q2390*(1-($N$2642))*(1-($O2390+$N$2646))),0)</f>
        <v>0</v>
      </c>
      <c r="V2390" s="139">
        <f>IF(R2390&lt;&gt;"",(R2390*(1-($N$2643))*(1-($O2390+$N$2646))),0)</f>
        <v>0</v>
      </c>
      <c r="W2390" s="139">
        <f>IF(S2390&lt;&gt;"",(S2390*(1-($N$2644))*(1-($O2390+$N$2646))),0)</f>
        <v>0</v>
      </c>
      <c r="X2390" s="150">
        <f>+SUM(T2390:W2390)</f>
        <v>0</v>
      </c>
      <c r="Y2390" s="85"/>
      <c r="Z2390" s="84"/>
      <c r="AA2390" s="85"/>
    </row>
    <row r="2391" spans="1:27" ht="14.1" customHeight="1" x14ac:dyDescent="0.3">
      <c r="A2391" s="128" t="s">
        <v>269</v>
      </c>
      <c r="B2391" s="86" t="s">
        <v>40</v>
      </c>
      <c r="C2391" s="86">
        <v>28</v>
      </c>
      <c r="D2391" s="86">
        <v>7</v>
      </c>
      <c r="E2391" s="137"/>
      <c r="F2391" s="86" t="s">
        <v>4805</v>
      </c>
      <c r="G2391" s="86" t="s">
        <v>1688</v>
      </c>
      <c r="H2391" s="86" t="s">
        <v>2147</v>
      </c>
      <c r="I2391" s="86">
        <v>100</v>
      </c>
      <c r="J2391" s="87">
        <v>22.650000000000002</v>
      </c>
      <c r="K2391" s="88"/>
      <c r="L2391" s="86" t="s">
        <v>3608</v>
      </c>
      <c r="M2391" s="86" t="s">
        <v>349</v>
      </c>
      <c r="N2391" s="149" t="str">
        <f>IF(OR(J2391="TBA",E2391=0),"",E2391*J2391)</f>
        <v/>
      </c>
      <c r="O2391" s="138"/>
      <c r="P2391" s="139">
        <f>IF($B2391="PA",$N2391,0)</f>
        <v>0</v>
      </c>
      <c r="Q2391" s="139">
        <f>IF($B2391="PC",$N2391,0)</f>
        <v>0</v>
      </c>
      <c r="R2391" s="139">
        <f>IF($B2391="LA",$N2391,0)</f>
        <v>0</v>
      </c>
      <c r="S2391" s="139" t="str">
        <f>IF($B2391="LC",$N2391,0)</f>
        <v/>
      </c>
      <c r="T2391" s="139">
        <f>IF(P2391&lt;&gt;"",(P2391*(1-($N$2641))*(1-($O2391+$N$2646))),0)</f>
        <v>0</v>
      </c>
      <c r="U2391" s="139">
        <f>IF(Q2391&lt;&gt;"",(Q2391*(1-($N$2642))*(1-($O2391+$N$2646))),0)</f>
        <v>0</v>
      </c>
      <c r="V2391" s="139">
        <f>IF(R2391&lt;&gt;"",(R2391*(1-($N$2643))*(1-($O2391+$N$2646))),0)</f>
        <v>0</v>
      </c>
      <c r="W2391" s="139">
        <f>IF(S2391&lt;&gt;"",(S2391*(1-($N$2644))*(1-($O2391+$N$2646))),0)</f>
        <v>0</v>
      </c>
      <c r="X2391" s="150">
        <f>+SUM(T2391:W2391)</f>
        <v>0</v>
      </c>
      <c r="Y2391" s="85"/>
      <c r="Z2391" s="84"/>
      <c r="AA2391" s="85"/>
    </row>
    <row r="2392" spans="1:27" ht="14.1" customHeight="1" x14ac:dyDescent="0.3">
      <c r="A2392" s="128" t="s">
        <v>270</v>
      </c>
      <c r="B2392" s="86" t="s">
        <v>40</v>
      </c>
      <c r="C2392" s="86">
        <v>28</v>
      </c>
      <c r="D2392" s="86">
        <v>7</v>
      </c>
      <c r="E2392" s="137"/>
      <c r="F2392" s="86" t="s">
        <v>4805</v>
      </c>
      <c r="G2392" s="86" t="s">
        <v>1686</v>
      </c>
      <c r="H2392" s="86" t="s">
        <v>2147</v>
      </c>
      <c r="I2392" s="86">
        <v>100</v>
      </c>
      <c r="J2392" s="87">
        <v>22.650000000000002</v>
      </c>
      <c r="K2392" s="88"/>
      <c r="L2392" s="86" t="s">
        <v>3609</v>
      </c>
      <c r="M2392" s="86" t="s">
        <v>349</v>
      </c>
      <c r="N2392" s="149" t="str">
        <f>IF(OR(J2392="TBA",E2392=0),"",E2392*J2392)</f>
        <v/>
      </c>
      <c r="O2392" s="138"/>
      <c r="P2392" s="139">
        <f>IF($B2392="PA",$N2392,0)</f>
        <v>0</v>
      </c>
      <c r="Q2392" s="139">
        <f>IF($B2392="PC",$N2392,0)</f>
        <v>0</v>
      </c>
      <c r="R2392" s="139">
        <f>IF($B2392="LA",$N2392,0)</f>
        <v>0</v>
      </c>
      <c r="S2392" s="139" t="str">
        <f>IF($B2392="LC",$N2392,0)</f>
        <v/>
      </c>
      <c r="T2392" s="139">
        <f>IF(P2392&lt;&gt;"",(P2392*(1-($N$2641))*(1-($O2392+$N$2646))),0)</f>
        <v>0</v>
      </c>
      <c r="U2392" s="139">
        <f>IF(Q2392&lt;&gt;"",(Q2392*(1-($N$2642))*(1-($O2392+$N$2646))),0)</f>
        <v>0</v>
      </c>
      <c r="V2392" s="139">
        <f>IF(R2392&lt;&gt;"",(R2392*(1-($N$2643))*(1-($O2392+$N$2646))),0)</f>
        <v>0</v>
      </c>
      <c r="W2392" s="139">
        <f>IF(S2392&lt;&gt;"",(S2392*(1-($N$2644))*(1-($O2392+$N$2646))),0)</f>
        <v>0</v>
      </c>
      <c r="X2392" s="150">
        <f>+SUM(T2392:W2392)</f>
        <v>0</v>
      </c>
      <c r="Y2392" s="85"/>
      <c r="Z2392" s="84"/>
      <c r="AA2392" s="85"/>
    </row>
    <row r="2393" spans="1:27" ht="14.1" customHeight="1" x14ac:dyDescent="0.3">
      <c r="A2393" s="128" t="s">
        <v>271</v>
      </c>
      <c r="B2393" s="86" t="s">
        <v>40</v>
      </c>
      <c r="C2393" s="86">
        <v>28</v>
      </c>
      <c r="D2393" s="86">
        <v>7</v>
      </c>
      <c r="E2393" s="137"/>
      <c r="F2393" s="86" t="s">
        <v>4805</v>
      </c>
      <c r="G2393" s="86" t="s">
        <v>1687</v>
      </c>
      <c r="H2393" s="86" t="s">
        <v>2147</v>
      </c>
      <c r="I2393" s="86">
        <v>100</v>
      </c>
      <c r="J2393" s="87">
        <v>22.650000000000002</v>
      </c>
      <c r="K2393" s="88"/>
      <c r="L2393" s="86" t="s">
        <v>3610</v>
      </c>
      <c r="M2393" s="86" t="s">
        <v>349</v>
      </c>
      <c r="N2393" s="149" t="str">
        <f>IF(OR(J2393="TBA",E2393=0),"",E2393*J2393)</f>
        <v/>
      </c>
      <c r="O2393" s="138"/>
      <c r="P2393" s="139">
        <f>IF($B2393="PA",$N2393,0)</f>
        <v>0</v>
      </c>
      <c r="Q2393" s="139">
        <f>IF($B2393="PC",$N2393,0)</f>
        <v>0</v>
      </c>
      <c r="R2393" s="139">
        <f>IF($B2393="LA",$N2393,0)</f>
        <v>0</v>
      </c>
      <c r="S2393" s="139" t="str">
        <f>IF($B2393="LC",$N2393,0)</f>
        <v/>
      </c>
      <c r="T2393" s="139">
        <f>IF(P2393&lt;&gt;"",(P2393*(1-($N$2641))*(1-($O2393+$N$2646))),0)</f>
        <v>0</v>
      </c>
      <c r="U2393" s="139">
        <f>IF(Q2393&lt;&gt;"",(Q2393*(1-($N$2642))*(1-($O2393+$N$2646))),0)</f>
        <v>0</v>
      </c>
      <c r="V2393" s="139">
        <f>IF(R2393&lt;&gt;"",(R2393*(1-($N$2643))*(1-($O2393+$N$2646))),0)</f>
        <v>0</v>
      </c>
      <c r="W2393" s="139">
        <f>IF(S2393&lt;&gt;"",(S2393*(1-($N$2644))*(1-($O2393+$N$2646))),0)</f>
        <v>0</v>
      </c>
      <c r="X2393" s="150">
        <f>+SUM(T2393:W2393)</f>
        <v>0</v>
      </c>
      <c r="Y2393" s="85"/>
      <c r="Z2393" s="84"/>
      <c r="AA2393" s="85"/>
    </row>
    <row r="2394" spans="1:27" ht="14.1" customHeight="1" x14ac:dyDescent="0.3">
      <c r="A2394" s="128" t="s">
        <v>286</v>
      </c>
      <c r="B2394" s="86" t="s">
        <v>40</v>
      </c>
      <c r="C2394" s="86">
        <v>28</v>
      </c>
      <c r="D2394" s="86">
        <v>7</v>
      </c>
      <c r="E2394" s="137"/>
      <c r="F2394" s="86" t="s">
        <v>4805</v>
      </c>
      <c r="G2394" s="86" t="s">
        <v>1688</v>
      </c>
      <c r="H2394" s="86" t="s">
        <v>2148</v>
      </c>
      <c r="I2394" s="86">
        <v>108</v>
      </c>
      <c r="J2394" s="87">
        <v>22.650000000000002</v>
      </c>
      <c r="K2394" s="88"/>
      <c r="L2394" s="86" t="s">
        <v>3611</v>
      </c>
      <c r="M2394" s="86" t="s">
        <v>349</v>
      </c>
      <c r="N2394" s="149" t="str">
        <f>IF(OR(J2394="TBA",E2394=0),"",E2394*J2394)</f>
        <v/>
      </c>
      <c r="O2394" s="138"/>
      <c r="P2394" s="139">
        <f>IF($B2394="PA",$N2394,0)</f>
        <v>0</v>
      </c>
      <c r="Q2394" s="139">
        <f>IF($B2394="PC",$N2394,0)</f>
        <v>0</v>
      </c>
      <c r="R2394" s="139">
        <f>IF($B2394="LA",$N2394,0)</f>
        <v>0</v>
      </c>
      <c r="S2394" s="139" t="str">
        <f>IF($B2394="LC",$N2394,0)</f>
        <v/>
      </c>
      <c r="T2394" s="139">
        <f>IF(P2394&lt;&gt;"",(P2394*(1-($N$2641))*(1-($O2394+$N$2646))),0)</f>
        <v>0</v>
      </c>
      <c r="U2394" s="139">
        <f>IF(Q2394&lt;&gt;"",(Q2394*(1-($N$2642))*(1-($O2394+$N$2646))),0)</f>
        <v>0</v>
      </c>
      <c r="V2394" s="139">
        <f>IF(R2394&lt;&gt;"",(R2394*(1-($N$2643))*(1-($O2394+$N$2646))),0)</f>
        <v>0</v>
      </c>
      <c r="W2394" s="139">
        <f>IF(S2394&lt;&gt;"",(S2394*(1-($N$2644))*(1-($O2394+$N$2646))),0)</f>
        <v>0</v>
      </c>
      <c r="X2394" s="150">
        <f>+SUM(T2394:W2394)</f>
        <v>0</v>
      </c>
      <c r="Y2394" s="85"/>
      <c r="Z2394" s="84"/>
      <c r="AA2394" s="85"/>
    </row>
    <row r="2395" spans="1:27" ht="14.1" customHeight="1" x14ac:dyDescent="0.3">
      <c r="A2395" s="128" t="s">
        <v>287</v>
      </c>
      <c r="B2395" s="86" t="s">
        <v>40</v>
      </c>
      <c r="C2395" s="86">
        <v>28</v>
      </c>
      <c r="D2395" s="86">
        <v>7</v>
      </c>
      <c r="E2395" s="137"/>
      <c r="F2395" s="86" t="s">
        <v>4805</v>
      </c>
      <c r="G2395" s="86" t="s">
        <v>1686</v>
      </c>
      <c r="H2395" s="86" t="s">
        <v>2148</v>
      </c>
      <c r="I2395" s="86">
        <v>108</v>
      </c>
      <c r="J2395" s="87">
        <v>22.650000000000002</v>
      </c>
      <c r="K2395" s="88"/>
      <c r="L2395" s="86" t="s">
        <v>3612</v>
      </c>
      <c r="M2395" s="86" t="s">
        <v>349</v>
      </c>
      <c r="N2395" s="149" t="str">
        <f>IF(OR(J2395="TBA",E2395=0),"",E2395*J2395)</f>
        <v/>
      </c>
      <c r="O2395" s="138"/>
      <c r="P2395" s="139">
        <f>IF($B2395="PA",$N2395,0)</f>
        <v>0</v>
      </c>
      <c r="Q2395" s="139">
        <f>IF($B2395="PC",$N2395,0)</f>
        <v>0</v>
      </c>
      <c r="R2395" s="139">
        <f>IF($B2395="LA",$N2395,0)</f>
        <v>0</v>
      </c>
      <c r="S2395" s="139" t="str">
        <f>IF($B2395="LC",$N2395,0)</f>
        <v/>
      </c>
      <c r="T2395" s="139">
        <f>IF(P2395&lt;&gt;"",(P2395*(1-($N$2641))*(1-($O2395+$N$2646))),0)</f>
        <v>0</v>
      </c>
      <c r="U2395" s="139">
        <f>IF(Q2395&lt;&gt;"",(Q2395*(1-($N$2642))*(1-($O2395+$N$2646))),0)</f>
        <v>0</v>
      </c>
      <c r="V2395" s="139">
        <f>IF(R2395&lt;&gt;"",(R2395*(1-($N$2643))*(1-($O2395+$N$2646))),0)</f>
        <v>0</v>
      </c>
      <c r="W2395" s="139">
        <f>IF(S2395&lt;&gt;"",(S2395*(1-($N$2644))*(1-($O2395+$N$2646))),0)</f>
        <v>0</v>
      </c>
      <c r="X2395" s="150">
        <f>+SUM(T2395:W2395)</f>
        <v>0</v>
      </c>
      <c r="Y2395" s="85"/>
      <c r="Z2395" s="84"/>
      <c r="AA2395" s="85"/>
    </row>
    <row r="2396" spans="1:27" ht="14.1" customHeight="1" x14ac:dyDescent="0.3">
      <c r="A2396" s="128" t="s">
        <v>288</v>
      </c>
      <c r="B2396" s="86" t="s">
        <v>40</v>
      </c>
      <c r="C2396" s="86">
        <v>28</v>
      </c>
      <c r="D2396" s="86">
        <v>7</v>
      </c>
      <c r="E2396" s="137"/>
      <c r="F2396" s="86" t="s">
        <v>4805</v>
      </c>
      <c r="G2396" s="86" t="s">
        <v>1687</v>
      </c>
      <c r="H2396" s="86" t="s">
        <v>2148</v>
      </c>
      <c r="I2396" s="86">
        <v>108</v>
      </c>
      <c r="J2396" s="87">
        <v>22.650000000000002</v>
      </c>
      <c r="K2396" s="88"/>
      <c r="L2396" s="86" t="s">
        <v>3613</v>
      </c>
      <c r="M2396" s="86" t="s">
        <v>349</v>
      </c>
      <c r="N2396" s="149" t="str">
        <f>IF(OR(J2396="TBA",E2396=0),"",E2396*J2396)</f>
        <v/>
      </c>
      <c r="O2396" s="138"/>
      <c r="P2396" s="139">
        <f>IF($B2396="PA",$N2396,0)</f>
        <v>0</v>
      </c>
      <c r="Q2396" s="139">
        <f>IF($B2396="PC",$N2396,0)</f>
        <v>0</v>
      </c>
      <c r="R2396" s="139">
        <f>IF($B2396="LA",$N2396,0)</f>
        <v>0</v>
      </c>
      <c r="S2396" s="139" t="str">
        <f>IF($B2396="LC",$N2396,0)</f>
        <v/>
      </c>
      <c r="T2396" s="139">
        <f>IF(P2396&lt;&gt;"",(P2396*(1-($N$2641))*(1-($O2396+$N$2646))),0)</f>
        <v>0</v>
      </c>
      <c r="U2396" s="139">
        <f>IF(Q2396&lt;&gt;"",(Q2396*(1-($N$2642))*(1-($O2396+$N$2646))),0)</f>
        <v>0</v>
      </c>
      <c r="V2396" s="139">
        <f>IF(R2396&lt;&gt;"",(R2396*(1-($N$2643))*(1-($O2396+$N$2646))),0)</f>
        <v>0</v>
      </c>
      <c r="W2396" s="139">
        <f>IF(S2396&lt;&gt;"",(S2396*(1-($N$2644))*(1-($O2396+$N$2646))),0)</f>
        <v>0</v>
      </c>
      <c r="X2396" s="150">
        <f>+SUM(T2396:W2396)</f>
        <v>0</v>
      </c>
      <c r="Y2396" s="85"/>
      <c r="Z2396" s="84"/>
      <c r="AA2396" s="85"/>
    </row>
    <row r="2397" spans="1:27" ht="14.1" customHeight="1" x14ac:dyDescent="0.3">
      <c r="A2397" s="128" t="s">
        <v>276</v>
      </c>
      <c r="B2397" s="86" t="s">
        <v>40</v>
      </c>
      <c r="C2397" s="86">
        <v>28</v>
      </c>
      <c r="D2397" s="86">
        <v>7</v>
      </c>
      <c r="E2397" s="137"/>
      <c r="F2397" s="86" t="s">
        <v>4805</v>
      </c>
      <c r="G2397" s="86" t="s">
        <v>1688</v>
      </c>
      <c r="H2397" s="86" t="s">
        <v>2149</v>
      </c>
      <c r="I2397" s="86">
        <v>104</v>
      </c>
      <c r="J2397" s="87">
        <v>22.650000000000002</v>
      </c>
      <c r="K2397" s="88"/>
      <c r="L2397" s="86" t="s">
        <v>3614</v>
      </c>
      <c r="M2397" s="86" t="s">
        <v>349</v>
      </c>
      <c r="N2397" s="149" t="str">
        <f>IF(OR(J2397="TBA",E2397=0),"",E2397*J2397)</f>
        <v/>
      </c>
      <c r="O2397" s="138"/>
      <c r="P2397" s="139">
        <f>IF($B2397="PA",$N2397,0)</f>
        <v>0</v>
      </c>
      <c r="Q2397" s="139">
        <f>IF($B2397="PC",$N2397,0)</f>
        <v>0</v>
      </c>
      <c r="R2397" s="139">
        <f>IF($B2397="LA",$N2397,0)</f>
        <v>0</v>
      </c>
      <c r="S2397" s="139" t="str">
        <f>IF($B2397="LC",$N2397,0)</f>
        <v/>
      </c>
      <c r="T2397" s="139">
        <f>IF(P2397&lt;&gt;"",(P2397*(1-($N$2641))*(1-($O2397+$N$2646))),0)</f>
        <v>0</v>
      </c>
      <c r="U2397" s="139">
        <f>IF(Q2397&lt;&gt;"",(Q2397*(1-($N$2642))*(1-($O2397+$N$2646))),0)</f>
        <v>0</v>
      </c>
      <c r="V2397" s="139">
        <f>IF(R2397&lt;&gt;"",(R2397*(1-($N$2643))*(1-($O2397+$N$2646))),0)</f>
        <v>0</v>
      </c>
      <c r="W2397" s="139">
        <f>IF(S2397&lt;&gt;"",(S2397*(1-($N$2644))*(1-($O2397+$N$2646))),0)</f>
        <v>0</v>
      </c>
      <c r="X2397" s="150">
        <f>+SUM(T2397:W2397)</f>
        <v>0</v>
      </c>
      <c r="Y2397" s="85"/>
      <c r="Z2397" s="84"/>
      <c r="AA2397" s="85"/>
    </row>
    <row r="2398" spans="1:27" ht="14.1" customHeight="1" x14ac:dyDescent="0.3">
      <c r="A2398" s="128" t="s">
        <v>277</v>
      </c>
      <c r="B2398" s="86" t="s">
        <v>40</v>
      </c>
      <c r="C2398" s="86">
        <v>28</v>
      </c>
      <c r="D2398" s="86">
        <v>7</v>
      </c>
      <c r="E2398" s="137"/>
      <c r="F2398" s="86" t="s">
        <v>4805</v>
      </c>
      <c r="G2398" s="86" t="s">
        <v>1686</v>
      </c>
      <c r="H2398" s="86" t="s">
        <v>2149</v>
      </c>
      <c r="I2398" s="86">
        <v>104</v>
      </c>
      <c r="J2398" s="87">
        <v>22.650000000000002</v>
      </c>
      <c r="K2398" s="88"/>
      <c r="L2398" s="86" t="s">
        <v>3615</v>
      </c>
      <c r="M2398" s="86" t="s">
        <v>349</v>
      </c>
      <c r="N2398" s="149" t="str">
        <f>IF(OR(J2398="TBA",E2398=0),"",E2398*J2398)</f>
        <v/>
      </c>
      <c r="O2398" s="138"/>
      <c r="P2398" s="139">
        <f>IF($B2398="PA",$N2398,0)</f>
        <v>0</v>
      </c>
      <c r="Q2398" s="139">
        <f>IF($B2398="PC",$N2398,0)</f>
        <v>0</v>
      </c>
      <c r="R2398" s="139">
        <f>IF($B2398="LA",$N2398,0)</f>
        <v>0</v>
      </c>
      <c r="S2398" s="139" t="str">
        <f>IF($B2398="LC",$N2398,0)</f>
        <v/>
      </c>
      <c r="T2398" s="139">
        <f>IF(P2398&lt;&gt;"",(P2398*(1-($N$2641))*(1-($O2398+$N$2646))),0)</f>
        <v>0</v>
      </c>
      <c r="U2398" s="139">
        <f>IF(Q2398&lt;&gt;"",(Q2398*(1-($N$2642))*(1-($O2398+$N$2646))),0)</f>
        <v>0</v>
      </c>
      <c r="V2398" s="139">
        <f>IF(R2398&lt;&gt;"",(R2398*(1-($N$2643))*(1-($O2398+$N$2646))),0)</f>
        <v>0</v>
      </c>
      <c r="W2398" s="139">
        <f>IF(S2398&lt;&gt;"",(S2398*(1-($N$2644))*(1-($O2398+$N$2646))),0)</f>
        <v>0</v>
      </c>
      <c r="X2398" s="150">
        <f>+SUM(T2398:W2398)</f>
        <v>0</v>
      </c>
      <c r="Y2398" s="85"/>
      <c r="Z2398" s="84"/>
      <c r="AA2398" s="85"/>
    </row>
    <row r="2399" spans="1:27" ht="14.1" customHeight="1" x14ac:dyDescent="0.3">
      <c r="A2399" s="128" t="s">
        <v>278</v>
      </c>
      <c r="B2399" s="86" t="s">
        <v>40</v>
      </c>
      <c r="C2399" s="86">
        <v>28</v>
      </c>
      <c r="D2399" s="86">
        <v>7</v>
      </c>
      <c r="E2399" s="137"/>
      <c r="F2399" s="86" t="s">
        <v>4805</v>
      </c>
      <c r="G2399" s="86" t="s">
        <v>1687</v>
      </c>
      <c r="H2399" s="86" t="s">
        <v>2149</v>
      </c>
      <c r="I2399" s="86">
        <v>104</v>
      </c>
      <c r="J2399" s="87">
        <v>22.650000000000002</v>
      </c>
      <c r="K2399" s="88"/>
      <c r="L2399" s="86" t="s">
        <v>3616</v>
      </c>
      <c r="M2399" s="86" t="s">
        <v>349</v>
      </c>
      <c r="N2399" s="149" t="str">
        <f>IF(OR(J2399="TBA",E2399=0),"",E2399*J2399)</f>
        <v/>
      </c>
      <c r="O2399" s="138"/>
      <c r="P2399" s="139">
        <f>IF($B2399="PA",$N2399,0)</f>
        <v>0</v>
      </c>
      <c r="Q2399" s="139">
        <f>IF($B2399="PC",$N2399,0)</f>
        <v>0</v>
      </c>
      <c r="R2399" s="139">
        <f>IF($B2399="LA",$N2399,0)</f>
        <v>0</v>
      </c>
      <c r="S2399" s="139" t="str">
        <f>IF($B2399="LC",$N2399,0)</f>
        <v/>
      </c>
      <c r="T2399" s="139">
        <f>IF(P2399&lt;&gt;"",(P2399*(1-($N$2641))*(1-($O2399+$N$2646))),0)</f>
        <v>0</v>
      </c>
      <c r="U2399" s="139">
        <f>IF(Q2399&lt;&gt;"",(Q2399*(1-($N$2642))*(1-($O2399+$N$2646))),0)</f>
        <v>0</v>
      </c>
      <c r="V2399" s="139">
        <f>IF(R2399&lt;&gt;"",(R2399*(1-($N$2643))*(1-($O2399+$N$2646))),0)</f>
        <v>0</v>
      </c>
      <c r="W2399" s="139">
        <f>IF(S2399&lt;&gt;"",(S2399*(1-($N$2644))*(1-($O2399+$N$2646))),0)</f>
        <v>0</v>
      </c>
      <c r="X2399" s="150">
        <f>+SUM(T2399:W2399)</f>
        <v>0</v>
      </c>
      <c r="Y2399" s="85"/>
      <c r="Z2399" s="84"/>
      <c r="AA2399" s="85"/>
    </row>
    <row r="2400" spans="1:27" ht="14.1" customHeight="1" x14ac:dyDescent="0.3">
      <c r="A2400" s="128" t="s">
        <v>283</v>
      </c>
      <c r="B2400" s="86" t="s">
        <v>40</v>
      </c>
      <c r="C2400" s="86">
        <v>32</v>
      </c>
      <c r="D2400" s="86">
        <v>8</v>
      </c>
      <c r="E2400" s="137"/>
      <c r="F2400" s="86" t="s">
        <v>4805</v>
      </c>
      <c r="G2400" s="86" t="s">
        <v>1688</v>
      </c>
      <c r="H2400" s="86" t="s">
        <v>2150</v>
      </c>
      <c r="I2400" s="86">
        <v>106</v>
      </c>
      <c r="J2400" s="87">
        <v>22.650000000000002</v>
      </c>
      <c r="K2400" s="88"/>
      <c r="L2400" s="86" t="s">
        <v>3617</v>
      </c>
      <c r="M2400" s="86" t="s">
        <v>349</v>
      </c>
      <c r="N2400" s="149" t="str">
        <f>IF(OR(J2400="TBA",E2400=0),"",E2400*J2400)</f>
        <v/>
      </c>
      <c r="O2400" s="138"/>
      <c r="P2400" s="139">
        <f>IF($B2400="PA",$N2400,0)</f>
        <v>0</v>
      </c>
      <c r="Q2400" s="139">
        <f>IF($B2400="PC",$N2400,0)</f>
        <v>0</v>
      </c>
      <c r="R2400" s="139">
        <f>IF($B2400="LA",$N2400,0)</f>
        <v>0</v>
      </c>
      <c r="S2400" s="139" t="str">
        <f>IF($B2400="LC",$N2400,0)</f>
        <v/>
      </c>
      <c r="T2400" s="139">
        <f>IF(P2400&lt;&gt;"",(P2400*(1-($N$2641))*(1-($O2400+$N$2646))),0)</f>
        <v>0</v>
      </c>
      <c r="U2400" s="139">
        <f>IF(Q2400&lt;&gt;"",(Q2400*(1-($N$2642))*(1-($O2400+$N$2646))),0)</f>
        <v>0</v>
      </c>
      <c r="V2400" s="139">
        <f>IF(R2400&lt;&gt;"",(R2400*(1-($N$2643))*(1-($O2400+$N$2646))),0)</f>
        <v>0</v>
      </c>
      <c r="W2400" s="139">
        <f>IF(S2400&lt;&gt;"",(S2400*(1-($N$2644))*(1-($O2400+$N$2646))),0)</f>
        <v>0</v>
      </c>
      <c r="X2400" s="150">
        <f>+SUM(T2400:W2400)</f>
        <v>0</v>
      </c>
      <c r="Y2400" s="85"/>
      <c r="Z2400" s="84"/>
      <c r="AA2400" s="85"/>
    </row>
    <row r="2401" spans="1:27" ht="14.1" customHeight="1" x14ac:dyDescent="0.3">
      <c r="A2401" s="128" t="s">
        <v>284</v>
      </c>
      <c r="B2401" s="86" t="s">
        <v>40</v>
      </c>
      <c r="C2401" s="86">
        <v>32</v>
      </c>
      <c r="D2401" s="86">
        <v>8</v>
      </c>
      <c r="E2401" s="137"/>
      <c r="F2401" s="86" t="s">
        <v>4805</v>
      </c>
      <c r="G2401" s="86" t="s">
        <v>1686</v>
      </c>
      <c r="H2401" s="86" t="s">
        <v>2150</v>
      </c>
      <c r="I2401" s="86">
        <v>106</v>
      </c>
      <c r="J2401" s="87">
        <v>22.650000000000002</v>
      </c>
      <c r="K2401" s="88"/>
      <c r="L2401" s="86" t="s">
        <v>3618</v>
      </c>
      <c r="M2401" s="86" t="s">
        <v>349</v>
      </c>
      <c r="N2401" s="149" t="str">
        <f>IF(OR(J2401="TBA",E2401=0),"",E2401*J2401)</f>
        <v/>
      </c>
      <c r="O2401" s="138"/>
      <c r="P2401" s="139">
        <f>IF($B2401="PA",$N2401,0)</f>
        <v>0</v>
      </c>
      <c r="Q2401" s="139">
        <f>IF($B2401="PC",$N2401,0)</f>
        <v>0</v>
      </c>
      <c r="R2401" s="139">
        <f>IF($B2401="LA",$N2401,0)</f>
        <v>0</v>
      </c>
      <c r="S2401" s="139" t="str">
        <f>IF($B2401="LC",$N2401,0)</f>
        <v/>
      </c>
      <c r="T2401" s="139">
        <f>IF(P2401&lt;&gt;"",(P2401*(1-($N$2641))*(1-($O2401+$N$2646))),0)</f>
        <v>0</v>
      </c>
      <c r="U2401" s="139">
        <f>IF(Q2401&lt;&gt;"",(Q2401*(1-($N$2642))*(1-($O2401+$N$2646))),0)</f>
        <v>0</v>
      </c>
      <c r="V2401" s="139">
        <f>IF(R2401&lt;&gt;"",(R2401*(1-($N$2643))*(1-($O2401+$N$2646))),0)</f>
        <v>0</v>
      </c>
      <c r="W2401" s="139">
        <f>IF(S2401&lt;&gt;"",(S2401*(1-($N$2644))*(1-($O2401+$N$2646))),0)</f>
        <v>0</v>
      </c>
      <c r="X2401" s="150">
        <f>+SUM(T2401:W2401)</f>
        <v>0</v>
      </c>
      <c r="Y2401" s="85"/>
      <c r="Z2401" s="84"/>
      <c r="AA2401" s="85"/>
    </row>
    <row r="2402" spans="1:27" ht="14.1" customHeight="1" x14ac:dyDescent="0.3">
      <c r="A2402" s="128" t="s">
        <v>285</v>
      </c>
      <c r="B2402" s="86" t="s">
        <v>40</v>
      </c>
      <c r="C2402" s="86">
        <v>32</v>
      </c>
      <c r="D2402" s="86">
        <v>8</v>
      </c>
      <c r="E2402" s="137"/>
      <c r="F2402" s="86" t="s">
        <v>4805</v>
      </c>
      <c r="G2402" s="86" t="s">
        <v>1687</v>
      </c>
      <c r="H2402" s="86" t="s">
        <v>2150</v>
      </c>
      <c r="I2402" s="86">
        <v>106</v>
      </c>
      <c r="J2402" s="87">
        <v>22.650000000000002</v>
      </c>
      <c r="K2402" s="88"/>
      <c r="L2402" s="86" t="s">
        <v>3619</v>
      </c>
      <c r="M2402" s="86" t="s">
        <v>349</v>
      </c>
      <c r="N2402" s="149" t="str">
        <f>IF(OR(J2402="TBA",E2402=0),"",E2402*J2402)</f>
        <v/>
      </c>
      <c r="O2402" s="138"/>
      <c r="P2402" s="139">
        <f>IF($B2402="PA",$N2402,0)</f>
        <v>0</v>
      </c>
      <c r="Q2402" s="139">
        <f>IF($B2402="PC",$N2402,0)</f>
        <v>0</v>
      </c>
      <c r="R2402" s="139">
        <f>IF($B2402="LA",$N2402,0)</f>
        <v>0</v>
      </c>
      <c r="S2402" s="139" t="str">
        <f>IF($B2402="LC",$N2402,0)</f>
        <v/>
      </c>
      <c r="T2402" s="139">
        <f>IF(P2402&lt;&gt;"",(P2402*(1-($N$2641))*(1-($O2402+$N$2646))),0)</f>
        <v>0</v>
      </c>
      <c r="U2402" s="139">
        <f>IF(Q2402&lt;&gt;"",(Q2402*(1-($N$2642))*(1-($O2402+$N$2646))),0)</f>
        <v>0</v>
      </c>
      <c r="V2402" s="139">
        <f>IF(R2402&lt;&gt;"",(R2402*(1-($N$2643))*(1-($O2402+$N$2646))),0)</f>
        <v>0</v>
      </c>
      <c r="W2402" s="139">
        <f>IF(S2402&lt;&gt;"",(S2402*(1-($N$2644))*(1-($O2402+$N$2646))),0)</f>
        <v>0</v>
      </c>
      <c r="X2402" s="150">
        <f>+SUM(T2402:W2402)</f>
        <v>0</v>
      </c>
      <c r="Y2402" s="85"/>
      <c r="Z2402" s="84"/>
      <c r="AA2402" s="85"/>
    </row>
    <row r="2403" spans="1:27" ht="14.1" customHeight="1" x14ac:dyDescent="0.3">
      <c r="A2403" s="128" t="s">
        <v>240</v>
      </c>
      <c r="B2403" s="86" t="s">
        <v>40</v>
      </c>
      <c r="C2403" s="86">
        <v>28</v>
      </c>
      <c r="D2403" s="86">
        <v>7</v>
      </c>
      <c r="E2403" s="137"/>
      <c r="F2403" s="86" t="s">
        <v>100</v>
      </c>
      <c r="G2403" s="86" t="s">
        <v>1703</v>
      </c>
      <c r="H2403" s="86" t="s">
        <v>2151</v>
      </c>
      <c r="I2403" s="86">
        <v>96</v>
      </c>
      <c r="J2403" s="87">
        <v>37.300000000000004</v>
      </c>
      <c r="K2403" s="88"/>
      <c r="L2403" s="86" t="s">
        <v>3620</v>
      </c>
      <c r="M2403" s="86" t="s">
        <v>349</v>
      </c>
      <c r="N2403" s="149" t="str">
        <f>IF(OR(J2403="TBA",E2403=0),"",E2403*J2403)</f>
        <v/>
      </c>
      <c r="O2403" s="138"/>
      <c r="P2403" s="139">
        <f>IF($B2403="PA",$N2403,0)</f>
        <v>0</v>
      </c>
      <c r="Q2403" s="139">
        <f>IF($B2403="PC",$N2403,0)</f>
        <v>0</v>
      </c>
      <c r="R2403" s="139">
        <f>IF($B2403="LA",$N2403,0)</f>
        <v>0</v>
      </c>
      <c r="S2403" s="139" t="str">
        <f>IF($B2403="LC",$N2403,0)</f>
        <v/>
      </c>
      <c r="T2403" s="139">
        <f>IF(P2403&lt;&gt;"",(P2403*(1-($N$2641))*(1-($O2403+$N$2646))),0)</f>
        <v>0</v>
      </c>
      <c r="U2403" s="139">
        <f>IF(Q2403&lt;&gt;"",(Q2403*(1-($N$2642))*(1-($O2403+$N$2646))),0)</f>
        <v>0</v>
      </c>
      <c r="V2403" s="139">
        <f>IF(R2403&lt;&gt;"",(R2403*(1-($N$2643))*(1-($O2403+$N$2646))),0)</f>
        <v>0</v>
      </c>
      <c r="W2403" s="139">
        <f>IF(S2403&lt;&gt;"",(S2403*(1-($N$2644))*(1-($O2403+$N$2646))),0)</f>
        <v>0</v>
      </c>
      <c r="X2403" s="150">
        <f>+SUM(T2403:W2403)</f>
        <v>0</v>
      </c>
      <c r="Y2403" s="85"/>
      <c r="Z2403" s="84"/>
      <c r="AA2403" s="85"/>
    </row>
    <row r="2404" spans="1:27" ht="14.1" customHeight="1" x14ac:dyDescent="0.3">
      <c r="A2404" s="128" t="s">
        <v>241</v>
      </c>
      <c r="B2404" s="86" t="s">
        <v>40</v>
      </c>
      <c r="C2404" s="86">
        <v>28</v>
      </c>
      <c r="D2404" s="86">
        <v>7</v>
      </c>
      <c r="E2404" s="137"/>
      <c r="F2404" s="86" t="s">
        <v>100</v>
      </c>
      <c r="G2404" s="86" t="s">
        <v>1705</v>
      </c>
      <c r="H2404" s="86" t="s">
        <v>2151</v>
      </c>
      <c r="I2404" s="86">
        <v>96</v>
      </c>
      <c r="J2404" s="87">
        <v>37.300000000000004</v>
      </c>
      <c r="K2404" s="88"/>
      <c r="L2404" s="86" t="s">
        <v>3621</v>
      </c>
      <c r="M2404" s="86" t="s">
        <v>349</v>
      </c>
      <c r="N2404" s="149" t="str">
        <f>IF(OR(J2404="TBA",E2404=0),"",E2404*J2404)</f>
        <v/>
      </c>
      <c r="O2404" s="138"/>
      <c r="P2404" s="139">
        <f>IF($B2404="PA",$N2404,0)</f>
        <v>0</v>
      </c>
      <c r="Q2404" s="139">
        <f>IF($B2404="PC",$N2404,0)</f>
        <v>0</v>
      </c>
      <c r="R2404" s="139">
        <f>IF($B2404="LA",$N2404,0)</f>
        <v>0</v>
      </c>
      <c r="S2404" s="139" t="str">
        <f>IF($B2404="LC",$N2404,0)</f>
        <v/>
      </c>
      <c r="T2404" s="139">
        <f>IF(P2404&lt;&gt;"",(P2404*(1-($N$2641))*(1-($O2404+$N$2646))),0)</f>
        <v>0</v>
      </c>
      <c r="U2404" s="139">
        <f>IF(Q2404&lt;&gt;"",(Q2404*(1-($N$2642))*(1-($O2404+$N$2646))),0)</f>
        <v>0</v>
      </c>
      <c r="V2404" s="139">
        <f>IF(R2404&lt;&gt;"",(R2404*(1-($N$2643))*(1-($O2404+$N$2646))),0)</f>
        <v>0</v>
      </c>
      <c r="W2404" s="139">
        <f>IF(S2404&lt;&gt;"",(S2404*(1-($N$2644))*(1-($O2404+$N$2646))),0)</f>
        <v>0</v>
      </c>
      <c r="X2404" s="150">
        <f>+SUM(T2404:W2404)</f>
        <v>0</v>
      </c>
      <c r="Y2404" s="85"/>
      <c r="Z2404" s="84"/>
      <c r="AA2404" s="85"/>
    </row>
    <row r="2405" spans="1:27" ht="14.1" customHeight="1" x14ac:dyDescent="0.3">
      <c r="A2405" s="128" t="s">
        <v>242</v>
      </c>
      <c r="B2405" s="86" t="s">
        <v>40</v>
      </c>
      <c r="C2405" s="86">
        <v>28</v>
      </c>
      <c r="D2405" s="86">
        <v>7</v>
      </c>
      <c r="E2405" s="137"/>
      <c r="F2405" s="86" t="s">
        <v>100</v>
      </c>
      <c r="G2405" s="86" t="s">
        <v>1706</v>
      </c>
      <c r="H2405" s="86" t="s">
        <v>2151</v>
      </c>
      <c r="I2405" s="86">
        <v>96</v>
      </c>
      <c r="J2405" s="87">
        <v>39.200000000000003</v>
      </c>
      <c r="K2405" s="88"/>
      <c r="L2405" s="86" t="s">
        <v>3622</v>
      </c>
      <c r="M2405" s="86" t="s">
        <v>349</v>
      </c>
      <c r="N2405" s="149" t="str">
        <f>IF(OR(J2405="TBA",E2405=0),"",E2405*J2405)</f>
        <v/>
      </c>
      <c r="O2405" s="138"/>
      <c r="P2405" s="139">
        <f>IF($B2405="PA",$N2405,0)</f>
        <v>0</v>
      </c>
      <c r="Q2405" s="139">
        <f>IF($B2405="PC",$N2405,0)</f>
        <v>0</v>
      </c>
      <c r="R2405" s="139">
        <f>IF($B2405="LA",$N2405,0)</f>
        <v>0</v>
      </c>
      <c r="S2405" s="139" t="str">
        <f>IF($B2405="LC",$N2405,0)</f>
        <v/>
      </c>
      <c r="T2405" s="139">
        <f>IF(P2405&lt;&gt;"",(P2405*(1-($N$2641))*(1-($O2405+$N$2646))),0)</f>
        <v>0</v>
      </c>
      <c r="U2405" s="139">
        <f>IF(Q2405&lt;&gt;"",(Q2405*(1-($N$2642))*(1-($O2405+$N$2646))),0)</f>
        <v>0</v>
      </c>
      <c r="V2405" s="139">
        <f>IF(R2405&lt;&gt;"",(R2405*(1-($N$2643))*(1-($O2405+$N$2646))),0)</f>
        <v>0</v>
      </c>
      <c r="W2405" s="139">
        <f>IF(S2405&lt;&gt;"",(S2405*(1-($N$2644))*(1-($O2405+$N$2646))),0)</f>
        <v>0</v>
      </c>
      <c r="X2405" s="150">
        <f>+SUM(T2405:W2405)</f>
        <v>0</v>
      </c>
      <c r="Y2405" s="85"/>
      <c r="Z2405" s="84"/>
      <c r="AA2405" s="85"/>
    </row>
    <row r="2406" spans="1:27" ht="14.1" customHeight="1" x14ac:dyDescent="0.3">
      <c r="A2406" s="128" t="s">
        <v>243</v>
      </c>
      <c r="B2406" s="86" t="s">
        <v>40</v>
      </c>
      <c r="C2406" s="86">
        <v>28</v>
      </c>
      <c r="D2406" s="86">
        <v>7</v>
      </c>
      <c r="E2406" s="137"/>
      <c r="F2406" s="86" t="s">
        <v>100</v>
      </c>
      <c r="G2406" s="86" t="s">
        <v>1692</v>
      </c>
      <c r="H2406" s="86" t="s">
        <v>2151</v>
      </c>
      <c r="I2406" s="86">
        <v>96</v>
      </c>
      <c r="J2406" s="87">
        <v>37.300000000000004</v>
      </c>
      <c r="K2406" s="88"/>
      <c r="L2406" s="86" t="s">
        <v>3623</v>
      </c>
      <c r="M2406" s="86" t="s">
        <v>349</v>
      </c>
      <c r="N2406" s="149" t="str">
        <f>IF(OR(J2406="TBA",E2406=0),"",E2406*J2406)</f>
        <v/>
      </c>
      <c r="O2406" s="138"/>
      <c r="P2406" s="139">
        <f>IF($B2406="PA",$N2406,0)</f>
        <v>0</v>
      </c>
      <c r="Q2406" s="139">
        <f>IF($B2406="PC",$N2406,0)</f>
        <v>0</v>
      </c>
      <c r="R2406" s="139">
        <f>IF($B2406="LA",$N2406,0)</f>
        <v>0</v>
      </c>
      <c r="S2406" s="139" t="str">
        <f>IF($B2406="LC",$N2406,0)</f>
        <v/>
      </c>
      <c r="T2406" s="139">
        <f>IF(P2406&lt;&gt;"",(P2406*(1-($N$2641))*(1-($O2406+$N$2646))),0)</f>
        <v>0</v>
      </c>
      <c r="U2406" s="139">
        <f>IF(Q2406&lt;&gt;"",(Q2406*(1-($N$2642))*(1-($O2406+$N$2646))),0)</f>
        <v>0</v>
      </c>
      <c r="V2406" s="139">
        <f>IF(R2406&lt;&gt;"",(R2406*(1-($N$2643))*(1-($O2406+$N$2646))),0)</f>
        <v>0</v>
      </c>
      <c r="W2406" s="139">
        <f>IF(S2406&lt;&gt;"",(S2406*(1-($N$2644))*(1-($O2406+$N$2646))),0)</f>
        <v>0</v>
      </c>
      <c r="X2406" s="150">
        <f>+SUM(T2406:W2406)</f>
        <v>0</v>
      </c>
      <c r="Y2406" s="85"/>
      <c r="Z2406" s="84"/>
      <c r="AA2406" s="85"/>
    </row>
    <row r="2407" spans="1:27" ht="14.1" customHeight="1" x14ac:dyDescent="0.3">
      <c r="A2407" s="128" t="s">
        <v>1296</v>
      </c>
      <c r="B2407" s="86" t="s">
        <v>40</v>
      </c>
      <c r="C2407" s="86">
        <v>20</v>
      </c>
      <c r="D2407" s="86">
        <v>10</v>
      </c>
      <c r="E2407" s="137"/>
      <c r="F2407" s="86" t="s">
        <v>100</v>
      </c>
      <c r="G2407" s="86" t="s">
        <v>1703</v>
      </c>
      <c r="H2407" s="86" t="s">
        <v>2152</v>
      </c>
      <c r="I2407" s="86">
        <v>96</v>
      </c>
      <c r="J2407" s="87">
        <v>65.900000000000006</v>
      </c>
      <c r="K2407" s="88"/>
      <c r="L2407" s="86" t="s">
        <v>3624</v>
      </c>
      <c r="M2407" s="86" t="s">
        <v>349</v>
      </c>
      <c r="N2407" s="149" t="str">
        <f>IF(OR(J2407="TBA",E2407=0),"",E2407*J2407)</f>
        <v/>
      </c>
      <c r="O2407" s="138"/>
      <c r="P2407" s="139">
        <f>IF($B2407="PA",$N2407,0)</f>
        <v>0</v>
      </c>
      <c r="Q2407" s="139">
        <f>IF($B2407="PC",$N2407,0)</f>
        <v>0</v>
      </c>
      <c r="R2407" s="139">
        <f>IF($B2407="LA",$N2407,0)</f>
        <v>0</v>
      </c>
      <c r="S2407" s="139" t="str">
        <f>IF($B2407="LC",$N2407,0)</f>
        <v/>
      </c>
      <c r="T2407" s="139">
        <f>IF(P2407&lt;&gt;"",(P2407*(1-($N$2641))*(1-($O2407+$N$2646))),0)</f>
        <v>0</v>
      </c>
      <c r="U2407" s="139">
        <f>IF(Q2407&lt;&gt;"",(Q2407*(1-($N$2642))*(1-($O2407+$N$2646))),0)</f>
        <v>0</v>
      </c>
      <c r="V2407" s="139">
        <f>IF(R2407&lt;&gt;"",(R2407*(1-($N$2643))*(1-($O2407+$N$2646))),0)</f>
        <v>0</v>
      </c>
      <c r="W2407" s="139">
        <f>IF(S2407&lt;&gt;"",(S2407*(1-($N$2644))*(1-($O2407+$N$2646))),0)</f>
        <v>0</v>
      </c>
      <c r="X2407" s="150">
        <f>+SUM(T2407:W2407)</f>
        <v>0</v>
      </c>
      <c r="Y2407" s="85"/>
      <c r="Z2407" s="84"/>
      <c r="AA2407" s="85"/>
    </row>
    <row r="2408" spans="1:27" ht="14.1" customHeight="1" x14ac:dyDescent="0.3">
      <c r="A2408" s="128" t="s">
        <v>1295</v>
      </c>
      <c r="B2408" s="86" t="s">
        <v>40</v>
      </c>
      <c r="C2408" s="86">
        <v>20</v>
      </c>
      <c r="D2408" s="86">
        <v>10</v>
      </c>
      <c r="E2408" s="137"/>
      <c r="F2408" s="86" t="s">
        <v>100</v>
      </c>
      <c r="G2408" s="86" t="s">
        <v>1692</v>
      </c>
      <c r="H2408" s="86" t="s">
        <v>2152</v>
      </c>
      <c r="I2408" s="86">
        <v>96</v>
      </c>
      <c r="J2408" s="87">
        <v>65.900000000000006</v>
      </c>
      <c r="K2408" s="88"/>
      <c r="L2408" s="86" t="s">
        <v>3625</v>
      </c>
      <c r="M2408" s="86" t="s">
        <v>349</v>
      </c>
      <c r="N2408" s="149" t="str">
        <f>IF(OR(J2408="TBA",E2408=0),"",E2408*J2408)</f>
        <v/>
      </c>
      <c r="O2408" s="138"/>
      <c r="P2408" s="139">
        <f>IF($B2408="PA",$N2408,0)</f>
        <v>0</v>
      </c>
      <c r="Q2408" s="139">
        <f>IF($B2408="PC",$N2408,0)</f>
        <v>0</v>
      </c>
      <c r="R2408" s="139">
        <f>IF($B2408="LA",$N2408,0)</f>
        <v>0</v>
      </c>
      <c r="S2408" s="139" t="str">
        <f>IF($B2408="LC",$N2408,0)</f>
        <v/>
      </c>
      <c r="T2408" s="139">
        <f>IF(P2408&lt;&gt;"",(P2408*(1-($N$2641))*(1-($O2408+$N$2646))),0)</f>
        <v>0</v>
      </c>
      <c r="U2408" s="139">
        <f>IF(Q2408&lt;&gt;"",(Q2408*(1-($N$2642))*(1-($O2408+$N$2646))),0)</f>
        <v>0</v>
      </c>
      <c r="V2408" s="139">
        <f>IF(R2408&lt;&gt;"",(R2408*(1-($N$2643))*(1-($O2408+$N$2646))),0)</f>
        <v>0</v>
      </c>
      <c r="W2408" s="139">
        <f>IF(S2408&lt;&gt;"",(S2408*(1-($N$2644))*(1-($O2408+$N$2646))),0)</f>
        <v>0</v>
      </c>
      <c r="X2408" s="150">
        <f>+SUM(T2408:W2408)</f>
        <v>0</v>
      </c>
      <c r="Y2408" s="85"/>
      <c r="Z2408" s="84"/>
      <c r="AA2408" s="85"/>
    </row>
    <row r="2409" spans="1:27" ht="14.1" customHeight="1" x14ac:dyDescent="0.3">
      <c r="A2409" s="128" t="s">
        <v>244</v>
      </c>
      <c r="B2409" s="86" t="s">
        <v>40</v>
      </c>
      <c r="C2409" s="86">
        <v>16</v>
      </c>
      <c r="D2409" s="86">
        <v>8</v>
      </c>
      <c r="E2409" s="137"/>
      <c r="F2409" s="86" t="s">
        <v>4805</v>
      </c>
      <c r="G2409" s="86" t="s">
        <v>1685</v>
      </c>
      <c r="H2409" s="86" t="s">
        <v>2153</v>
      </c>
      <c r="I2409" s="86">
        <v>96</v>
      </c>
      <c r="J2409" s="87">
        <v>22.55</v>
      </c>
      <c r="K2409" s="88"/>
      <c r="L2409" s="86" t="s">
        <v>3626</v>
      </c>
      <c r="M2409" s="86" t="s">
        <v>349</v>
      </c>
      <c r="N2409" s="149" t="str">
        <f>IF(OR(J2409="TBA",E2409=0),"",E2409*J2409)</f>
        <v/>
      </c>
      <c r="O2409" s="138"/>
      <c r="P2409" s="139">
        <f>IF($B2409="PA",$N2409,0)</f>
        <v>0</v>
      </c>
      <c r="Q2409" s="139">
        <f>IF($B2409="PC",$N2409,0)</f>
        <v>0</v>
      </c>
      <c r="R2409" s="139">
        <f>IF($B2409="LA",$N2409,0)</f>
        <v>0</v>
      </c>
      <c r="S2409" s="139" t="str">
        <f>IF($B2409="LC",$N2409,0)</f>
        <v/>
      </c>
      <c r="T2409" s="139">
        <f>IF(P2409&lt;&gt;"",(P2409*(1-($N$2641))*(1-($O2409+$N$2646))),0)</f>
        <v>0</v>
      </c>
      <c r="U2409" s="139">
        <f>IF(Q2409&lt;&gt;"",(Q2409*(1-($N$2642))*(1-($O2409+$N$2646))),0)</f>
        <v>0</v>
      </c>
      <c r="V2409" s="139">
        <f>IF(R2409&lt;&gt;"",(R2409*(1-($N$2643))*(1-($O2409+$N$2646))),0)</f>
        <v>0</v>
      </c>
      <c r="W2409" s="139">
        <f>IF(S2409&lt;&gt;"",(S2409*(1-($N$2644))*(1-($O2409+$N$2646))),0)</f>
        <v>0</v>
      </c>
      <c r="X2409" s="150">
        <f>+SUM(T2409:W2409)</f>
        <v>0</v>
      </c>
      <c r="Y2409" s="85"/>
      <c r="Z2409" s="84"/>
      <c r="AA2409" s="85"/>
    </row>
    <row r="2410" spans="1:27" ht="14.1" customHeight="1" x14ac:dyDescent="0.3">
      <c r="A2410" s="128" t="s">
        <v>245</v>
      </c>
      <c r="B2410" s="86" t="s">
        <v>40</v>
      </c>
      <c r="C2410" s="86">
        <v>16</v>
      </c>
      <c r="D2410" s="86">
        <v>8</v>
      </c>
      <c r="E2410" s="137"/>
      <c r="F2410" s="86" t="s">
        <v>4805</v>
      </c>
      <c r="G2410" s="86" t="s">
        <v>1686</v>
      </c>
      <c r="H2410" s="86" t="s">
        <v>2153</v>
      </c>
      <c r="I2410" s="86">
        <v>96</v>
      </c>
      <c r="J2410" s="87">
        <v>22.55</v>
      </c>
      <c r="K2410" s="88"/>
      <c r="L2410" s="86" t="s">
        <v>3627</v>
      </c>
      <c r="M2410" s="86" t="s">
        <v>349</v>
      </c>
      <c r="N2410" s="149" t="str">
        <f>IF(OR(J2410="TBA",E2410=0),"",E2410*J2410)</f>
        <v/>
      </c>
      <c r="O2410" s="138"/>
      <c r="P2410" s="139">
        <f>IF($B2410="PA",$N2410,0)</f>
        <v>0</v>
      </c>
      <c r="Q2410" s="139">
        <f>IF($B2410="PC",$N2410,0)</f>
        <v>0</v>
      </c>
      <c r="R2410" s="139">
        <f>IF($B2410="LA",$N2410,0)</f>
        <v>0</v>
      </c>
      <c r="S2410" s="139" t="str">
        <f>IF($B2410="LC",$N2410,0)</f>
        <v/>
      </c>
      <c r="T2410" s="139">
        <f>IF(P2410&lt;&gt;"",(P2410*(1-($N$2641))*(1-($O2410+$N$2646))),0)</f>
        <v>0</v>
      </c>
      <c r="U2410" s="139">
        <f>IF(Q2410&lt;&gt;"",(Q2410*(1-($N$2642))*(1-($O2410+$N$2646))),0)</f>
        <v>0</v>
      </c>
      <c r="V2410" s="139">
        <f>IF(R2410&lt;&gt;"",(R2410*(1-($N$2643))*(1-($O2410+$N$2646))),0)</f>
        <v>0</v>
      </c>
      <c r="W2410" s="139">
        <f>IF(S2410&lt;&gt;"",(S2410*(1-($N$2644))*(1-($O2410+$N$2646))),0)</f>
        <v>0</v>
      </c>
      <c r="X2410" s="150">
        <f>+SUM(T2410:W2410)</f>
        <v>0</v>
      </c>
      <c r="Y2410" s="85"/>
      <c r="Z2410" s="84"/>
      <c r="AA2410" s="85"/>
    </row>
    <row r="2411" spans="1:27" ht="14.1" customHeight="1" x14ac:dyDescent="0.3">
      <c r="A2411" s="128" t="s">
        <v>246</v>
      </c>
      <c r="B2411" s="86" t="s">
        <v>40</v>
      </c>
      <c r="C2411" s="86">
        <v>16</v>
      </c>
      <c r="D2411" s="86">
        <v>8</v>
      </c>
      <c r="E2411" s="137"/>
      <c r="F2411" s="86" t="s">
        <v>4805</v>
      </c>
      <c r="G2411" s="86" t="s">
        <v>1687</v>
      </c>
      <c r="H2411" s="86" t="s">
        <v>2153</v>
      </c>
      <c r="I2411" s="86">
        <v>96</v>
      </c>
      <c r="J2411" s="87">
        <v>22.55</v>
      </c>
      <c r="K2411" s="88"/>
      <c r="L2411" s="86" t="s">
        <v>3628</v>
      </c>
      <c r="M2411" s="86" t="s">
        <v>349</v>
      </c>
      <c r="N2411" s="149" t="str">
        <f>IF(OR(J2411="TBA",E2411=0),"",E2411*J2411)</f>
        <v/>
      </c>
      <c r="O2411" s="138"/>
      <c r="P2411" s="139">
        <f>IF($B2411="PA",$N2411,0)</f>
        <v>0</v>
      </c>
      <c r="Q2411" s="139">
        <f>IF($B2411="PC",$N2411,0)</f>
        <v>0</v>
      </c>
      <c r="R2411" s="139">
        <f>IF($B2411="LA",$N2411,0)</f>
        <v>0</v>
      </c>
      <c r="S2411" s="139" t="str">
        <f>IF($B2411="LC",$N2411,0)</f>
        <v/>
      </c>
      <c r="T2411" s="139">
        <f>IF(P2411&lt;&gt;"",(P2411*(1-($N$2641))*(1-($O2411+$N$2646))),0)</f>
        <v>0</v>
      </c>
      <c r="U2411" s="139">
        <f>IF(Q2411&lt;&gt;"",(Q2411*(1-($N$2642))*(1-($O2411+$N$2646))),0)</f>
        <v>0</v>
      </c>
      <c r="V2411" s="139">
        <f>IF(R2411&lt;&gt;"",(R2411*(1-($N$2643))*(1-($O2411+$N$2646))),0)</f>
        <v>0</v>
      </c>
      <c r="W2411" s="139">
        <f>IF(S2411&lt;&gt;"",(S2411*(1-($N$2644))*(1-($O2411+$N$2646))),0)</f>
        <v>0</v>
      </c>
      <c r="X2411" s="150">
        <f>+SUM(T2411:W2411)</f>
        <v>0</v>
      </c>
      <c r="Y2411" s="85"/>
      <c r="Z2411" s="84"/>
      <c r="AA2411" s="85"/>
    </row>
    <row r="2412" spans="1:27" ht="14.1" customHeight="1" x14ac:dyDescent="0.3">
      <c r="A2412" s="128" t="s">
        <v>247</v>
      </c>
      <c r="B2412" s="86" t="s">
        <v>40</v>
      </c>
      <c r="C2412" s="86">
        <v>16</v>
      </c>
      <c r="D2412" s="86">
        <v>8</v>
      </c>
      <c r="E2412" s="137"/>
      <c r="F2412" s="86" t="s">
        <v>1698</v>
      </c>
      <c r="G2412" s="86" t="s">
        <v>1700</v>
      </c>
      <c r="H2412" s="86" t="s">
        <v>2153</v>
      </c>
      <c r="I2412" s="86">
        <v>96</v>
      </c>
      <c r="J2412" s="87">
        <v>23.7</v>
      </c>
      <c r="K2412" s="88"/>
      <c r="L2412" s="86" t="s">
        <v>3629</v>
      </c>
      <c r="M2412" s="86" t="s">
        <v>349</v>
      </c>
      <c r="N2412" s="149" t="str">
        <f>IF(OR(J2412="TBA",E2412=0),"",E2412*J2412)</f>
        <v/>
      </c>
      <c r="O2412" s="138"/>
      <c r="P2412" s="139">
        <f>IF($B2412="PA",$N2412,0)</f>
        <v>0</v>
      </c>
      <c r="Q2412" s="139">
        <f>IF($B2412="PC",$N2412,0)</f>
        <v>0</v>
      </c>
      <c r="R2412" s="139">
        <f>IF($B2412="LA",$N2412,0)</f>
        <v>0</v>
      </c>
      <c r="S2412" s="139" t="str">
        <f>IF($B2412="LC",$N2412,0)</f>
        <v/>
      </c>
      <c r="T2412" s="139">
        <f>IF(P2412&lt;&gt;"",(P2412*(1-($N$2641))*(1-($O2412+$N$2646))),0)</f>
        <v>0</v>
      </c>
      <c r="U2412" s="139">
        <f>IF(Q2412&lt;&gt;"",(Q2412*(1-($N$2642))*(1-($O2412+$N$2646))),0)</f>
        <v>0</v>
      </c>
      <c r="V2412" s="139">
        <f>IF(R2412&lt;&gt;"",(R2412*(1-($N$2643))*(1-($O2412+$N$2646))),0)</f>
        <v>0</v>
      </c>
      <c r="W2412" s="139">
        <f>IF(S2412&lt;&gt;"",(S2412*(1-($N$2644))*(1-($O2412+$N$2646))),0)</f>
        <v>0</v>
      </c>
      <c r="X2412" s="150">
        <f>+SUM(T2412:W2412)</f>
        <v>0</v>
      </c>
      <c r="Y2412" s="85"/>
      <c r="Z2412" s="84"/>
      <c r="AA2412" s="85"/>
    </row>
    <row r="2413" spans="1:27" ht="14.1" customHeight="1" x14ac:dyDescent="0.3">
      <c r="A2413" s="128" t="s">
        <v>248</v>
      </c>
      <c r="B2413" s="86" t="s">
        <v>40</v>
      </c>
      <c r="C2413" s="86">
        <v>28</v>
      </c>
      <c r="D2413" s="86">
        <v>7</v>
      </c>
      <c r="E2413" s="137"/>
      <c r="F2413" s="86" t="s">
        <v>4805</v>
      </c>
      <c r="G2413" s="86" t="s">
        <v>1688</v>
      </c>
      <c r="H2413" s="86" t="s">
        <v>2154</v>
      </c>
      <c r="I2413" s="86">
        <v>95</v>
      </c>
      <c r="J2413" s="87">
        <v>20.100000000000001</v>
      </c>
      <c r="K2413" s="88"/>
      <c r="L2413" s="86" t="s">
        <v>3630</v>
      </c>
      <c r="M2413" s="86" t="s">
        <v>349</v>
      </c>
      <c r="N2413" s="149" t="str">
        <f>IF(OR(J2413="TBA",E2413=0),"",E2413*J2413)</f>
        <v/>
      </c>
      <c r="O2413" s="138"/>
      <c r="P2413" s="139">
        <f>IF($B2413="PA",$N2413,0)</f>
        <v>0</v>
      </c>
      <c r="Q2413" s="139">
        <f>IF($B2413="PC",$N2413,0)</f>
        <v>0</v>
      </c>
      <c r="R2413" s="139">
        <f>IF($B2413="LA",$N2413,0)</f>
        <v>0</v>
      </c>
      <c r="S2413" s="139" t="str">
        <f>IF($B2413="LC",$N2413,0)</f>
        <v/>
      </c>
      <c r="T2413" s="139">
        <f>IF(P2413&lt;&gt;"",(P2413*(1-($N$2641))*(1-($O2413+$N$2646))),0)</f>
        <v>0</v>
      </c>
      <c r="U2413" s="139">
        <f>IF(Q2413&lt;&gt;"",(Q2413*(1-($N$2642))*(1-($O2413+$N$2646))),0)</f>
        <v>0</v>
      </c>
      <c r="V2413" s="139">
        <f>IF(R2413&lt;&gt;"",(R2413*(1-($N$2643))*(1-($O2413+$N$2646))),0)</f>
        <v>0</v>
      </c>
      <c r="W2413" s="139">
        <f>IF(S2413&lt;&gt;"",(S2413*(1-($N$2644))*(1-($O2413+$N$2646))),0)</f>
        <v>0</v>
      </c>
      <c r="X2413" s="150">
        <f>+SUM(T2413:W2413)</f>
        <v>0</v>
      </c>
      <c r="Y2413" s="85"/>
      <c r="Z2413" s="84"/>
      <c r="AA2413" s="85"/>
    </row>
    <row r="2414" spans="1:27" ht="14.1" customHeight="1" x14ac:dyDescent="0.3">
      <c r="A2414" s="128" t="s">
        <v>249</v>
      </c>
      <c r="B2414" s="86" t="s">
        <v>40</v>
      </c>
      <c r="C2414" s="86">
        <v>28</v>
      </c>
      <c r="D2414" s="86">
        <v>7</v>
      </c>
      <c r="E2414" s="137"/>
      <c r="F2414" s="86" t="s">
        <v>4805</v>
      </c>
      <c r="G2414" s="86" t="s">
        <v>1686</v>
      </c>
      <c r="H2414" s="86" t="s">
        <v>2154</v>
      </c>
      <c r="I2414" s="86">
        <v>95</v>
      </c>
      <c r="J2414" s="87">
        <v>20.100000000000001</v>
      </c>
      <c r="K2414" s="88"/>
      <c r="L2414" s="86" t="s">
        <v>3631</v>
      </c>
      <c r="M2414" s="86" t="s">
        <v>349</v>
      </c>
      <c r="N2414" s="149" t="str">
        <f>IF(OR(J2414="TBA",E2414=0),"",E2414*J2414)</f>
        <v/>
      </c>
      <c r="O2414" s="138"/>
      <c r="P2414" s="139">
        <f>IF($B2414="PA",$N2414,0)</f>
        <v>0</v>
      </c>
      <c r="Q2414" s="139">
        <f>IF($B2414="PC",$N2414,0)</f>
        <v>0</v>
      </c>
      <c r="R2414" s="139">
        <f>IF($B2414="LA",$N2414,0)</f>
        <v>0</v>
      </c>
      <c r="S2414" s="139" t="str">
        <f>IF($B2414="LC",$N2414,0)</f>
        <v/>
      </c>
      <c r="T2414" s="139">
        <f>IF(P2414&lt;&gt;"",(P2414*(1-($N$2641))*(1-($O2414+$N$2646))),0)</f>
        <v>0</v>
      </c>
      <c r="U2414" s="139">
        <f>IF(Q2414&lt;&gt;"",(Q2414*(1-($N$2642))*(1-($O2414+$N$2646))),0)</f>
        <v>0</v>
      </c>
      <c r="V2414" s="139">
        <f>IF(R2414&lt;&gt;"",(R2414*(1-($N$2643))*(1-($O2414+$N$2646))),0)</f>
        <v>0</v>
      </c>
      <c r="W2414" s="139">
        <f>IF(S2414&lt;&gt;"",(S2414*(1-($N$2644))*(1-($O2414+$N$2646))),0)</f>
        <v>0</v>
      </c>
      <c r="X2414" s="150">
        <f>+SUM(T2414:W2414)</f>
        <v>0</v>
      </c>
      <c r="Y2414" s="85"/>
      <c r="Z2414" s="84"/>
      <c r="AA2414" s="85"/>
    </row>
    <row r="2415" spans="1:27" ht="14.1" customHeight="1" x14ac:dyDescent="0.3">
      <c r="A2415" s="128" t="s">
        <v>250</v>
      </c>
      <c r="B2415" s="86" t="s">
        <v>40</v>
      </c>
      <c r="C2415" s="86">
        <v>28</v>
      </c>
      <c r="D2415" s="86">
        <v>7</v>
      </c>
      <c r="E2415" s="137"/>
      <c r="F2415" s="86" t="s">
        <v>4805</v>
      </c>
      <c r="G2415" s="86" t="s">
        <v>1687</v>
      </c>
      <c r="H2415" s="86" t="s">
        <v>2154</v>
      </c>
      <c r="I2415" s="86">
        <v>95</v>
      </c>
      <c r="J2415" s="87">
        <v>20.100000000000001</v>
      </c>
      <c r="K2415" s="88"/>
      <c r="L2415" s="86" t="s">
        <v>3632</v>
      </c>
      <c r="M2415" s="86" t="s">
        <v>349</v>
      </c>
      <c r="N2415" s="149" t="str">
        <f>IF(OR(J2415="TBA",E2415=0),"",E2415*J2415)</f>
        <v/>
      </c>
      <c r="O2415" s="138"/>
      <c r="P2415" s="139">
        <f>IF($B2415="PA",$N2415,0)</f>
        <v>0</v>
      </c>
      <c r="Q2415" s="139">
        <f>IF($B2415="PC",$N2415,0)</f>
        <v>0</v>
      </c>
      <c r="R2415" s="139">
        <f>IF($B2415="LA",$N2415,0)</f>
        <v>0</v>
      </c>
      <c r="S2415" s="139" t="str">
        <f>IF($B2415="LC",$N2415,0)</f>
        <v/>
      </c>
      <c r="T2415" s="139">
        <f>IF(P2415&lt;&gt;"",(P2415*(1-($N$2641))*(1-($O2415+$N$2646))),0)</f>
        <v>0</v>
      </c>
      <c r="U2415" s="139">
        <f>IF(Q2415&lt;&gt;"",(Q2415*(1-($N$2642))*(1-($O2415+$N$2646))),0)</f>
        <v>0</v>
      </c>
      <c r="V2415" s="139">
        <f>IF(R2415&lt;&gt;"",(R2415*(1-($N$2643))*(1-($O2415+$N$2646))),0)</f>
        <v>0</v>
      </c>
      <c r="W2415" s="139">
        <f>IF(S2415&lt;&gt;"",(S2415*(1-($N$2644))*(1-($O2415+$N$2646))),0)</f>
        <v>0</v>
      </c>
      <c r="X2415" s="150">
        <f>+SUM(T2415:W2415)</f>
        <v>0</v>
      </c>
      <c r="Y2415" s="85"/>
      <c r="Z2415" s="84"/>
      <c r="AA2415" s="85"/>
    </row>
    <row r="2416" spans="1:27" ht="14.1" customHeight="1" x14ac:dyDescent="0.3">
      <c r="A2416" s="128" t="s">
        <v>251</v>
      </c>
      <c r="B2416" s="86" t="s">
        <v>40</v>
      </c>
      <c r="C2416" s="86">
        <v>28</v>
      </c>
      <c r="D2416" s="86">
        <v>7</v>
      </c>
      <c r="E2416" s="137"/>
      <c r="F2416" s="86" t="s">
        <v>4805</v>
      </c>
      <c r="G2416" s="86" t="s">
        <v>1686</v>
      </c>
      <c r="H2416" s="86" t="s">
        <v>2155</v>
      </c>
      <c r="I2416" s="86">
        <v>95</v>
      </c>
      <c r="J2416" s="87">
        <v>19.400000000000002</v>
      </c>
      <c r="K2416" s="88"/>
      <c r="L2416" s="86" t="s">
        <v>3633</v>
      </c>
      <c r="M2416" s="86" t="s">
        <v>349</v>
      </c>
      <c r="N2416" s="149" t="str">
        <f>IF(OR(J2416="TBA",E2416=0),"",E2416*J2416)</f>
        <v/>
      </c>
      <c r="O2416" s="138"/>
      <c r="P2416" s="139">
        <f>IF($B2416="PA",$N2416,0)</f>
        <v>0</v>
      </c>
      <c r="Q2416" s="139">
        <f>IF($B2416="PC",$N2416,0)</f>
        <v>0</v>
      </c>
      <c r="R2416" s="139">
        <f>IF($B2416="LA",$N2416,0)</f>
        <v>0</v>
      </c>
      <c r="S2416" s="139" t="str">
        <f>IF($B2416="LC",$N2416,0)</f>
        <v/>
      </c>
      <c r="T2416" s="139">
        <f>IF(P2416&lt;&gt;"",(P2416*(1-($N$2641))*(1-($O2416+$N$2646))),0)</f>
        <v>0</v>
      </c>
      <c r="U2416" s="139">
        <f>IF(Q2416&lt;&gt;"",(Q2416*(1-($N$2642))*(1-($O2416+$N$2646))),0)</f>
        <v>0</v>
      </c>
      <c r="V2416" s="139">
        <f>IF(R2416&lt;&gt;"",(R2416*(1-($N$2643))*(1-($O2416+$N$2646))),0)</f>
        <v>0</v>
      </c>
      <c r="W2416" s="139">
        <f>IF(S2416&lt;&gt;"",(S2416*(1-($N$2644))*(1-($O2416+$N$2646))),0)</f>
        <v>0</v>
      </c>
      <c r="X2416" s="150">
        <f>+SUM(T2416:W2416)</f>
        <v>0</v>
      </c>
      <c r="Y2416" s="85"/>
      <c r="Z2416" s="84"/>
      <c r="AA2416" s="85"/>
    </row>
    <row r="2417" spans="1:27" ht="14.1" customHeight="1" x14ac:dyDescent="0.3">
      <c r="A2417" s="128" t="s">
        <v>252</v>
      </c>
      <c r="B2417" s="86" t="s">
        <v>40</v>
      </c>
      <c r="C2417" s="86">
        <v>28</v>
      </c>
      <c r="D2417" s="86">
        <v>7</v>
      </c>
      <c r="E2417" s="137"/>
      <c r="F2417" s="86" t="s">
        <v>4805</v>
      </c>
      <c r="G2417" s="86" t="s">
        <v>1687</v>
      </c>
      <c r="H2417" s="86" t="s">
        <v>2155</v>
      </c>
      <c r="I2417" s="86">
        <v>95</v>
      </c>
      <c r="J2417" s="87">
        <v>19.400000000000002</v>
      </c>
      <c r="K2417" s="88"/>
      <c r="L2417" s="86" t="s">
        <v>3634</v>
      </c>
      <c r="M2417" s="86" t="s">
        <v>349</v>
      </c>
      <c r="N2417" s="149" t="str">
        <f>IF(OR(J2417="TBA",E2417=0),"",E2417*J2417)</f>
        <v/>
      </c>
      <c r="O2417" s="138"/>
      <c r="P2417" s="139">
        <f>IF($B2417="PA",$N2417,0)</f>
        <v>0</v>
      </c>
      <c r="Q2417" s="139">
        <f>IF($B2417="PC",$N2417,0)</f>
        <v>0</v>
      </c>
      <c r="R2417" s="139">
        <f>IF($B2417="LA",$N2417,0)</f>
        <v>0</v>
      </c>
      <c r="S2417" s="139" t="str">
        <f>IF($B2417="LC",$N2417,0)</f>
        <v/>
      </c>
      <c r="T2417" s="139">
        <f>IF(P2417&lt;&gt;"",(P2417*(1-($N$2641))*(1-($O2417+$N$2646))),0)</f>
        <v>0</v>
      </c>
      <c r="U2417" s="139">
        <f>IF(Q2417&lt;&gt;"",(Q2417*(1-($N$2642))*(1-($O2417+$N$2646))),0)</f>
        <v>0</v>
      </c>
      <c r="V2417" s="139">
        <f>IF(R2417&lt;&gt;"",(R2417*(1-($N$2643))*(1-($O2417+$N$2646))),0)</f>
        <v>0</v>
      </c>
      <c r="W2417" s="139">
        <f>IF(S2417&lt;&gt;"",(S2417*(1-($N$2644))*(1-($O2417+$N$2646))),0)</f>
        <v>0</v>
      </c>
      <c r="X2417" s="150">
        <f>+SUM(T2417:W2417)</f>
        <v>0</v>
      </c>
      <c r="Y2417" s="85"/>
      <c r="Z2417" s="84"/>
      <c r="AA2417" s="85"/>
    </row>
    <row r="2418" spans="1:27" ht="14.1" customHeight="1" x14ac:dyDescent="0.3">
      <c r="A2418" s="128" t="s">
        <v>253</v>
      </c>
      <c r="B2418" s="86" t="s">
        <v>40</v>
      </c>
      <c r="C2418" s="86">
        <v>14</v>
      </c>
      <c r="D2418" s="86">
        <v>7</v>
      </c>
      <c r="E2418" s="137"/>
      <c r="F2418" s="86" t="s">
        <v>4805</v>
      </c>
      <c r="G2418" s="86" t="s">
        <v>1686</v>
      </c>
      <c r="H2418" s="86" t="s">
        <v>2156</v>
      </c>
      <c r="I2418" s="86">
        <v>96</v>
      </c>
      <c r="J2418" s="87">
        <v>32.35</v>
      </c>
      <c r="K2418" s="88"/>
      <c r="L2418" s="86" t="s">
        <v>3635</v>
      </c>
      <c r="M2418" s="86" t="s">
        <v>349</v>
      </c>
      <c r="N2418" s="149" t="str">
        <f>IF(OR(J2418="TBA",E2418=0),"",E2418*J2418)</f>
        <v/>
      </c>
      <c r="O2418" s="138"/>
      <c r="P2418" s="139">
        <f>IF($B2418="PA",$N2418,0)</f>
        <v>0</v>
      </c>
      <c r="Q2418" s="139">
        <f>IF($B2418="PC",$N2418,0)</f>
        <v>0</v>
      </c>
      <c r="R2418" s="139">
        <f>IF($B2418="LA",$N2418,0)</f>
        <v>0</v>
      </c>
      <c r="S2418" s="139" t="str">
        <f>IF($B2418="LC",$N2418,0)</f>
        <v/>
      </c>
      <c r="T2418" s="139">
        <f>IF(P2418&lt;&gt;"",(P2418*(1-($N$2641))*(1-($O2418+$N$2646))),0)</f>
        <v>0</v>
      </c>
      <c r="U2418" s="139">
        <f>IF(Q2418&lt;&gt;"",(Q2418*(1-($N$2642))*(1-($O2418+$N$2646))),0)</f>
        <v>0</v>
      </c>
      <c r="V2418" s="139">
        <f>IF(R2418&lt;&gt;"",(R2418*(1-($N$2643))*(1-($O2418+$N$2646))),0)</f>
        <v>0</v>
      </c>
      <c r="W2418" s="139">
        <f>IF(S2418&lt;&gt;"",(S2418*(1-($N$2644))*(1-($O2418+$N$2646))),0)</f>
        <v>0</v>
      </c>
      <c r="X2418" s="150">
        <f>+SUM(T2418:W2418)</f>
        <v>0</v>
      </c>
      <c r="Y2418" s="85"/>
      <c r="Z2418" s="84"/>
      <c r="AA2418" s="85"/>
    </row>
    <row r="2419" spans="1:27" ht="14.1" customHeight="1" x14ac:dyDescent="0.3">
      <c r="A2419" s="128" t="s">
        <v>254</v>
      </c>
      <c r="B2419" s="86" t="s">
        <v>40</v>
      </c>
      <c r="C2419" s="86">
        <v>14</v>
      </c>
      <c r="D2419" s="86">
        <v>7</v>
      </c>
      <c r="E2419" s="137"/>
      <c r="F2419" s="86" t="s">
        <v>4805</v>
      </c>
      <c r="G2419" s="86" t="s">
        <v>1687</v>
      </c>
      <c r="H2419" s="86" t="s">
        <v>2156</v>
      </c>
      <c r="I2419" s="86">
        <v>96</v>
      </c>
      <c r="J2419" s="87">
        <v>32.35</v>
      </c>
      <c r="K2419" s="88"/>
      <c r="L2419" s="86" t="s">
        <v>3636</v>
      </c>
      <c r="M2419" s="86" t="s">
        <v>349</v>
      </c>
      <c r="N2419" s="149" t="str">
        <f>IF(OR(J2419="TBA",E2419=0),"",E2419*J2419)</f>
        <v/>
      </c>
      <c r="O2419" s="138"/>
      <c r="P2419" s="139">
        <f>IF($B2419="PA",$N2419,0)</f>
        <v>0</v>
      </c>
      <c r="Q2419" s="139">
        <f>IF($B2419="PC",$N2419,0)</f>
        <v>0</v>
      </c>
      <c r="R2419" s="139">
        <f>IF($B2419="LA",$N2419,0)</f>
        <v>0</v>
      </c>
      <c r="S2419" s="139" t="str">
        <f>IF($B2419="LC",$N2419,0)</f>
        <v/>
      </c>
      <c r="T2419" s="139">
        <f>IF(P2419&lt;&gt;"",(P2419*(1-($N$2641))*(1-($O2419+$N$2646))),0)</f>
        <v>0</v>
      </c>
      <c r="U2419" s="139">
        <f>IF(Q2419&lt;&gt;"",(Q2419*(1-($N$2642))*(1-($O2419+$N$2646))),0)</f>
        <v>0</v>
      </c>
      <c r="V2419" s="139">
        <f>IF(R2419&lt;&gt;"",(R2419*(1-($N$2643))*(1-($O2419+$N$2646))),0)</f>
        <v>0</v>
      </c>
      <c r="W2419" s="139">
        <f>IF(S2419&lt;&gt;"",(S2419*(1-($N$2644))*(1-($O2419+$N$2646))),0)</f>
        <v>0</v>
      </c>
      <c r="X2419" s="150">
        <f>+SUM(T2419:W2419)</f>
        <v>0</v>
      </c>
      <c r="Y2419" s="85"/>
      <c r="Z2419" s="84"/>
      <c r="AA2419" s="85"/>
    </row>
    <row r="2420" spans="1:27" ht="14.1" customHeight="1" x14ac:dyDescent="0.3">
      <c r="A2420" s="128" t="s">
        <v>255</v>
      </c>
      <c r="B2420" s="86" t="s">
        <v>40</v>
      </c>
      <c r="C2420" s="86">
        <v>14</v>
      </c>
      <c r="D2420" s="86">
        <v>7</v>
      </c>
      <c r="E2420" s="137"/>
      <c r="F2420" s="86" t="s">
        <v>4805</v>
      </c>
      <c r="G2420" s="86" t="s">
        <v>1700</v>
      </c>
      <c r="H2420" s="86" t="s">
        <v>2156</v>
      </c>
      <c r="I2420" s="86">
        <v>96</v>
      </c>
      <c r="J2420" s="87">
        <v>32.35</v>
      </c>
      <c r="K2420" s="88"/>
      <c r="L2420" s="86" t="s">
        <v>3637</v>
      </c>
      <c r="M2420" s="86" t="s">
        <v>349</v>
      </c>
      <c r="N2420" s="149" t="str">
        <f>IF(OR(J2420="TBA",E2420=0),"",E2420*J2420)</f>
        <v/>
      </c>
      <c r="O2420" s="138"/>
      <c r="P2420" s="139">
        <f>IF($B2420="PA",$N2420,0)</f>
        <v>0</v>
      </c>
      <c r="Q2420" s="139">
        <f>IF($B2420="PC",$N2420,0)</f>
        <v>0</v>
      </c>
      <c r="R2420" s="139">
        <f>IF($B2420="LA",$N2420,0)</f>
        <v>0</v>
      </c>
      <c r="S2420" s="139" t="str">
        <f>IF($B2420="LC",$N2420,0)</f>
        <v/>
      </c>
      <c r="T2420" s="139">
        <f>IF(P2420&lt;&gt;"",(P2420*(1-($N$2641))*(1-($O2420+$N$2646))),0)</f>
        <v>0</v>
      </c>
      <c r="U2420" s="139">
        <f>IF(Q2420&lt;&gt;"",(Q2420*(1-($N$2642))*(1-($O2420+$N$2646))),0)</f>
        <v>0</v>
      </c>
      <c r="V2420" s="139">
        <f>IF(R2420&lt;&gt;"",(R2420*(1-($N$2643))*(1-($O2420+$N$2646))),0)</f>
        <v>0</v>
      </c>
      <c r="W2420" s="139">
        <f>IF(S2420&lt;&gt;"",(S2420*(1-($N$2644))*(1-($O2420+$N$2646))),0)</f>
        <v>0</v>
      </c>
      <c r="X2420" s="150">
        <f>+SUM(T2420:W2420)</f>
        <v>0</v>
      </c>
      <c r="Y2420" s="85"/>
      <c r="Z2420" s="84"/>
      <c r="AA2420" s="85"/>
    </row>
    <row r="2421" spans="1:27" ht="14.1" customHeight="1" x14ac:dyDescent="0.3">
      <c r="A2421" s="128" t="s">
        <v>500</v>
      </c>
      <c r="B2421" s="86" t="s">
        <v>40</v>
      </c>
      <c r="C2421" s="86">
        <v>28</v>
      </c>
      <c r="D2421" s="86">
        <v>7</v>
      </c>
      <c r="E2421" s="137"/>
      <c r="F2421" s="86" t="s">
        <v>1698</v>
      </c>
      <c r="G2421" s="86" t="s">
        <v>1700</v>
      </c>
      <c r="H2421" s="86" t="s">
        <v>6153</v>
      </c>
      <c r="I2421" s="86">
        <v>60</v>
      </c>
      <c r="J2421" s="87">
        <v>21.55</v>
      </c>
      <c r="K2421" s="88"/>
      <c r="L2421" s="86" t="s">
        <v>3638</v>
      </c>
      <c r="M2421" s="86" t="s">
        <v>349</v>
      </c>
      <c r="N2421" s="149" t="str">
        <f>IF(OR(J2421="TBA",E2421=0),"",E2421*J2421)</f>
        <v/>
      </c>
      <c r="O2421" s="138"/>
      <c r="P2421" s="139">
        <f>IF($B2421="PA",$N2421,0)</f>
        <v>0</v>
      </c>
      <c r="Q2421" s="139">
        <f>IF($B2421="PC",$N2421,0)</f>
        <v>0</v>
      </c>
      <c r="R2421" s="139">
        <f>IF($B2421="LA",$N2421,0)</f>
        <v>0</v>
      </c>
      <c r="S2421" s="139" t="str">
        <f>IF($B2421="LC",$N2421,0)</f>
        <v/>
      </c>
      <c r="T2421" s="139">
        <f>IF(P2421&lt;&gt;"",(P2421*(1-($N$2641))*(1-($O2421+$N$2646))),0)</f>
        <v>0</v>
      </c>
      <c r="U2421" s="139">
        <f>IF(Q2421&lt;&gt;"",(Q2421*(1-($N$2642))*(1-($O2421+$N$2646))),0)</f>
        <v>0</v>
      </c>
      <c r="V2421" s="139">
        <f>IF(R2421&lt;&gt;"",(R2421*(1-($N$2643))*(1-($O2421+$N$2646))),0)</f>
        <v>0</v>
      </c>
      <c r="W2421" s="139">
        <f>IF(S2421&lt;&gt;"",(S2421*(1-($N$2644))*(1-($O2421+$N$2646))),0)</f>
        <v>0</v>
      </c>
      <c r="X2421" s="150">
        <f>+SUM(T2421:W2421)</f>
        <v>0</v>
      </c>
      <c r="Y2421" s="85"/>
      <c r="Z2421" s="84"/>
      <c r="AA2421" s="85"/>
    </row>
    <row r="2422" spans="1:27" ht="14.1" customHeight="1" x14ac:dyDescent="0.3">
      <c r="A2422" s="173" t="s">
        <v>6154</v>
      </c>
      <c r="B2422" s="155" t="s">
        <v>40</v>
      </c>
      <c r="C2422" s="155">
        <v>6</v>
      </c>
      <c r="D2422" s="155">
        <v>0</v>
      </c>
      <c r="E2422" s="156"/>
      <c r="F2422" s="155" t="s">
        <v>4805</v>
      </c>
      <c r="G2422" s="155" t="s">
        <v>1691</v>
      </c>
      <c r="H2422" s="155" t="s">
        <v>6155</v>
      </c>
      <c r="I2422" s="155">
        <v>63</v>
      </c>
      <c r="J2422" s="163">
        <v>28.650000000000002</v>
      </c>
      <c r="K2422" s="164"/>
      <c r="L2422" s="155" t="s">
        <v>6156</v>
      </c>
      <c r="M2422" s="155" t="s">
        <v>349</v>
      </c>
      <c r="N2422" s="165" t="str">
        <f>IF(OR(J2422="TBA",E2422=0),"",E2422*J2422)</f>
        <v/>
      </c>
      <c r="O2422" s="138"/>
      <c r="P2422" s="139">
        <f>IF($B2422="PA",$N2422,0)</f>
        <v>0</v>
      </c>
      <c r="Q2422" s="139">
        <f>IF($B2422="PC",$N2422,0)</f>
        <v>0</v>
      </c>
      <c r="R2422" s="139">
        <f>IF($B2422="LA",$N2422,0)</f>
        <v>0</v>
      </c>
      <c r="S2422" s="139" t="str">
        <f>IF($B2422="LC",$N2422,0)</f>
        <v/>
      </c>
      <c r="T2422" s="139">
        <f>IF(P2422&lt;&gt;"",(P2422*(1-($N$2641))*(1-($O2422+$N$2646))),0)</f>
        <v>0</v>
      </c>
      <c r="U2422" s="139">
        <f>IF(Q2422&lt;&gt;"",(Q2422*(1-($N$2642))*(1-($O2422+$N$2646))),0)</f>
        <v>0</v>
      </c>
      <c r="V2422" s="139">
        <f>IF(R2422&lt;&gt;"",(R2422*(1-($N$2643))*(1-($O2422+$N$2646))),0)</f>
        <v>0</v>
      </c>
      <c r="W2422" s="139">
        <f>IF(S2422&lt;&gt;"",(S2422*(1-($N$2644))*(1-($O2422+$N$2646))),0)</f>
        <v>0</v>
      </c>
      <c r="X2422" s="166">
        <f>+SUM(T2422:W2422)</f>
        <v>0</v>
      </c>
      <c r="Y2422" s="85"/>
      <c r="Z2422" s="84"/>
      <c r="AA2422" s="85"/>
    </row>
    <row r="2423" spans="1:27" ht="14.1" customHeight="1" x14ac:dyDescent="0.3">
      <c r="A2423" s="173" t="s">
        <v>6157</v>
      </c>
      <c r="B2423" s="155" t="s">
        <v>40</v>
      </c>
      <c r="C2423" s="155">
        <v>6</v>
      </c>
      <c r="D2423" s="155">
        <v>0</v>
      </c>
      <c r="E2423" s="156"/>
      <c r="F2423" s="155" t="s">
        <v>4805</v>
      </c>
      <c r="G2423" s="155" t="s">
        <v>1692</v>
      </c>
      <c r="H2423" s="155" t="s">
        <v>6155</v>
      </c>
      <c r="I2423" s="155">
        <v>63</v>
      </c>
      <c r="J2423" s="163">
        <v>28.650000000000002</v>
      </c>
      <c r="K2423" s="164"/>
      <c r="L2423" s="155" t="s">
        <v>6158</v>
      </c>
      <c r="M2423" s="155" t="s">
        <v>349</v>
      </c>
      <c r="N2423" s="165" t="str">
        <f>IF(OR(J2423="TBA",E2423=0),"",E2423*J2423)</f>
        <v/>
      </c>
      <c r="O2423" s="138"/>
      <c r="P2423" s="139">
        <f>IF($B2423="PA",$N2423,0)</f>
        <v>0</v>
      </c>
      <c r="Q2423" s="139">
        <f>IF($B2423="PC",$N2423,0)</f>
        <v>0</v>
      </c>
      <c r="R2423" s="139">
        <f>IF($B2423="LA",$N2423,0)</f>
        <v>0</v>
      </c>
      <c r="S2423" s="139" t="str">
        <f>IF($B2423="LC",$N2423,0)</f>
        <v/>
      </c>
      <c r="T2423" s="139">
        <f>IF(P2423&lt;&gt;"",(P2423*(1-($N$2641))*(1-($O2423+$N$2646))),0)</f>
        <v>0</v>
      </c>
      <c r="U2423" s="139">
        <f>IF(Q2423&lt;&gt;"",(Q2423*(1-($N$2642))*(1-($O2423+$N$2646))),0)</f>
        <v>0</v>
      </c>
      <c r="V2423" s="139">
        <f>IF(R2423&lt;&gt;"",(R2423*(1-($N$2643))*(1-($O2423+$N$2646))),0)</f>
        <v>0</v>
      </c>
      <c r="W2423" s="139">
        <f>IF(S2423&lt;&gt;"",(S2423*(1-($N$2644))*(1-($O2423+$N$2646))),0)</f>
        <v>0</v>
      </c>
      <c r="X2423" s="166">
        <f>+SUM(T2423:W2423)</f>
        <v>0</v>
      </c>
      <c r="Y2423" s="85"/>
      <c r="Z2423" s="84"/>
      <c r="AA2423" s="85"/>
    </row>
    <row r="2424" spans="1:27" ht="14.1" customHeight="1" x14ac:dyDescent="0.3">
      <c r="A2424" s="128" t="s">
        <v>520</v>
      </c>
      <c r="B2424" s="86" t="s">
        <v>40</v>
      </c>
      <c r="C2424" s="86">
        <v>6</v>
      </c>
      <c r="D2424" s="86">
        <v>0</v>
      </c>
      <c r="E2424" s="137"/>
      <c r="F2424" s="86" t="s">
        <v>4805</v>
      </c>
      <c r="G2424" s="86" t="s">
        <v>1686</v>
      </c>
      <c r="H2424" s="86" t="s">
        <v>2157</v>
      </c>
      <c r="I2424" s="86">
        <v>63</v>
      </c>
      <c r="J2424" s="87">
        <v>28.650000000000002</v>
      </c>
      <c r="K2424" s="88"/>
      <c r="L2424" s="86" t="s">
        <v>3639</v>
      </c>
      <c r="M2424" s="86" t="s">
        <v>349</v>
      </c>
      <c r="N2424" s="149" t="str">
        <f>IF(OR(J2424="TBA",E2424=0),"",E2424*J2424)</f>
        <v/>
      </c>
      <c r="O2424" s="138"/>
      <c r="P2424" s="139">
        <f>IF($B2424="PA",$N2424,0)</f>
        <v>0</v>
      </c>
      <c r="Q2424" s="139">
        <f>IF($B2424="PC",$N2424,0)</f>
        <v>0</v>
      </c>
      <c r="R2424" s="139">
        <f>IF($B2424="LA",$N2424,0)</f>
        <v>0</v>
      </c>
      <c r="S2424" s="139" t="str">
        <f>IF($B2424="LC",$N2424,0)</f>
        <v/>
      </c>
      <c r="T2424" s="139">
        <f>IF(P2424&lt;&gt;"",(P2424*(1-($N$2641))*(1-($O2424+$N$2646))),0)</f>
        <v>0</v>
      </c>
      <c r="U2424" s="139">
        <f>IF(Q2424&lt;&gt;"",(Q2424*(1-($N$2642))*(1-($O2424+$N$2646))),0)</f>
        <v>0</v>
      </c>
      <c r="V2424" s="139">
        <f>IF(R2424&lt;&gt;"",(R2424*(1-($N$2643))*(1-($O2424+$N$2646))),0)</f>
        <v>0</v>
      </c>
      <c r="W2424" s="139">
        <f>IF(S2424&lt;&gt;"",(S2424*(1-($N$2644))*(1-($O2424+$N$2646))),0)</f>
        <v>0</v>
      </c>
      <c r="X2424" s="150">
        <f>+SUM(T2424:W2424)</f>
        <v>0</v>
      </c>
      <c r="Y2424" s="85"/>
      <c r="Z2424" s="84"/>
      <c r="AA2424" s="85"/>
    </row>
    <row r="2425" spans="1:27" ht="14.1" customHeight="1" x14ac:dyDescent="0.3">
      <c r="A2425" s="128" t="s">
        <v>519</v>
      </c>
      <c r="B2425" s="86" t="s">
        <v>40</v>
      </c>
      <c r="C2425" s="86">
        <v>6</v>
      </c>
      <c r="D2425" s="86">
        <v>0</v>
      </c>
      <c r="E2425" s="137"/>
      <c r="F2425" s="86" t="s">
        <v>4805</v>
      </c>
      <c r="G2425" s="86" t="s">
        <v>1687</v>
      </c>
      <c r="H2425" s="86" t="s">
        <v>2157</v>
      </c>
      <c r="I2425" s="86">
        <v>63</v>
      </c>
      <c r="J2425" s="87">
        <v>28.650000000000002</v>
      </c>
      <c r="K2425" s="88"/>
      <c r="L2425" s="86" t="s">
        <v>3640</v>
      </c>
      <c r="M2425" s="86" t="s">
        <v>349</v>
      </c>
      <c r="N2425" s="149" t="str">
        <f>IF(OR(J2425="TBA",E2425=0),"",E2425*J2425)</f>
        <v/>
      </c>
      <c r="O2425" s="138"/>
      <c r="P2425" s="139">
        <f>IF($B2425="PA",$N2425,0)</f>
        <v>0</v>
      </c>
      <c r="Q2425" s="139">
        <f>IF($B2425="PC",$N2425,0)</f>
        <v>0</v>
      </c>
      <c r="R2425" s="139">
        <f>IF($B2425="LA",$N2425,0)</f>
        <v>0</v>
      </c>
      <c r="S2425" s="139" t="str">
        <f>IF($B2425="LC",$N2425,0)</f>
        <v/>
      </c>
      <c r="T2425" s="139">
        <f>IF(P2425&lt;&gt;"",(P2425*(1-($N$2641))*(1-($O2425+$N$2646))),0)</f>
        <v>0</v>
      </c>
      <c r="U2425" s="139">
        <f>IF(Q2425&lt;&gt;"",(Q2425*(1-($N$2642))*(1-($O2425+$N$2646))),0)</f>
        <v>0</v>
      </c>
      <c r="V2425" s="139">
        <f>IF(R2425&lt;&gt;"",(R2425*(1-($N$2643))*(1-($O2425+$N$2646))),0)</f>
        <v>0</v>
      </c>
      <c r="W2425" s="139">
        <f>IF(S2425&lt;&gt;"",(S2425*(1-($N$2644))*(1-($O2425+$N$2646))),0)</f>
        <v>0</v>
      </c>
      <c r="X2425" s="150">
        <f>+SUM(T2425:W2425)</f>
        <v>0</v>
      </c>
      <c r="Y2425" s="85"/>
      <c r="Z2425" s="84"/>
      <c r="AA2425" s="85"/>
    </row>
    <row r="2426" spans="1:27" ht="14.1" customHeight="1" x14ac:dyDescent="0.3">
      <c r="A2426" s="173" t="s">
        <v>6159</v>
      </c>
      <c r="B2426" s="155" t="s">
        <v>40</v>
      </c>
      <c r="C2426" s="155">
        <v>6</v>
      </c>
      <c r="D2426" s="155">
        <v>0</v>
      </c>
      <c r="E2426" s="156"/>
      <c r="F2426" s="155" t="s">
        <v>1698</v>
      </c>
      <c r="G2426" s="155" t="s">
        <v>1699</v>
      </c>
      <c r="H2426" s="155" t="s">
        <v>6160</v>
      </c>
      <c r="I2426" s="155">
        <v>63</v>
      </c>
      <c r="J2426" s="163">
        <v>28.650000000000002</v>
      </c>
      <c r="K2426" s="164"/>
      <c r="L2426" s="155" t="s">
        <v>6161</v>
      </c>
      <c r="M2426" s="155" t="s">
        <v>349</v>
      </c>
      <c r="N2426" s="165" t="str">
        <f>IF(OR(J2426="TBA",E2426=0),"",E2426*J2426)</f>
        <v/>
      </c>
      <c r="O2426" s="138"/>
      <c r="P2426" s="139">
        <f>IF($B2426="PA",$N2426,0)</f>
        <v>0</v>
      </c>
      <c r="Q2426" s="139">
        <f>IF($B2426="PC",$N2426,0)</f>
        <v>0</v>
      </c>
      <c r="R2426" s="139">
        <f>IF($B2426="LA",$N2426,0)</f>
        <v>0</v>
      </c>
      <c r="S2426" s="139" t="str">
        <f>IF($B2426="LC",$N2426,0)</f>
        <v/>
      </c>
      <c r="T2426" s="139">
        <f>IF(P2426&lt;&gt;"",(P2426*(1-($N$2641))*(1-($O2426+$N$2646))),0)</f>
        <v>0</v>
      </c>
      <c r="U2426" s="139">
        <f>IF(Q2426&lt;&gt;"",(Q2426*(1-($N$2642))*(1-($O2426+$N$2646))),0)</f>
        <v>0</v>
      </c>
      <c r="V2426" s="139">
        <f>IF(R2426&lt;&gt;"",(R2426*(1-($N$2643))*(1-($O2426+$N$2646))),0)</f>
        <v>0</v>
      </c>
      <c r="W2426" s="139">
        <f>IF(S2426&lt;&gt;"",(S2426*(1-($N$2644))*(1-($O2426+$N$2646))),0)</f>
        <v>0</v>
      </c>
      <c r="X2426" s="166">
        <f>+SUM(T2426:W2426)</f>
        <v>0</v>
      </c>
      <c r="Y2426" s="85"/>
      <c r="Z2426" s="84"/>
      <c r="AA2426" s="85"/>
    </row>
    <row r="2427" spans="1:27" ht="14.1" customHeight="1" x14ac:dyDescent="0.3">
      <c r="A2427" s="173" t="s">
        <v>6162</v>
      </c>
      <c r="B2427" s="155" t="s">
        <v>40</v>
      </c>
      <c r="C2427" s="155">
        <v>6</v>
      </c>
      <c r="D2427" s="155">
        <v>0</v>
      </c>
      <c r="E2427" s="156"/>
      <c r="F2427" s="155" t="s">
        <v>1698</v>
      </c>
      <c r="G2427" s="155" t="s">
        <v>1700</v>
      </c>
      <c r="H2427" s="155" t="s">
        <v>6160</v>
      </c>
      <c r="I2427" s="155">
        <v>63</v>
      </c>
      <c r="J2427" s="163">
        <v>28.650000000000002</v>
      </c>
      <c r="K2427" s="164"/>
      <c r="L2427" s="155" t="s">
        <v>6163</v>
      </c>
      <c r="M2427" s="155" t="s">
        <v>349</v>
      </c>
      <c r="N2427" s="165" t="str">
        <f>IF(OR(J2427="TBA",E2427=0),"",E2427*J2427)</f>
        <v/>
      </c>
      <c r="O2427" s="138"/>
      <c r="P2427" s="139">
        <f>IF($B2427="PA",$N2427,0)</f>
        <v>0</v>
      </c>
      <c r="Q2427" s="139">
        <f>IF($B2427="PC",$N2427,0)</f>
        <v>0</v>
      </c>
      <c r="R2427" s="139">
        <f>IF($B2427="LA",$N2427,0)</f>
        <v>0</v>
      </c>
      <c r="S2427" s="139" t="str">
        <f>IF($B2427="LC",$N2427,0)</f>
        <v/>
      </c>
      <c r="T2427" s="139">
        <f>IF(P2427&lt;&gt;"",(P2427*(1-($N$2641))*(1-($O2427+$N$2646))),0)</f>
        <v>0</v>
      </c>
      <c r="U2427" s="139">
        <f>IF(Q2427&lt;&gt;"",(Q2427*(1-($N$2642))*(1-($O2427+$N$2646))),0)</f>
        <v>0</v>
      </c>
      <c r="V2427" s="139">
        <f>IF(R2427&lt;&gt;"",(R2427*(1-($N$2643))*(1-($O2427+$N$2646))),0)</f>
        <v>0</v>
      </c>
      <c r="W2427" s="139">
        <f>IF(S2427&lt;&gt;"",(S2427*(1-($N$2644))*(1-($O2427+$N$2646))),0)</f>
        <v>0</v>
      </c>
      <c r="X2427" s="166">
        <f>+SUM(T2427:W2427)</f>
        <v>0</v>
      </c>
      <c r="Y2427" s="85"/>
      <c r="Z2427" s="84"/>
      <c r="AA2427" s="85"/>
    </row>
    <row r="2428" spans="1:27" ht="14.1" customHeight="1" x14ac:dyDescent="0.3">
      <c r="A2428" s="128" t="s">
        <v>540</v>
      </c>
      <c r="B2428" s="86" t="s">
        <v>40</v>
      </c>
      <c r="C2428" s="86">
        <v>12</v>
      </c>
      <c r="D2428" s="86">
        <v>0</v>
      </c>
      <c r="E2428" s="137"/>
      <c r="F2428" s="86" t="s">
        <v>4805</v>
      </c>
      <c r="G2428" s="86" t="s">
        <v>1686</v>
      </c>
      <c r="H2428" s="86" t="s">
        <v>2158</v>
      </c>
      <c r="I2428" s="86">
        <v>62</v>
      </c>
      <c r="J2428" s="87">
        <v>28.650000000000002</v>
      </c>
      <c r="K2428" s="88"/>
      <c r="L2428" s="86" t="s">
        <v>3641</v>
      </c>
      <c r="M2428" s="86" t="s">
        <v>349</v>
      </c>
      <c r="N2428" s="149" t="str">
        <f>IF(OR(J2428="TBA",E2428=0),"",E2428*J2428)</f>
        <v/>
      </c>
      <c r="O2428" s="138"/>
      <c r="P2428" s="139">
        <f>IF($B2428="PA",$N2428,0)</f>
        <v>0</v>
      </c>
      <c r="Q2428" s="139">
        <f>IF($B2428="PC",$N2428,0)</f>
        <v>0</v>
      </c>
      <c r="R2428" s="139">
        <f>IF($B2428="LA",$N2428,0)</f>
        <v>0</v>
      </c>
      <c r="S2428" s="139" t="str">
        <f>IF($B2428="LC",$N2428,0)</f>
        <v/>
      </c>
      <c r="T2428" s="139">
        <f>IF(P2428&lt;&gt;"",(P2428*(1-($N$2641))*(1-($O2428+$N$2646))),0)</f>
        <v>0</v>
      </c>
      <c r="U2428" s="139">
        <f>IF(Q2428&lt;&gt;"",(Q2428*(1-($N$2642))*(1-($O2428+$N$2646))),0)</f>
        <v>0</v>
      </c>
      <c r="V2428" s="139">
        <f>IF(R2428&lt;&gt;"",(R2428*(1-($N$2643))*(1-($O2428+$N$2646))),0)</f>
        <v>0</v>
      </c>
      <c r="W2428" s="139">
        <f>IF(S2428&lt;&gt;"",(S2428*(1-($N$2644))*(1-($O2428+$N$2646))),0)</f>
        <v>0</v>
      </c>
      <c r="X2428" s="150">
        <f>+SUM(T2428:W2428)</f>
        <v>0</v>
      </c>
      <c r="Y2428" s="85"/>
      <c r="Z2428" s="84"/>
      <c r="AA2428" s="85"/>
    </row>
    <row r="2429" spans="1:27" ht="14.1" customHeight="1" x14ac:dyDescent="0.3">
      <c r="A2429" s="128" t="s">
        <v>539</v>
      </c>
      <c r="B2429" s="86" t="s">
        <v>40</v>
      </c>
      <c r="C2429" s="86">
        <v>12</v>
      </c>
      <c r="D2429" s="86">
        <v>0</v>
      </c>
      <c r="E2429" s="137"/>
      <c r="F2429" s="86" t="s">
        <v>4805</v>
      </c>
      <c r="G2429" s="86" t="s">
        <v>1687</v>
      </c>
      <c r="H2429" s="86" t="s">
        <v>2158</v>
      </c>
      <c r="I2429" s="86">
        <v>62</v>
      </c>
      <c r="J2429" s="87">
        <v>28.650000000000002</v>
      </c>
      <c r="K2429" s="88"/>
      <c r="L2429" s="86" t="s">
        <v>3642</v>
      </c>
      <c r="M2429" s="86" t="s">
        <v>349</v>
      </c>
      <c r="N2429" s="149" t="str">
        <f>IF(OR(J2429="TBA",E2429=0),"",E2429*J2429)</f>
        <v/>
      </c>
      <c r="O2429" s="138"/>
      <c r="P2429" s="139">
        <f>IF($B2429="PA",$N2429,0)</f>
        <v>0</v>
      </c>
      <c r="Q2429" s="139">
        <f>IF($B2429="PC",$N2429,0)</f>
        <v>0</v>
      </c>
      <c r="R2429" s="139">
        <f>IF($B2429="LA",$N2429,0)</f>
        <v>0</v>
      </c>
      <c r="S2429" s="139" t="str">
        <f>IF($B2429="LC",$N2429,0)</f>
        <v/>
      </c>
      <c r="T2429" s="139">
        <f>IF(P2429&lt;&gt;"",(P2429*(1-($N$2641))*(1-($O2429+$N$2646))),0)</f>
        <v>0</v>
      </c>
      <c r="U2429" s="139">
        <f>IF(Q2429&lt;&gt;"",(Q2429*(1-($N$2642))*(1-($O2429+$N$2646))),0)</f>
        <v>0</v>
      </c>
      <c r="V2429" s="139">
        <f>IF(R2429&lt;&gt;"",(R2429*(1-($N$2643))*(1-($O2429+$N$2646))),0)</f>
        <v>0</v>
      </c>
      <c r="W2429" s="139">
        <f>IF(S2429&lt;&gt;"",(S2429*(1-($N$2644))*(1-($O2429+$N$2646))),0)</f>
        <v>0</v>
      </c>
      <c r="X2429" s="150">
        <f>+SUM(T2429:W2429)</f>
        <v>0</v>
      </c>
      <c r="Y2429" s="85"/>
      <c r="Z2429" s="84"/>
      <c r="AA2429" s="85"/>
    </row>
    <row r="2430" spans="1:27" ht="14.1" customHeight="1" x14ac:dyDescent="0.3">
      <c r="A2430" s="128" t="s">
        <v>523</v>
      </c>
      <c r="B2430" s="86" t="s">
        <v>40</v>
      </c>
      <c r="C2430" s="86">
        <v>6</v>
      </c>
      <c r="D2430" s="86">
        <v>0</v>
      </c>
      <c r="E2430" s="137"/>
      <c r="F2430" s="86" t="s">
        <v>99</v>
      </c>
      <c r="G2430" s="86" t="s">
        <v>1690</v>
      </c>
      <c r="H2430" s="86" t="s">
        <v>2159</v>
      </c>
      <c r="I2430" s="86">
        <v>63</v>
      </c>
      <c r="J2430" s="87">
        <v>29.75</v>
      </c>
      <c r="K2430" s="88"/>
      <c r="L2430" s="86" t="s">
        <v>3643</v>
      </c>
      <c r="M2430" s="86" t="s">
        <v>349</v>
      </c>
      <c r="N2430" s="149" t="str">
        <f>IF(OR(J2430="TBA",E2430=0),"",E2430*J2430)</f>
        <v/>
      </c>
      <c r="O2430" s="138"/>
      <c r="P2430" s="139">
        <f>IF($B2430="PA",$N2430,0)</f>
        <v>0</v>
      </c>
      <c r="Q2430" s="139">
        <f>IF($B2430="PC",$N2430,0)</f>
        <v>0</v>
      </c>
      <c r="R2430" s="139">
        <f>IF($B2430="LA",$N2430,0)</f>
        <v>0</v>
      </c>
      <c r="S2430" s="139" t="str">
        <f>IF($B2430="LC",$N2430,0)</f>
        <v/>
      </c>
      <c r="T2430" s="139">
        <f>IF(P2430&lt;&gt;"",(P2430*(1-($N$2641))*(1-($O2430+$N$2646))),0)</f>
        <v>0</v>
      </c>
      <c r="U2430" s="139">
        <f>IF(Q2430&lt;&gt;"",(Q2430*(1-($N$2642))*(1-($O2430+$N$2646))),0)</f>
        <v>0</v>
      </c>
      <c r="V2430" s="139">
        <f>IF(R2430&lt;&gt;"",(R2430*(1-($N$2643))*(1-($O2430+$N$2646))),0)</f>
        <v>0</v>
      </c>
      <c r="W2430" s="139">
        <f>IF(S2430&lt;&gt;"",(S2430*(1-($N$2644))*(1-($O2430+$N$2646))),0)</f>
        <v>0</v>
      </c>
      <c r="X2430" s="150">
        <f>+SUM(T2430:W2430)</f>
        <v>0</v>
      </c>
      <c r="Y2430" s="85"/>
      <c r="Z2430" s="84"/>
      <c r="AA2430" s="85"/>
    </row>
    <row r="2431" spans="1:27" ht="14.1" customHeight="1" x14ac:dyDescent="0.3">
      <c r="A2431" s="128" t="s">
        <v>522</v>
      </c>
      <c r="B2431" s="86" t="s">
        <v>40</v>
      </c>
      <c r="C2431" s="86">
        <v>6</v>
      </c>
      <c r="D2431" s="86">
        <v>0</v>
      </c>
      <c r="E2431" s="137"/>
      <c r="F2431" s="86" t="s">
        <v>99</v>
      </c>
      <c r="G2431" s="86" t="s">
        <v>1691</v>
      </c>
      <c r="H2431" s="86" t="s">
        <v>2159</v>
      </c>
      <c r="I2431" s="86">
        <v>63</v>
      </c>
      <c r="J2431" s="87">
        <v>29.75</v>
      </c>
      <c r="K2431" s="88"/>
      <c r="L2431" s="86" t="s">
        <v>3644</v>
      </c>
      <c r="M2431" s="86" t="s">
        <v>349</v>
      </c>
      <c r="N2431" s="149" t="str">
        <f>IF(OR(J2431="TBA",E2431=0),"",E2431*J2431)</f>
        <v/>
      </c>
      <c r="O2431" s="138"/>
      <c r="P2431" s="139">
        <f>IF($B2431="PA",$N2431,0)</f>
        <v>0</v>
      </c>
      <c r="Q2431" s="139">
        <f>IF($B2431="PC",$N2431,0)</f>
        <v>0</v>
      </c>
      <c r="R2431" s="139">
        <f>IF($B2431="LA",$N2431,0)</f>
        <v>0</v>
      </c>
      <c r="S2431" s="139" t="str">
        <f>IF($B2431="LC",$N2431,0)</f>
        <v/>
      </c>
      <c r="T2431" s="139">
        <f>IF(P2431&lt;&gt;"",(P2431*(1-($N$2641))*(1-($O2431+$N$2646))),0)</f>
        <v>0</v>
      </c>
      <c r="U2431" s="139">
        <f>IF(Q2431&lt;&gt;"",(Q2431*(1-($N$2642))*(1-($O2431+$N$2646))),0)</f>
        <v>0</v>
      </c>
      <c r="V2431" s="139">
        <f>IF(R2431&lt;&gt;"",(R2431*(1-($N$2643))*(1-($O2431+$N$2646))),0)</f>
        <v>0</v>
      </c>
      <c r="W2431" s="139">
        <f>IF(S2431&lt;&gt;"",(S2431*(1-($N$2644))*(1-($O2431+$N$2646))),0)</f>
        <v>0</v>
      </c>
      <c r="X2431" s="150">
        <f>+SUM(T2431:W2431)</f>
        <v>0</v>
      </c>
      <c r="Y2431" s="85"/>
      <c r="Z2431" s="84"/>
      <c r="AA2431" s="85"/>
    </row>
    <row r="2432" spans="1:27" ht="14.1" customHeight="1" x14ac:dyDescent="0.3">
      <c r="A2432" s="128" t="s">
        <v>521</v>
      </c>
      <c r="B2432" s="86" t="s">
        <v>40</v>
      </c>
      <c r="C2432" s="86">
        <v>6</v>
      </c>
      <c r="D2432" s="86">
        <v>0</v>
      </c>
      <c r="E2432" s="137"/>
      <c r="F2432" s="86" t="s">
        <v>99</v>
      </c>
      <c r="G2432" s="86" t="s">
        <v>1692</v>
      </c>
      <c r="H2432" s="86" t="s">
        <v>2159</v>
      </c>
      <c r="I2432" s="86">
        <v>63</v>
      </c>
      <c r="J2432" s="87">
        <v>29.75</v>
      </c>
      <c r="K2432" s="88"/>
      <c r="L2432" s="86" t="s">
        <v>3645</v>
      </c>
      <c r="M2432" s="86" t="s">
        <v>349</v>
      </c>
      <c r="N2432" s="149" t="str">
        <f>IF(OR(J2432="TBA",E2432=0),"",E2432*J2432)</f>
        <v/>
      </c>
      <c r="O2432" s="138"/>
      <c r="P2432" s="139">
        <f>IF($B2432="PA",$N2432,0)</f>
        <v>0</v>
      </c>
      <c r="Q2432" s="139">
        <f>IF($B2432="PC",$N2432,0)</f>
        <v>0</v>
      </c>
      <c r="R2432" s="139">
        <f>IF($B2432="LA",$N2432,0)</f>
        <v>0</v>
      </c>
      <c r="S2432" s="139" t="str">
        <f>IF($B2432="LC",$N2432,0)</f>
        <v/>
      </c>
      <c r="T2432" s="139">
        <f>IF(P2432&lt;&gt;"",(P2432*(1-($N$2641))*(1-($O2432+$N$2646))),0)</f>
        <v>0</v>
      </c>
      <c r="U2432" s="139">
        <f>IF(Q2432&lt;&gt;"",(Q2432*(1-($N$2642))*(1-($O2432+$N$2646))),0)</f>
        <v>0</v>
      </c>
      <c r="V2432" s="139">
        <f>IF(R2432&lt;&gt;"",(R2432*(1-($N$2643))*(1-($O2432+$N$2646))),0)</f>
        <v>0</v>
      </c>
      <c r="W2432" s="139">
        <f>IF(S2432&lt;&gt;"",(S2432*(1-($N$2644))*(1-($O2432+$N$2646))),0)</f>
        <v>0</v>
      </c>
      <c r="X2432" s="150">
        <f>+SUM(T2432:W2432)</f>
        <v>0</v>
      </c>
      <c r="Y2432" s="85"/>
      <c r="Z2432" s="84"/>
      <c r="AA2432" s="85"/>
    </row>
    <row r="2433" spans="1:27" ht="14.1" customHeight="1" x14ac:dyDescent="0.3">
      <c r="A2433" s="128" t="s">
        <v>543</v>
      </c>
      <c r="B2433" s="86" t="s">
        <v>40</v>
      </c>
      <c r="C2433" s="86">
        <v>10</v>
      </c>
      <c r="D2433" s="86">
        <v>0</v>
      </c>
      <c r="E2433" s="137"/>
      <c r="F2433" s="86" t="s">
        <v>99</v>
      </c>
      <c r="G2433" s="86" t="s">
        <v>1690</v>
      </c>
      <c r="H2433" s="86" t="s">
        <v>2160</v>
      </c>
      <c r="I2433" s="86">
        <v>62</v>
      </c>
      <c r="J2433" s="87">
        <v>29.75</v>
      </c>
      <c r="K2433" s="88"/>
      <c r="L2433" s="86" t="s">
        <v>3646</v>
      </c>
      <c r="M2433" s="86" t="s">
        <v>349</v>
      </c>
      <c r="N2433" s="149" t="str">
        <f>IF(OR(J2433="TBA",E2433=0),"",E2433*J2433)</f>
        <v/>
      </c>
      <c r="O2433" s="138"/>
      <c r="P2433" s="139">
        <f>IF($B2433="PA",$N2433,0)</f>
        <v>0</v>
      </c>
      <c r="Q2433" s="139">
        <f>IF($B2433="PC",$N2433,0)</f>
        <v>0</v>
      </c>
      <c r="R2433" s="139">
        <f>IF($B2433="LA",$N2433,0)</f>
        <v>0</v>
      </c>
      <c r="S2433" s="139" t="str">
        <f>IF($B2433="LC",$N2433,0)</f>
        <v/>
      </c>
      <c r="T2433" s="139">
        <f>IF(P2433&lt;&gt;"",(P2433*(1-($N$2641))*(1-($O2433+$N$2646))),0)</f>
        <v>0</v>
      </c>
      <c r="U2433" s="139">
        <f>IF(Q2433&lt;&gt;"",(Q2433*(1-($N$2642))*(1-($O2433+$N$2646))),0)</f>
        <v>0</v>
      </c>
      <c r="V2433" s="139">
        <f>IF(R2433&lt;&gt;"",(R2433*(1-($N$2643))*(1-($O2433+$N$2646))),0)</f>
        <v>0</v>
      </c>
      <c r="W2433" s="139">
        <f>IF(S2433&lt;&gt;"",(S2433*(1-($N$2644))*(1-($O2433+$N$2646))),0)</f>
        <v>0</v>
      </c>
      <c r="X2433" s="150">
        <f>+SUM(T2433:W2433)</f>
        <v>0</v>
      </c>
      <c r="Y2433" s="85"/>
      <c r="Z2433" s="84"/>
      <c r="AA2433" s="85"/>
    </row>
    <row r="2434" spans="1:27" ht="14.1" customHeight="1" x14ac:dyDescent="0.3">
      <c r="A2434" s="128" t="s">
        <v>542</v>
      </c>
      <c r="B2434" s="86" t="s">
        <v>40</v>
      </c>
      <c r="C2434" s="86">
        <v>10</v>
      </c>
      <c r="D2434" s="86">
        <v>0</v>
      </c>
      <c r="E2434" s="137"/>
      <c r="F2434" s="86" t="s">
        <v>99</v>
      </c>
      <c r="G2434" s="86" t="s">
        <v>1691</v>
      </c>
      <c r="H2434" s="86" t="s">
        <v>2160</v>
      </c>
      <c r="I2434" s="86">
        <v>62</v>
      </c>
      <c r="J2434" s="87">
        <v>29.75</v>
      </c>
      <c r="K2434" s="88"/>
      <c r="L2434" s="86" t="s">
        <v>3647</v>
      </c>
      <c r="M2434" s="86" t="s">
        <v>349</v>
      </c>
      <c r="N2434" s="149" t="str">
        <f>IF(OR(J2434="TBA",E2434=0),"",E2434*J2434)</f>
        <v/>
      </c>
      <c r="O2434" s="138"/>
      <c r="P2434" s="139">
        <f>IF($B2434="PA",$N2434,0)</f>
        <v>0</v>
      </c>
      <c r="Q2434" s="139">
        <f>IF($B2434="PC",$N2434,0)</f>
        <v>0</v>
      </c>
      <c r="R2434" s="139">
        <f>IF($B2434="LA",$N2434,0)</f>
        <v>0</v>
      </c>
      <c r="S2434" s="139" t="str">
        <f>IF($B2434="LC",$N2434,0)</f>
        <v/>
      </c>
      <c r="T2434" s="139">
        <f>IF(P2434&lt;&gt;"",(P2434*(1-($N$2641))*(1-($O2434+$N$2646))),0)</f>
        <v>0</v>
      </c>
      <c r="U2434" s="139">
        <f>IF(Q2434&lt;&gt;"",(Q2434*(1-($N$2642))*(1-($O2434+$N$2646))),0)</f>
        <v>0</v>
      </c>
      <c r="V2434" s="139">
        <f>IF(R2434&lt;&gt;"",(R2434*(1-($N$2643))*(1-($O2434+$N$2646))),0)</f>
        <v>0</v>
      </c>
      <c r="W2434" s="139">
        <f>IF(S2434&lt;&gt;"",(S2434*(1-($N$2644))*(1-($O2434+$N$2646))),0)</f>
        <v>0</v>
      </c>
      <c r="X2434" s="150">
        <f>+SUM(T2434:W2434)</f>
        <v>0</v>
      </c>
      <c r="Y2434" s="85"/>
      <c r="Z2434" s="84"/>
      <c r="AA2434" s="85"/>
    </row>
    <row r="2435" spans="1:27" ht="14.1" customHeight="1" x14ac:dyDescent="0.3">
      <c r="A2435" s="128" t="s">
        <v>541</v>
      </c>
      <c r="B2435" s="86" t="s">
        <v>40</v>
      </c>
      <c r="C2435" s="86">
        <v>10</v>
      </c>
      <c r="D2435" s="86">
        <v>0</v>
      </c>
      <c r="E2435" s="137"/>
      <c r="F2435" s="86" t="s">
        <v>99</v>
      </c>
      <c r="G2435" s="86" t="s">
        <v>1692</v>
      </c>
      <c r="H2435" s="86" t="s">
        <v>2160</v>
      </c>
      <c r="I2435" s="86">
        <v>62</v>
      </c>
      <c r="J2435" s="87">
        <v>29.75</v>
      </c>
      <c r="K2435" s="88"/>
      <c r="L2435" s="86" t="s">
        <v>3648</v>
      </c>
      <c r="M2435" s="86" t="s">
        <v>349</v>
      </c>
      <c r="N2435" s="149" t="str">
        <f>IF(OR(J2435="TBA",E2435=0),"",E2435*J2435)</f>
        <v/>
      </c>
      <c r="O2435" s="138"/>
      <c r="P2435" s="139">
        <f>IF($B2435="PA",$N2435,0)</f>
        <v>0</v>
      </c>
      <c r="Q2435" s="139">
        <f>IF($B2435="PC",$N2435,0)</f>
        <v>0</v>
      </c>
      <c r="R2435" s="139">
        <f>IF($B2435="LA",$N2435,0)</f>
        <v>0</v>
      </c>
      <c r="S2435" s="139" t="str">
        <f>IF($B2435="LC",$N2435,0)</f>
        <v/>
      </c>
      <c r="T2435" s="139">
        <f>IF(P2435&lt;&gt;"",(P2435*(1-($N$2641))*(1-($O2435+$N$2646))),0)</f>
        <v>0</v>
      </c>
      <c r="U2435" s="139">
        <f>IF(Q2435&lt;&gt;"",(Q2435*(1-($N$2642))*(1-($O2435+$N$2646))),0)</f>
        <v>0</v>
      </c>
      <c r="V2435" s="139">
        <f>IF(R2435&lt;&gt;"",(R2435*(1-($N$2643))*(1-($O2435+$N$2646))),0)</f>
        <v>0</v>
      </c>
      <c r="W2435" s="139">
        <f>IF(S2435&lt;&gt;"",(S2435*(1-($N$2644))*(1-($O2435+$N$2646))),0)</f>
        <v>0</v>
      </c>
      <c r="X2435" s="150">
        <f>+SUM(T2435:W2435)</f>
        <v>0</v>
      </c>
      <c r="Y2435" s="85"/>
      <c r="Z2435" s="84"/>
      <c r="AA2435" s="85"/>
    </row>
    <row r="2436" spans="1:27" ht="14.1" customHeight="1" x14ac:dyDescent="0.3">
      <c r="A2436" s="128" t="s">
        <v>535</v>
      </c>
      <c r="B2436" s="86" t="s">
        <v>40</v>
      </c>
      <c r="C2436" s="86">
        <v>4</v>
      </c>
      <c r="D2436" s="86">
        <v>0</v>
      </c>
      <c r="E2436" s="137"/>
      <c r="F2436" s="86" t="s">
        <v>99</v>
      </c>
      <c r="G2436" s="86" t="s">
        <v>1690</v>
      </c>
      <c r="H2436" s="86" t="s">
        <v>2161</v>
      </c>
      <c r="I2436" s="86">
        <v>62</v>
      </c>
      <c r="J2436" s="87">
        <v>38.700000000000003</v>
      </c>
      <c r="K2436" s="88"/>
      <c r="L2436" s="86" t="s">
        <v>3649</v>
      </c>
      <c r="M2436" s="86" t="s">
        <v>349</v>
      </c>
      <c r="N2436" s="149" t="str">
        <f>IF(OR(J2436="TBA",E2436=0),"",E2436*J2436)</f>
        <v/>
      </c>
      <c r="O2436" s="138"/>
      <c r="P2436" s="139">
        <f>IF($B2436="PA",$N2436,0)</f>
        <v>0</v>
      </c>
      <c r="Q2436" s="139">
        <f>IF($B2436="PC",$N2436,0)</f>
        <v>0</v>
      </c>
      <c r="R2436" s="139">
        <f>IF($B2436="LA",$N2436,0)</f>
        <v>0</v>
      </c>
      <c r="S2436" s="139" t="str">
        <f>IF($B2436="LC",$N2436,0)</f>
        <v/>
      </c>
      <c r="T2436" s="139">
        <f>IF(P2436&lt;&gt;"",(P2436*(1-($N$2641))*(1-($O2436+$N$2646))),0)</f>
        <v>0</v>
      </c>
      <c r="U2436" s="139">
        <f>IF(Q2436&lt;&gt;"",(Q2436*(1-($N$2642))*(1-($O2436+$N$2646))),0)</f>
        <v>0</v>
      </c>
      <c r="V2436" s="139">
        <f>IF(R2436&lt;&gt;"",(R2436*(1-($N$2643))*(1-($O2436+$N$2646))),0)</f>
        <v>0</v>
      </c>
      <c r="W2436" s="139">
        <f>IF(S2436&lt;&gt;"",(S2436*(1-($N$2644))*(1-($O2436+$N$2646))),0)</f>
        <v>0</v>
      </c>
      <c r="X2436" s="150">
        <f>+SUM(T2436:W2436)</f>
        <v>0</v>
      </c>
      <c r="Y2436" s="85"/>
      <c r="Z2436" s="84"/>
      <c r="AA2436" s="85"/>
    </row>
    <row r="2437" spans="1:27" ht="14.1" customHeight="1" x14ac:dyDescent="0.3">
      <c r="A2437" s="128" t="s">
        <v>534</v>
      </c>
      <c r="B2437" s="86" t="s">
        <v>40</v>
      </c>
      <c r="C2437" s="86">
        <v>4</v>
      </c>
      <c r="D2437" s="86">
        <v>0</v>
      </c>
      <c r="E2437" s="137"/>
      <c r="F2437" s="86" t="s">
        <v>99</v>
      </c>
      <c r="G2437" s="86" t="s">
        <v>1691</v>
      </c>
      <c r="H2437" s="86" t="s">
        <v>2161</v>
      </c>
      <c r="I2437" s="86">
        <v>62</v>
      </c>
      <c r="J2437" s="87">
        <v>38.700000000000003</v>
      </c>
      <c r="K2437" s="88"/>
      <c r="L2437" s="86" t="s">
        <v>3650</v>
      </c>
      <c r="M2437" s="86" t="s">
        <v>349</v>
      </c>
      <c r="N2437" s="149" t="str">
        <f>IF(OR(J2437="TBA",E2437=0),"",E2437*J2437)</f>
        <v/>
      </c>
      <c r="O2437" s="138"/>
      <c r="P2437" s="139">
        <f>IF($B2437="PA",$N2437,0)</f>
        <v>0</v>
      </c>
      <c r="Q2437" s="139">
        <f>IF($B2437="PC",$N2437,0)</f>
        <v>0</v>
      </c>
      <c r="R2437" s="139">
        <f>IF($B2437="LA",$N2437,0)</f>
        <v>0</v>
      </c>
      <c r="S2437" s="139" t="str">
        <f>IF($B2437="LC",$N2437,0)</f>
        <v/>
      </c>
      <c r="T2437" s="139">
        <f>IF(P2437&lt;&gt;"",(P2437*(1-($N$2641))*(1-($O2437+$N$2646))),0)</f>
        <v>0</v>
      </c>
      <c r="U2437" s="139">
        <f>IF(Q2437&lt;&gt;"",(Q2437*(1-($N$2642))*(1-($O2437+$N$2646))),0)</f>
        <v>0</v>
      </c>
      <c r="V2437" s="139">
        <f>IF(R2437&lt;&gt;"",(R2437*(1-($N$2643))*(1-($O2437+$N$2646))),0)</f>
        <v>0</v>
      </c>
      <c r="W2437" s="139">
        <f>IF(S2437&lt;&gt;"",(S2437*(1-($N$2644))*(1-($O2437+$N$2646))),0)</f>
        <v>0</v>
      </c>
      <c r="X2437" s="150">
        <f>+SUM(T2437:W2437)</f>
        <v>0</v>
      </c>
      <c r="Y2437" s="85"/>
      <c r="Z2437" s="84"/>
      <c r="AA2437" s="85"/>
    </row>
    <row r="2438" spans="1:27" ht="14.1" customHeight="1" x14ac:dyDescent="0.3">
      <c r="A2438" s="128" t="s">
        <v>533</v>
      </c>
      <c r="B2438" s="86" t="s">
        <v>40</v>
      </c>
      <c r="C2438" s="86">
        <v>4</v>
      </c>
      <c r="D2438" s="86">
        <v>0</v>
      </c>
      <c r="E2438" s="137"/>
      <c r="F2438" s="86" t="s">
        <v>99</v>
      </c>
      <c r="G2438" s="86" t="s">
        <v>1692</v>
      </c>
      <c r="H2438" s="86" t="s">
        <v>2161</v>
      </c>
      <c r="I2438" s="86">
        <v>62</v>
      </c>
      <c r="J2438" s="87">
        <v>38.700000000000003</v>
      </c>
      <c r="K2438" s="88"/>
      <c r="L2438" s="86" t="s">
        <v>3651</v>
      </c>
      <c r="M2438" s="86" t="s">
        <v>349</v>
      </c>
      <c r="N2438" s="149" t="str">
        <f>IF(OR(J2438="TBA",E2438=0),"",E2438*J2438)</f>
        <v/>
      </c>
      <c r="O2438" s="138"/>
      <c r="P2438" s="139">
        <f>IF($B2438="PA",$N2438,0)</f>
        <v>0</v>
      </c>
      <c r="Q2438" s="139">
        <f>IF($B2438="PC",$N2438,0)</f>
        <v>0</v>
      </c>
      <c r="R2438" s="139">
        <f>IF($B2438="LA",$N2438,0)</f>
        <v>0</v>
      </c>
      <c r="S2438" s="139" t="str">
        <f>IF($B2438="LC",$N2438,0)</f>
        <v/>
      </c>
      <c r="T2438" s="139">
        <f>IF(P2438&lt;&gt;"",(P2438*(1-($N$2641))*(1-($O2438+$N$2646))),0)</f>
        <v>0</v>
      </c>
      <c r="U2438" s="139">
        <f>IF(Q2438&lt;&gt;"",(Q2438*(1-($N$2642))*(1-($O2438+$N$2646))),0)</f>
        <v>0</v>
      </c>
      <c r="V2438" s="139">
        <f>IF(R2438&lt;&gt;"",(R2438*(1-($N$2643))*(1-($O2438+$N$2646))),0)</f>
        <v>0</v>
      </c>
      <c r="W2438" s="139">
        <f>IF(S2438&lt;&gt;"",(S2438*(1-($N$2644))*(1-($O2438+$N$2646))),0)</f>
        <v>0</v>
      </c>
      <c r="X2438" s="150">
        <f>+SUM(T2438:W2438)</f>
        <v>0</v>
      </c>
      <c r="Y2438" s="85"/>
      <c r="Z2438" s="84"/>
      <c r="AA2438" s="85"/>
    </row>
    <row r="2439" spans="1:27" ht="14.1" customHeight="1" x14ac:dyDescent="0.3">
      <c r="A2439" s="128" t="s">
        <v>300</v>
      </c>
      <c r="B2439" s="86" t="s">
        <v>40</v>
      </c>
      <c r="C2439" s="86">
        <v>12</v>
      </c>
      <c r="D2439" s="86">
        <v>0</v>
      </c>
      <c r="E2439" s="137"/>
      <c r="F2439" s="86" t="s">
        <v>100</v>
      </c>
      <c r="G2439" s="86" t="s">
        <v>1453</v>
      </c>
      <c r="H2439" s="86" t="s">
        <v>2162</v>
      </c>
      <c r="I2439" s="86">
        <v>65</v>
      </c>
      <c r="J2439" s="87">
        <v>54.4</v>
      </c>
      <c r="K2439" s="88"/>
      <c r="L2439" s="86" t="s">
        <v>3652</v>
      </c>
      <c r="M2439" s="86" t="s">
        <v>349</v>
      </c>
      <c r="N2439" s="149" t="str">
        <f>IF(OR(J2439="TBA",E2439=0),"",E2439*J2439)</f>
        <v/>
      </c>
      <c r="O2439" s="138"/>
      <c r="P2439" s="139">
        <f>IF($B2439="PA",$N2439,0)</f>
        <v>0</v>
      </c>
      <c r="Q2439" s="139">
        <f>IF($B2439="PC",$N2439,0)</f>
        <v>0</v>
      </c>
      <c r="R2439" s="139">
        <f>IF($B2439="LA",$N2439,0)</f>
        <v>0</v>
      </c>
      <c r="S2439" s="139" t="str">
        <f>IF($B2439="LC",$N2439,0)</f>
        <v/>
      </c>
      <c r="T2439" s="139">
        <f>IF(P2439&lt;&gt;"",(P2439*(1-($N$2641))*(1-($O2439+$N$2646))),0)</f>
        <v>0</v>
      </c>
      <c r="U2439" s="139">
        <f>IF(Q2439&lt;&gt;"",(Q2439*(1-($N$2642))*(1-($O2439+$N$2646))),0)</f>
        <v>0</v>
      </c>
      <c r="V2439" s="139">
        <f>IF(R2439&lt;&gt;"",(R2439*(1-($N$2643))*(1-($O2439+$N$2646))),0)</f>
        <v>0</v>
      </c>
      <c r="W2439" s="139">
        <f>IF(S2439&lt;&gt;"",(S2439*(1-($N$2644))*(1-($O2439+$N$2646))),0)</f>
        <v>0</v>
      </c>
      <c r="X2439" s="150">
        <f>+SUM(T2439:W2439)</f>
        <v>0</v>
      </c>
      <c r="Y2439" s="85"/>
      <c r="Z2439" s="84"/>
      <c r="AA2439" s="85"/>
    </row>
    <row r="2440" spans="1:27" ht="14.1" customHeight="1" x14ac:dyDescent="0.3">
      <c r="A2440" s="128" t="s">
        <v>513</v>
      </c>
      <c r="B2440" s="86" t="s">
        <v>40</v>
      </c>
      <c r="C2440" s="86">
        <v>12</v>
      </c>
      <c r="D2440" s="86">
        <v>0</v>
      </c>
      <c r="E2440" s="137"/>
      <c r="F2440" s="86" t="s">
        <v>99</v>
      </c>
      <c r="G2440" s="86" t="s">
        <v>1452</v>
      </c>
      <c r="H2440" s="86" t="s">
        <v>2163</v>
      </c>
      <c r="I2440" s="86">
        <v>63</v>
      </c>
      <c r="J2440" s="87">
        <v>40.1</v>
      </c>
      <c r="K2440" s="88"/>
      <c r="L2440" s="86" t="s">
        <v>3653</v>
      </c>
      <c r="M2440" s="86" t="s">
        <v>349</v>
      </c>
      <c r="N2440" s="149" t="str">
        <f>IF(OR(J2440="TBA",E2440=0),"",E2440*J2440)</f>
        <v/>
      </c>
      <c r="O2440" s="138"/>
      <c r="P2440" s="139">
        <f>IF($B2440="PA",$N2440,0)</f>
        <v>0</v>
      </c>
      <c r="Q2440" s="139">
        <f>IF($B2440="PC",$N2440,0)</f>
        <v>0</v>
      </c>
      <c r="R2440" s="139">
        <f>IF($B2440="LA",$N2440,0)</f>
        <v>0</v>
      </c>
      <c r="S2440" s="139" t="str">
        <f>IF($B2440="LC",$N2440,0)</f>
        <v/>
      </c>
      <c r="T2440" s="139">
        <f>IF(P2440&lt;&gt;"",(P2440*(1-($N$2641))*(1-($O2440+$N$2646))),0)</f>
        <v>0</v>
      </c>
      <c r="U2440" s="139">
        <f>IF(Q2440&lt;&gt;"",(Q2440*(1-($N$2642))*(1-($O2440+$N$2646))),0)</f>
        <v>0</v>
      </c>
      <c r="V2440" s="139">
        <f>IF(R2440&lt;&gt;"",(R2440*(1-($N$2643))*(1-($O2440+$N$2646))),0)</f>
        <v>0</v>
      </c>
      <c r="W2440" s="139">
        <f>IF(S2440&lt;&gt;"",(S2440*(1-($N$2644))*(1-($O2440+$N$2646))),0)</f>
        <v>0</v>
      </c>
      <c r="X2440" s="150">
        <f>+SUM(T2440:W2440)</f>
        <v>0</v>
      </c>
      <c r="Y2440" s="85"/>
      <c r="Z2440" s="84"/>
      <c r="AA2440" s="85"/>
    </row>
    <row r="2441" spans="1:27" ht="14.1" customHeight="1" x14ac:dyDescent="0.3">
      <c r="A2441" s="128" t="s">
        <v>524</v>
      </c>
      <c r="B2441" s="86" t="s">
        <v>40</v>
      </c>
      <c r="C2441" s="86">
        <v>3</v>
      </c>
      <c r="D2441" s="86">
        <v>0</v>
      </c>
      <c r="E2441" s="137"/>
      <c r="F2441" s="86" t="s">
        <v>100</v>
      </c>
      <c r="G2441" s="86" t="s">
        <v>1724</v>
      </c>
      <c r="H2441" s="86" t="s">
        <v>2164</v>
      </c>
      <c r="I2441" s="86">
        <v>65</v>
      </c>
      <c r="J2441" s="87">
        <v>45.85</v>
      </c>
      <c r="K2441" s="88"/>
      <c r="L2441" s="86" t="s">
        <v>3654</v>
      </c>
      <c r="M2441" s="86" t="s">
        <v>349</v>
      </c>
      <c r="N2441" s="149" t="str">
        <f>IF(OR(J2441="TBA",E2441=0),"",E2441*J2441)</f>
        <v/>
      </c>
      <c r="O2441" s="138"/>
      <c r="P2441" s="139">
        <f>IF($B2441="PA",$N2441,0)</f>
        <v>0</v>
      </c>
      <c r="Q2441" s="139">
        <f>IF($B2441="PC",$N2441,0)</f>
        <v>0</v>
      </c>
      <c r="R2441" s="139">
        <f>IF($B2441="LA",$N2441,0)</f>
        <v>0</v>
      </c>
      <c r="S2441" s="139" t="str">
        <f>IF($B2441="LC",$N2441,0)</f>
        <v/>
      </c>
      <c r="T2441" s="139">
        <f>IF(P2441&lt;&gt;"",(P2441*(1-($N$2641))*(1-($O2441+$N$2646))),0)</f>
        <v>0</v>
      </c>
      <c r="U2441" s="139">
        <f>IF(Q2441&lt;&gt;"",(Q2441*(1-($N$2642))*(1-($O2441+$N$2646))),0)</f>
        <v>0</v>
      </c>
      <c r="V2441" s="139">
        <f>IF(R2441&lt;&gt;"",(R2441*(1-($N$2643))*(1-($O2441+$N$2646))),0)</f>
        <v>0</v>
      </c>
      <c r="W2441" s="139">
        <f>IF(S2441&lt;&gt;"",(S2441*(1-($N$2644))*(1-($O2441+$N$2646))),0)</f>
        <v>0</v>
      </c>
      <c r="X2441" s="150">
        <f>+SUM(T2441:W2441)</f>
        <v>0</v>
      </c>
      <c r="Y2441" s="85"/>
      <c r="Z2441" s="84"/>
      <c r="AA2441" s="85"/>
    </row>
    <row r="2442" spans="1:27" ht="14.1" customHeight="1" x14ac:dyDescent="0.3">
      <c r="A2442" s="128" t="s">
        <v>525</v>
      </c>
      <c r="B2442" s="86" t="s">
        <v>40</v>
      </c>
      <c r="C2442" s="86">
        <v>3</v>
      </c>
      <c r="D2442" s="86">
        <v>0</v>
      </c>
      <c r="E2442" s="137"/>
      <c r="F2442" s="86" t="s">
        <v>100</v>
      </c>
      <c r="G2442" s="86" t="s">
        <v>1719</v>
      </c>
      <c r="H2442" s="86" t="s">
        <v>2164</v>
      </c>
      <c r="I2442" s="86">
        <v>65</v>
      </c>
      <c r="J2442" s="87">
        <v>45.85</v>
      </c>
      <c r="K2442" s="88"/>
      <c r="L2442" s="86" t="s">
        <v>3655</v>
      </c>
      <c r="M2442" s="86" t="s">
        <v>349</v>
      </c>
      <c r="N2442" s="149" t="str">
        <f>IF(OR(J2442="TBA",E2442=0),"",E2442*J2442)</f>
        <v/>
      </c>
      <c r="O2442" s="138"/>
      <c r="P2442" s="139">
        <f>IF($B2442="PA",$N2442,0)</f>
        <v>0</v>
      </c>
      <c r="Q2442" s="139">
        <f>IF($B2442="PC",$N2442,0)</f>
        <v>0</v>
      </c>
      <c r="R2442" s="139">
        <f>IF($B2442="LA",$N2442,0)</f>
        <v>0</v>
      </c>
      <c r="S2442" s="139" t="str">
        <f>IF($B2442="LC",$N2442,0)</f>
        <v/>
      </c>
      <c r="T2442" s="139">
        <f>IF(P2442&lt;&gt;"",(P2442*(1-($N$2641))*(1-($O2442+$N$2646))),0)</f>
        <v>0</v>
      </c>
      <c r="U2442" s="139">
        <f>IF(Q2442&lt;&gt;"",(Q2442*(1-($N$2642))*(1-($O2442+$N$2646))),0)</f>
        <v>0</v>
      </c>
      <c r="V2442" s="139">
        <f>IF(R2442&lt;&gt;"",(R2442*(1-($N$2643))*(1-($O2442+$N$2646))),0)</f>
        <v>0</v>
      </c>
      <c r="W2442" s="139">
        <f>IF(S2442&lt;&gt;"",(S2442*(1-($N$2644))*(1-($O2442+$N$2646))),0)</f>
        <v>0</v>
      </c>
      <c r="X2442" s="150">
        <f>+SUM(T2442:W2442)</f>
        <v>0</v>
      </c>
      <c r="Y2442" s="85"/>
      <c r="Z2442" s="84"/>
      <c r="AA2442" s="85"/>
    </row>
    <row r="2443" spans="1:27" ht="14.1" customHeight="1" x14ac:dyDescent="0.3">
      <c r="A2443" s="128" t="s">
        <v>531</v>
      </c>
      <c r="B2443" s="86" t="s">
        <v>40</v>
      </c>
      <c r="C2443" s="86">
        <v>4</v>
      </c>
      <c r="D2443" s="86">
        <v>0</v>
      </c>
      <c r="E2443" s="137"/>
      <c r="F2443" s="86" t="s">
        <v>100</v>
      </c>
      <c r="G2443" s="86" t="s">
        <v>1724</v>
      </c>
      <c r="H2443" s="86" t="s">
        <v>2165</v>
      </c>
      <c r="I2443" s="86">
        <v>64</v>
      </c>
      <c r="J2443" s="87">
        <v>57.25</v>
      </c>
      <c r="K2443" s="88"/>
      <c r="L2443" s="86" t="s">
        <v>3656</v>
      </c>
      <c r="M2443" s="86" t="s">
        <v>349</v>
      </c>
      <c r="N2443" s="149" t="str">
        <f>IF(OR(J2443="TBA",E2443=0),"",E2443*J2443)</f>
        <v/>
      </c>
      <c r="O2443" s="138"/>
      <c r="P2443" s="139">
        <f>IF($B2443="PA",$N2443,0)</f>
        <v>0</v>
      </c>
      <c r="Q2443" s="139">
        <f>IF($B2443="PC",$N2443,0)</f>
        <v>0</v>
      </c>
      <c r="R2443" s="139">
        <f>IF($B2443="LA",$N2443,0)</f>
        <v>0</v>
      </c>
      <c r="S2443" s="139" t="str">
        <f>IF($B2443="LC",$N2443,0)</f>
        <v/>
      </c>
      <c r="T2443" s="139">
        <f>IF(P2443&lt;&gt;"",(P2443*(1-($N$2641))*(1-($O2443+$N$2646))),0)</f>
        <v>0</v>
      </c>
      <c r="U2443" s="139">
        <f>IF(Q2443&lt;&gt;"",(Q2443*(1-($N$2642))*(1-($O2443+$N$2646))),0)</f>
        <v>0</v>
      </c>
      <c r="V2443" s="139">
        <f>IF(R2443&lt;&gt;"",(R2443*(1-($N$2643))*(1-($O2443+$N$2646))),0)</f>
        <v>0</v>
      </c>
      <c r="W2443" s="139">
        <f>IF(S2443&lt;&gt;"",(S2443*(1-($N$2644))*(1-($O2443+$N$2646))),0)</f>
        <v>0</v>
      </c>
      <c r="X2443" s="150">
        <f>+SUM(T2443:W2443)</f>
        <v>0</v>
      </c>
      <c r="Y2443" s="85"/>
      <c r="Z2443" s="84"/>
      <c r="AA2443" s="85"/>
    </row>
    <row r="2444" spans="1:27" ht="14.1" customHeight="1" x14ac:dyDescent="0.3">
      <c r="A2444" s="128" t="s">
        <v>532</v>
      </c>
      <c r="B2444" s="86" t="s">
        <v>40</v>
      </c>
      <c r="C2444" s="86">
        <v>4</v>
      </c>
      <c r="D2444" s="86">
        <v>0</v>
      </c>
      <c r="E2444" s="137"/>
      <c r="F2444" s="86" t="s">
        <v>100</v>
      </c>
      <c r="G2444" s="86" t="s">
        <v>1719</v>
      </c>
      <c r="H2444" s="86" t="s">
        <v>2165</v>
      </c>
      <c r="I2444" s="86">
        <v>64</v>
      </c>
      <c r="J2444" s="87">
        <v>57.25</v>
      </c>
      <c r="K2444" s="88"/>
      <c r="L2444" s="86" t="s">
        <v>3657</v>
      </c>
      <c r="M2444" s="86" t="s">
        <v>349</v>
      </c>
      <c r="N2444" s="149" t="str">
        <f>IF(OR(J2444="TBA",E2444=0),"",E2444*J2444)</f>
        <v/>
      </c>
      <c r="O2444" s="138"/>
      <c r="P2444" s="139">
        <f>IF($B2444="PA",$N2444,0)</f>
        <v>0</v>
      </c>
      <c r="Q2444" s="139">
        <f>IF($B2444="PC",$N2444,0)</f>
        <v>0</v>
      </c>
      <c r="R2444" s="139">
        <f>IF($B2444="LA",$N2444,0)</f>
        <v>0</v>
      </c>
      <c r="S2444" s="139" t="str">
        <f>IF($B2444="LC",$N2444,0)</f>
        <v/>
      </c>
      <c r="T2444" s="139">
        <f>IF(P2444&lt;&gt;"",(P2444*(1-($N$2641))*(1-($O2444+$N$2646))),0)</f>
        <v>0</v>
      </c>
      <c r="U2444" s="139">
        <f>IF(Q2444&lt;&gt;"",(Q2444*(1-($N$2642))*(1-($O2444+$N$2646))),0)</f>
        <v>0</v>
      </c>
      <c r="V2444" s="139">
        <f>IF(R2444&lt;&gt;"",(R2444*(1-($N$2643))*(1-($O2444+$N$2646))),0)</f>
        <v>0</v>
      </c>
      <c r="W2444" s="139">
        <f>IF(S2444&lt;&gt;"",(S2444*(1-($N$2644))*(1-($O2444+$N$2646))),0)</f>
        <v>0</v>
      </c>
      <c r="X2444" s="150">
        <f>+SUM(T2444:W2444)</f>
        <v>0</v>
      </c>
      <c r="Y2444" s="85"/>
      <c r="Z2444" s="84"/>
      <c r="AA2444" s="85"/>
    </row>
    <row r="2445" spans="1:27" ht="14.1" customHeight="1" x14ac:dyDescent="0.3">
      <c r="A2445" s="128" t="s">
        <v>291</v>
      </c>
      <c r="B2445" s="86" t="s">
        <v>39</v>
      </c>
      <c r="C2445" s="86">
        <v>6</v>
      </c>
      <c r="D2445" s="86">
        <v>0</v>
      </c>
      <c r="E2445" s="137"/>
      <c r="F2445" s="86" t="s">
        <v>100</v>
      </c>
      <c r="G2445" s="86" t="s">
        <v>1453</v>
      </c>
      <c r="H2445" s="86" t="s">
        <v>2166</v>
      </c>
      <c r="I2445" s="86">
        <v>67</v>
      </c>
      <c r="J2445" s="87">
        <v>18.3</v>
      </c>
      <c r="K2445" s="88"/>
      <c r="L2445" s="86" t="s">
        <v>3658</v>
      </c>
      <c r="M2445" s="86" t="s">
        <v>349</v>
      </c>
      <c r="N2445" s="149" t="str">
        <f>IF(OR(J2445="TBA",E2445=0),"",E2445*J2445)</f>
        <v/>
      </c>
      <c r="O2445" s="138"/>
      <c r="P2445" s="139">
        <f>IF($B2445="PA",$N2445,0)</f>
        <v>0</v>
      </c>
      <c r="Q2445" s="139">
        <f>IF($B2445="PC",$N2445,0)</f>
        <v>0</v>
      </c>
      <c r="R2445" s="139" t="str">
        <f>IF($B2445="LA",$N2445,0)</f>
        <v/>
      </c>
      <c r="S2445" s="139">
        <f>IF($B2445="LC",$N2445,0)</f>
        <v>0</v>
      </c>
      <c r="T2445" s="139">
        <f>IF(P2445&lt;&gt;"",(P2445*(1-($N$2641))*(1-($O2445+$N$2646))),0)</f>
        <v>0</v>
      </c>
      <c r="U2445" s="139">
        <f>IF(Q2445&lt;&gt;"",(Q2445*(1-($N$2642))*(1-($O2445+$N$2646))),0)</f>
        <v>0</v>
      </c>
      <c r="V2445" s="139">
        <f>IF(R2445&lt;&gt;"",(R2445*(1-($N$2643))*(1-($O2445+$N$2646))),0)</f>
        <v>0</v>
      </c>
      <c r="W2445" s="139">
        <f>IF(S2445&lt;&gt;"",(S2445*(1-($N$2644))*(1-($O2445+$N$2646))),0)</f>
        <v>0</v>
      </c>
      <c r="X2445" s="150">
        <f>+SUM(T2445:W2445)</f>
        <v>0</v>
      </c>
      <c r="Y2445" s="85"/>
      <c r="Z2445" s="84"/>
      <c r="AA2445" s="85"/>
    </row>
    <row r="2446" spans="1:27" ht="14.1" customHeight="1" x14ac:dyDescent="0.3">
      <c r="A2446" s="128" t="s">
        <v>292</v>
      </c>
      <c r="B2446" s="86" t="s">
        <v>39</v>
      </c>
      <c r="C2446" s="86">
        <v>6</v>
      </c>
      <c r="D2446" s="86">
        <v>0</v>
      </c>
      <c r="E2446" s="137"/>
      <c r="F2446" s="86" t="s">
        <v>99</v>
      </c>
      <c r="G2446" s="86" t="s">
        <v>1452</v>
      </c>
      <c r="H2446" s="86" t="s">
        <v>2167</v>
      </c>
      <c r="I2446" s="86">
        <v>67</v>
      </c>
      <c r="J2446" s="87">
        <v>15.700000000000001</v>
      </c>
      <c r="K2446" s="88"/>
      <c r="L2446" s="86" t="s">
        <v>3659</v>
      </c>
      <c r="M2446" s="86" t="s">
        <v>349</v>
      </c>
      <c r="N2446" s="149" t="str">
        <f>IF(OR(J2446="TBA",E2446=0),"",E2446*J2446)</f>
        <v/>
      </c>
      <c r="O2446" s="138"/>
      <c r="P2446" s="139">
        <f>IF($B2446="PA",$N2446,0)</f>
        <v>0</v>
      </c>
      <c r="Q2446" s="139">
        <f>IF($B2446="PC",$N2446,0)</f>
        <v>0</v>
      </c>
      <c r="R2446" s="139" t="str">
        <f>IF($B2446="LA",$N2446,0)</f>
        <v/>
      </c>
      <c r="S2446" s="139">
        <f>IF($B2446="LC",$N2446,0)</f>
        <v>0</v>
      </c>
      <c r="T2446" s="139">
        <f>IF(P2446&lt;&gt;"",(P2446*(1-($N$2641))*(1-($O2446+$N$2646))),0)</f>
        <v>0</v>
      </c>
      <c r="U2446" s="139">
        <f>IF(Q2446&lt;&gt;"",(Q2446*(1-($N$2642))*(1-($O2446+$N$2646))),0)</f>
        <v>0</v>
      </c>
      <c r="V2446" s="139">
        <f>IF(R2446&lt;&gt;"",(R2446*(1-($N$2643))*(1-($O2446+$N$2646))),0)</f>
        <v>0</v>
      </c>
      <c r="W2446" s="139">
        <f>IF(S2446&lt;&gt;"",(S2446*(1-($N$2644))*(1-($O2446+$N$2646))),0)</f>
        <v>0</v>
      </c>
      <c r="X2446" s="150">
        <f>+SUM(T2446:W2446)</f>
        <v>0</v>
      </c>
      <c r="Y2446" s="85"/>
      <c r="Z2446" s="84"/>
      <c r="AA2446" s="85"/>
    </row>
    <row r="2447" spans="1:27" ht="14.1" customHeight="1" x14ac:dyDescent="0.3">
      <c r="A2447" s="128" t="s">
        <v>1281</v>
      </c>
      <c r="B2447" s="86" t="s">
        <v>39</v>
      </c>
      <c r="C2447" s="86">
        <v>16</v>
      </c>
      <c r="D2447" s="86">
        <v>8</v>
      </c>
      <c r="E2447" s="137"/>
      <c r="F2447" s="86" t="s">
        <v>100</v>
      </c>
      <c r="G2447" s="86" t="s">
        <v>1453</v>
      </c>
      <c r="H2447" s="86" t="s">
        <v>2168</v>
      </c>
      <c r="I2447" s="86">
        <v>65</v>
      </c>
      <c r="J2447" s="87">
        <v>10.6</v>
      </c>
      <c r="K2447" s="88"/>
      <c r="L2447" s="86" t="s">
        <v>3660</v>
      </c>
      <c r="M2447" s="86" t="s">
        <v>349</v>
      </c>
      <c r="N2447" s="149" t="str">
        <f>IF(OR(J2447="TBA",E2447=0),"",E2447*J2447)</f>
        <v/>
      </c>
      <c r="O2447" s="138"/>
      <c r="P2447" s="139">
        <f>IF($B2447="PA",$N2447,0)</f>
        <v>0</v>
      </c>
      <c r="Q2447" s="139">
        <f>IF($B2447="PC",$N2447,0)</f>
        <v>0</v>
      </c>
      <c r="R2447" s="139" t="str">
        <f>IF($B2447="LA",$N2447,0)</f>
        <v/>
      </c>
      <c r="S2447" s="139">
        <f>IF($B2447="LC",$N2447,0)</f>
        <v>0</v>
      </c>
      <c r="T2447" s="139">
        <f>IF(P2447&lt;&gt;"",(P2447*(1-($N$2641))*(1-($O2447+$N$2646))),0)</f>
        <v>0</v>
      </c>
      <c r="U2447" s="139">
        <f>IF(Q2447&lt;&gt;"",(Q2447*(1-($N$2642))*(1-($O2447+$N$2646))),0)</f>
        <v>0</v>
      </c>
      <c r="V2447" s="139">
        <f>IF(R2447&lt;&gt;"",(R2447*(1-($N$2643))*(1-($O2447+$N$2646))),0)</f>
        <v>0</v>
      </c>
      <c r="W2447" s="139">
        <f>IF(S2447&lt;&gt;"",(S2447*(1-($N$2644))*(1-($O2447+$N$2646))),0)</f>
        <v>0</v>
      </c>
      <c r="X2447" s="150">
        <f>+SUM(T2447:W2447)</f>
        <v>0</v>
      </c>
      <c r="Y2447" s="85"/>
      <c r="Z2447" s="84"/>
      <c r="AA2447" s="85"/>
    </row>
    <row r="2448" spans="1:27" ht="14.1" customHeight="1" x14ac:dyDescent="0.3">
      <c r="A2448" s="128" t="s">
        <v>544</v>
      </c>
      <c r="B2448" s="86" t="s">
        <v>39</v>
      </c>
      <c r="C2448" s="86">
        <v>10</v>
      </c>
      <c r="D2448" s="86">
        <v>0</v>
      </c>
      <c r="E2448" s="137"/>
      <c r="F2448" s="86" t="s">
        <v>100</v>
      </c>
      <c r="G2448" s="86" t="s">
        <v>1453</v>
      </c>
      <c r="H2448" s="86" t="s">
        <v>2169</v>
      </c>
      <c r="I2448" s="86">
        <v>68</v>
      </c>
      <c r="J2448" s="87">
        <v>21.5</v>
      </c>
      <c r="K2448" s="88"/>
      <c r="L2448" s="86" t="s">
        <v>3661</v>
      </c>
      <c r="M2448" s="86" t="s">
        <v>349</v>
      </c>
      <c r="N2448" s="149" t="str">
        <f>IF(OR(J2448="TBA",E2448=0),"",E2448*J2448)</f>
        <v/>
      </c>
      <c r="O2448" s="138"/>
      <c r="P2448" s="139">
        <f>IF($B2448="PA",$N2448,0)</f>
        <v>0</v>
      </c>
      <c r="Q2448" s="139">
        <f>IF($B2448="PC",$N2448,0)</f>
        <v>0</v>
      </c>
      <c r="R2448" s="139" t="str">
        <f>IF($B2448="LA",$N2448,0)</f>
        <v/>
      </c>
      <c r="S2448" s="139">
        <f>IF($B2448="LC",$N2448,0)</f>
        <v>0</v>
      </c>
      <c r="T2448" s="139">
        <f>IF(P2448&lt;&gt;"",(P2448*(1-($N$2641))*(1-($O2448+$N$2646))),0)</f>
        <v>0</v>
      </c>
      <c r="U2448" s="139">
        <f>IF(Q2448&lt;&gt;"",(Q2448*(1-($N$2642))*(1-($O2448+$N$2646))),0)</f>
        <v>0</v>
      </c>
      <c r="V2448" s="139">
        <f>IF(R2448&lt;&gt;"",(R2448*(1-($N$2643))*(1-($O2448+$N$2646))),0)</f>
        <v>0</v>
      </c>
      <c r="W2448" s="139">
        <f>IF(S2448&lt;&gt;"",(S2448*(1-($N$2644))*(1-($O2448+$N$2646))),0)</f>
        <v>0</v>
      </c>
      <c r="X2448" s="150">
        <f>+SUM(T2448:W2448)</f>
        <v>0</v>
      </c>
      <c r="Y2448" s="85"/>
      <c r="Z2448" s="84"/>
      <c r="AA2448" s="85"/>
    </row>
    <row r="2449" spans="1:27" ht="14.1" customHeight="1" x14ac:dyDescent="0.3">
      <c r="A2449" s="128" t="s">
        <v>293</v>
      </c>
      <c r="B2449" s="86" t="s">
        <v>39</v>
      </c>
      <c r="C2449" s="86">
        <v>14</v>
      </c>
      <c r="D2449" s="86">
        <v>7</v>
      </c>
      <c r="E2449" s="137"/>
      <c r="F2449" s="86" t="s">
        <v>99</v>
      </c>
      <c r="G2449" s="86" t="s">
        <v>1452</v>
      </c>
      <c r="H2449" s="86" t="s">
        <v>2170</v>
      </c>
      <c r="I2449" s="86">
        <v>67</v>
      </c>
      <c r="J2449" s="87">
        <v>19.400000000000002</v>
      </c>
      <c r="K2449" s="88"/>
      <c r="L2449" s="86" t="s">
        <v>3662</v>
      </c>
      <c r="M2449" s="86" t="s">
        <v>349</v>
      </c>
      <c r="N2449" s="149" t="str">
        <f>IF(OR(J2449="TBA",E2449=0),"",E2449*J2449)</f>
        <v/>
      </c>
      <c r="O2449" s="138"/>
      <c r="P2449" s="139">
        <f>IF($B2449="PA",$N2449,0)</f>
        <v>0</v>
      </c>
      <c r="Q2449" s="139">
        <f>IF($B2449="PC",$N2449,0)</f>
        <v>0</v>
      </c>
      <c r="R2449" s="139" t="str">
        <f>IF($B2449="LA",$N2449,0)</f>
        <v/>
      </c>
      <c r="S2449" s="139">
        <f>IF($B2449="LC",$N2449,0)</f>
        <v>0</v>
      </c>
      <c r="T2449" s="139">
        <f>IF(P2449&lt;&gt;"",(P2449*(1-($N$2641))*(1-($O2449+$N$2646))),0)</f>
        <v>0</v>
      </c>
      <c r="U2449" s="139">
        <f>IF(Q2449&lt;&gt;"",(Q2449*(1-($N$2642))*(1-($O2449+$N$2646))),0)</f>
        <v>0</v>
      </c>
      <c r="V2449" s="139">
        <f>IF(R2449&lt;&gt;"",(R2449*(1-($N$2643))*(1-($O2449+$N$2646))),0)</f>
        <v>0</v>
      </c>
      <c r="W2449" s="139">
        <f>IF(S2449&lt;&gt;"",(S2449*(1-($N$2644))*(1-($O2449+$N$2646))),0)</f>
        <v>0</v>
      </c>
      <c r="X2449" s="150">
        <f>+SUM(T2449:W2449)</f>
        <v>0</v>
      </c>
      <c r="Y2449" s="85"/>
      <c r="Z2449" s="84"/>
      <c r="AA2449" s="85"/>
    </row>
    <row r="2450" spans="1:27" ht="14.1" customHeight="1" x14ac:dyDescent="0.3">
      <c r="A2450" s="128" t="s">
        <v>294</v>
      </c>
      <c r="B2450" s="86" t="s">
        <v>39</v>
      </c>
      <c r="C2450" s="86">
        <v>8</v>
      </c>
      <c r="D2450" s="86">
        <v>0</v>
      </c>
      <c r="E2450" s="137"/>
      <c r="F2450" s="86" t="s">
        <v>100</v>
      </c>
      <c r="G2450" s="86" t="s">
        <v>1453</v>
      </c>
      <c r="H2450" s="86" t="s">
        <v>2171</v>
      </c>
      <c r="I2450" s="86">
        <v>147</v>
      </c>
      <c r="J2450" s="87">
        <v>25.8</v>
      </c>
      <c r="K2450" s="88"/>
      <c r="L2450" s="86" t="s">
        <v>3663</v>
      </c>
      <c r="M2450" s="86" t="s">
        <v>349</v>
      </c>
      <c r="N2450" s="149" t="str">
        <f>IF(OR(J2450="TBA",E2450=0),"",E2450*J2450)</f>
        <v/>
      </c>
      <c r="O2450" s="138"/>
      <c r="P2450" s="139">
        <f>IF($B2450="PA",$N2450,0)</f>
        <v>0</v>
      </c>
      <c r="Q2450" s="139">
        <f>IF($B2450="PC",$N2450,0)</f>
        <v>0</v>
      </c>
      <c r="R2450" s="139" t="str">
        <f>IF($B2450="LA",$N2450,0)</f>
        <v/>
      </c>
      <c r="S2450" s="139">
        <f>IF($B2450="LC",$N2450,0)</f>
        <v>0</v>
      </c>
      <c r="T2450" s="139">
        <f>IF(P2450&lt;&gt;"",(P2450*(1-($N$2641))*(1-($O2450+$N$2646))),0)</f>
        <v>0</v>
      </c>
      <c r="U2450" s="139">
        <f>IF(Q2450&lt;&gt;"",(Q2450*(1-($N$2642))*(1-($O2450+$N$2646))),0)</f>
        <v>0</v>
      </c>
      <c r="V2450" s="139">
        <f>IF(R2450&lt;&gt;"",(R2450*(1-($N$2643))*(1-($O2450+$N$2646))),0)</f>
        <v>0</v>
      </c>
      <c r="W2450" s="139">
        <f>IF(S2450&lt;&gt;"",(S2450*(1-($N$2644))*(1-($O2450+$N$2646))),0)</f>
        <v>0</v>
      </c>
      <c r="X2450" s="150">
        <f>+SUM(T2450:W2450)</f>
        <v>0</v>
      </c>
      <c r="Y2450" s="85"/>
      <c r="Z2450" s="84"/>
      <c r="AA2450" s="85"/>
    </row>
    <row r="2451" spans="1:27" ht="14.1" customHeight="1" x14ac:dyDescent="0.3">
      <c r="A2451" s="128" t="s">
        <v>295</v>
      </c>
      <c r="B2451" s="86" t="s">
        <v>39</v>
      </c>
      <c r="C2451" s="86">
        <v>8</v>
      </c>
      <c r="D2451" s="86">
        <v>0</v>
      </c>
      <c r="E2451" s="137"/>
      <c r="F2451" s="86" t="s">
        <v>99</v>
      </c>
      <c r="G2451" s="86" t="s">
        <v>1452</v>
      </c>
      <c r="H2451" s="86" t="s">
        <v>2172</v>
      </c>
      <c r="I2451" s="86">
        <v>67</v>
      </c>
      <c r="J2451" s="87">
        <v>22.25</v>
      </c>
      <c r="K2451" s="88"/>
      <c r="L2451" s="86" t="s">
        <v>3664</v>
      </c>
      <c r="M2451" s="86" t="s">
        <v>349</v>
      </c>
      <c r="N2451" s="149" t="str">
        <f>IF(OR(J2451="TBA",E2451=0),"",E2451*J2451)</f>
        <v/>
      </c>
      <c r="O2451" s="138"/>
      <c r="P2451" s="139">
        <f>IF($B2451="PA",$N2451,0)</f>
        <v>0</v>
      </c>
      <c r="Q2451" s="139">
        <f>IF($B2451="PC",$N2451,0)</f>
        <v>0</v>
      </c>
      <c r="R2451" s="139" t="str">
        <f>IF($B2451="LA",$N2451,0)</f>
        <v/>
      </c>
      <c r="S2451" s="139">
        <f>IF($B2451="LC",$N2451,0)</f>
        <v>0</v>
      </c>
      <c r="T2451" s="139">
        <f>IF(P2451&lt;&gt;"",(P2451*(1-($N$2641))*(1-($O2451+$N$2646))),0)</f>
        <v>0</v>
      </c>
      <c r="U2451" s="139">
        <f>IF(Q2451&lt;&gt;"",(Q2451*(1-($N$2642))*(1-($O2451+$N$2646))),0)</f>
        <v>0</v>
      </c>
      <c r="V2451" s="139">
        <f>IF(R2451&lt;&gt;"",(R2451*(1-($N$2643))*(1-($O2451+$N$2646))),0)</f>
        <v>0</v>
      </c>
      <c r="W2451" s="139">
        <f>IF(S2451&lt;&gt;"",(S2451*(1-($N$2644))*(1-($O2451+$N$2646))),0)</f>
        <v>0</v>
      </c>
      <c r="X2451" s="150">
        <f>+SUM(T2451:W2451)</f>
        <v>0</v>
      </c>
      <c r="Y2451" s="85"/>
      <c r="Z2451" s="84"/>
      <c r="AA2451" s="85"/>
    </row>
    <row r="2452" spans="1:27" ht="14.1" customHeight="1" x14ac:dyDescent="0.3">
      <c r="A2452" s="128" t="s">
        <v>296</v>
      </c>
      <c r="B2452" s="86" t="s">
        <v>39</v>
      </c>
      <c r="C2452" s="86">
        <v>10</v>
      </c>
      <c r="D2452" s="86">
        <v>0</v>
      </c>
      <c r="E2452" s="137"/>
      <c r="F2452" s="86" t="s">
        <v>100</v>
      </c>
      <c r="G2452" s="86" t="s">
        <v>1453</v>
      </c>
      <c r="H2452" s="86" t="s">
        <v>2173</v>
      </c>
      <c r="I2452" s="86">
        <v>67</v>
      </c>
      <c r="J2452" s="87">
        <v>17.650000000000002</v>
      </c>
      <c r="K2452" s="88"/>
      <c r="L2452" s="86" t="s">
        <v>3665</v>
      </c>
      <c r="M2452" s="86" t="s">
        <v>349</v>
      </c>
      <c r="N2452" s="149" t="str">
        <f>IF(OR(J2452="TBA",E2452=0),"",E2452*J2452)</f>
        <v/>
      </c>
      <c r="O2452" s="138"/>
      <c r="P2452" s="139">
        <f>IF($B2452="PA",$N2452,0)</f>
        <v>0</v>
      </c>
      <c r="Q2452" s="139">
        <f>IF($B2452="PC",$N2452,0)</f>
        <v>0</v>
      </c>
      <c r="R2452" s="139" t="str">
        <f>IF($B2452="LA",$N2452,0)</f>
        <v/>
      </c>
      <c r="S2452" s="139">
        <f>IF($B2452="LC",$N2452,0)</f>
        <v>0</v>
      </c>
      <c r="T2452" s="139">
        <f>IF(P2452&lt;&gt;"",(P2452*(1-($N$2641))*(1-($O2452+$N$2646))),0)</f>
        <v>0</v>
      </c>
      <c r="U2452" s="139">
        <f>IF(Q2452&lt;&gt;"",(Q2452*(1-($N$2642))*(1-($O2452+$N$2646))),0)</f>
        <v>0</v>
      </c>
      <c r="V2452" s="139">
        <f>IF(R2452&lt;&gt;"",(R2452*(1-($N$2643))*(1-($O2452+$N$2646))),0)</f>
        <v>0</v>
      </c>
      <c r="W2452" s="139">
        <f>IF(S2452&lt;&gt;"",(S2452*(1-($N$2644))*(1-($O2452+$N$2646))),0)</f>
        <v>0</v>
      </c>
      <c r="X2452" s="150">
        <f>+SUM(T2452:W2452)</f>
        <v>0</v>
      </c>
      <c r="Y2452" s="85"/>
      <c r="Z2452" s="84"/>
      <c r="AA2452" s="85"/>
    </row>
    <row r="2453" spans="1:27" ht="14.1" customHeight="1" x14ac:dyDescent="0.3">
      <c r="A2453" s="128" t="s">
        <v>297</v>
      </c>
      <c r="B2453" s="86" t="s">
        <v>39</v>
      </c>
      <c r="C2453" s="86">
        <v>12</v>
      </c>
      <c r="D2453" s="86">
        <v>0</v>
      </c>
      <c r="E2453" s="137"/>
      <c r="F2453" s="86" t="s">
        <v>99</v>
      </c>
      <c r="G2453" s="86" t="s">
        <v>1452</v>
      </c>
      <c r="H2453" s="86" t="s">
        <v>2174</v>
      </c>
      <c r="I2453" s="86">
        <v>67</v>
      </c>
      <c r="J2453" s="87">
        <v>14.35</v>
      </c>
      <c r="K2453" s="88"/>
      <c r="L2453" s="86" t="s">
        <v>3666</v>
      </c>
      <c r="M2453" s="86" t="s">
        <v>349</v>
      </c>
      <c r="N2453" s="149" t="str">
        <f>IF(OR(J2453="TBA",E2453=0),"",E2453*J2453)</f>
        <v/>
      </c>
      <c r="O2453" s="138"/>
      <c r="P2453" s="139">
        <f>IF($B2453="PA",$N2453,0)</f>
        <v>0</v>
      </c>
      <c r="Q2453" s="139">
        <f>IF($B2453="PC",$N2453,0)</f>
        <v>0</v>
      </c>
      <c r="R2453" s="139" t="str">
        <f>IF($B2453="LA",$N2453,0)</f>
        <v/>
      </c>
      <c r="S2453" s="139">
        <f>IF($B2453="LC",$N2453,0)</f>
        <v>0</v>
      </c>
      <c r="T2453" s="139">
        <f>IF(P2453&lt;&gt;"",(P2453*(1-($N$2641))*(1-($O2453+$N$2646))),0)</f>
        <v>0</v>
      </c>
      <c r="U2453" s="139">
        <f>IF(Q2453&lt;&gt;"",(Q2453*(1-($N$2642))*(1-($O2453+$N$2646))),0)</f>
        <v>0</v>
      </c>
      <c r="V2453" s="139">
        <f>IF(R2453&lt;&gt;"",(R2453*(1-($N$2643))*(1-($O2453+$N$2646))),0)</f>
        <v>0</v>
      </c>
      <c r="W2453" s="139">
        <f>IF(S2453&lt;&gt;"",(S2453*(1-($N$2644))*(1-($O2453+$N$2646))),0)</f>
        <v>0</v>
      </c>
      <c r="X2453" s="150">
        <f>+SUM(T2453:W2453)</f>
        <v>0</v>
      </c>
      <c r="Y2453" s="85"/>
      <c r="Z2453" s="84"/>
      <c r="AA2453" s="85"/>
    </row>
    <row r="2454" spans="1:27" ht="14.1" customHeight="1" x14ac:dyDescent="0.3">
      <c r="A2454" s="128" t="s">
        <v>298</v>
      </c>
      <c r="B2454" s="86" t="s">
        <v>39</v>
      </c>
      <c r="C2454" s="86">
        <v>8</v>
      </c>
      <c r="D2454" s="86">
        <v>0</v>
      </c>
      <c r="E2454" s="137"/>
      <c r="F2454" s="86" t="s">
        <v>100</v>
      </c>
      <c r="G2454" s="86" t="s">
        <v>1453</v>
      </c>
      <c r="H2454" s="86" t="s">
        <v>2175</v>
      </c>
      <c r="I2454" s="86">
        <v>67</v>
      </c>
      <c r="J2454" s="87">
        <v>29.75</v>
      </c>
      <c r="K2454" s="88"/>
      <c r="L2454" s="86" t="s">
        <v>3667</v>
      </c>
      <c r="M2454" s="86" t="s">
        <v>349</v>
      </c>
      <c r="N2454" s="149" t="str">
        <f>IF(OR(J2454="TBA",E2454=0),"",E2454*J2454)</f>
        <v/>
      </c>
      <c r="O2454" s="138"/>
      <c r="P2454" s="139">
        <f>IF($B2454="PA",$N2454,0)</f>
        <v>0</v>
      </c>
      <c r="Q2454" s="139">
        <f>IF($B2454="PC",$N2454,0)</f>
        <v>0</v>
      </c>
      <c r="R2454" s="139" t="str">
        <f>IF($B2454="LA",$N2454,0)</f>
        <v/>
      </c>
      <c r="S2454" s="139">
        <f>IF($B2454="LC",$N2454,0)</f>
        <v>0</v>
      </c>
      <c r="T2454" s="139">
        <f>IF(P2454&lt;&gt;"",(P2454*(1-($N$2641))*(1-($O2454+$N$2646))),0)</f>
        <v>0</v>
      </c>
      <c r="U2454" s="139">
        <f>IF(Q2454&lt;&gt;"",(Q2454*(1-($N$2642))*(1-($O2454+$N$2646))),0)</f>
        <v>0</v>
      </c>
      <c r="V2454" s="139">
        <f>IF(R2454&lt;&gt;"",(R2454*(1-($N$2643))*(1-($O2454+$N$2646))),0)</f>
        <v>0</v>
      </c>
      <c r="W2454" s="139">
        <f>IF(S2454&lt;&gt;"",(S2454*(1-($N$2644))*(1-($O2454+$N$2646))),0)</f>
        <v>0</v>
      </c>
      <c r="X2454" s="150">
        <f>+SUM(T2454:W2454)</f>
        <v>0</v>
      </c>
      <c r="Y2454" s="85"/>
      <c r="Z2454" s="84"/>
      <c r="AA2454" s="85"/>
    </row>
    <row r="2455" spans="1:27" ht="14.1" customHeight="1" x14ac:dyDescent="0.3">
      <c r="A2455" s="128" t="s">
        <v>299</v>
      </c>
      <c r="B2455" s="86" t="s">
        <v>39</v>
      </c>
      <c r="C2455" s="86">
        <v>8</v>
      </c>
      <c r="D2455" s="86">
        <v>0</v>
      </c>
      <c r="E2455" s="137"/>
      <c r="F2455" s="86" t="s">
        <v>99</v>
      </c>
      <c r="G2455" s="86" t="s">
        <v>1452</v>
      </c>
      <c r="H2455" s="86" t="s">
        <v>2176</v>
      </c>
      <c r="I2455" s="86">
        <v>67</v>
      </c>
      <c r="J2455" s="87">
        <v>27.2</v>
      </c>
      <c r="K2455" s="88"/>
      <c r="L2455" s="86" t="s">
        <v>3668</v>
      </c>
      <c r="M2455" s="86" t="s">
        <v>349</v>
      </c>
      <c r="N2455" s="149" t="str">
        <f>IF(OR(J2455="TBA",E2455=0),"",E2455*J2455)</f>
        <v/>
      </c>
      <c r="O2455" s="138"/>
      <c r="P2455" s="139">
        <f>IF($B2455="PA",$N2455,0)</f>
        <v>0</v>
      </c>
      <c r="Q2455" s="139">
        <f>IF($B2455="PC",$N2455,0)</f>
        <v>0</v>
      </c>
      <c r="R2455" s="139" t="str">
        <f>IF($B2455="LA",$N2455,0)</f>
        <v/>
      </c>
      <c r="S2455" s="139">
        <f>IF($B2455="LC",$N2455,0)</f>
        <v>0</v>
      </c>
      <c r="T2455" s="139">
        <f>IF(P2455&lt;&gt;"",(P2455*(1-($N$2641))*(1-($O2455+$N$2646))),0)</f>
        <v>0</v>
      </c>
      <c r="U2455" s="139">
        <f>IF(Q2455&lt;&gt;"",(Q2455*(1-($N$2642))*(1-($O2455+$N$2646))),0)</f>
        <v>0</v>
      </c>
      <c r="V2455" s="139">
        <f>IF(R2455&lt;&gt;"",(R2455*(1-($N$2643))*(1-($O2455+$N$2646))),0)</f>
        <v>0</v>
      </c>
      <c r="W2455" s="139">
        <f>IF(S2455&lt;&gt;"",(S2455*(1-($N$2644))*(1-($O2455+$N$2646))),0)</f>
        <v>0</v>
      </c>
      <c r="X2455" s="150">
        <f>+SUM(T2455:W2455)</f>
        <v>0</v>
      </c>
      <c r="Y2455" s="85"/>
      <c r="Z2455" s="84"/>
      <c r="AA2455" s="85"/>
    </row>
    <row r="2456" spans="1:27" ht="14.1" customHeight="1" x14ac:dyDescent="0.3">
      <c r="A2456" s="128" t="s">
        <v>256</v>
      </c>
      <c r="B2456" s="86" t="s">
        <v>40</v>
      </c>
      <c r="C2456" s="86">
        <v>28</v>
      </c>
      <c r="D2456" s="86">
        <v>7</v>
      </c>
      <c r="E2456" s="137"/>
      <c r="F2456" s="86" t="s">
        <v>101</v>
      </c>
      <c r="G2456" s="86" t="s">
        <v>1701</v>
      </c>
      <c r="H2456" s="86" t="s">
        <v>2177</v>
      </c>
      <c r="I2456" s="86">
        <v>96</v>
      </c>
      <c r="J2456" s="87">
        <v>19.400000000000002</v>
      </c>
      <c r="K2456" s="88"/>
      <c r="L2456" s="86" t="s">
        <v>3669</v>
      </c>
      <c r="M2456" s="86" t="s">
        <v>349</v>
      </c>
      <c r="N2456" s="149" t="str">
        <f>IF(OR(J2456="TBA",E2456=0),"",E2456*J2456)</f>
        <v/>
      </c>
      <c r="O2456" s="138"/>
      <c r="P2456" s="139">
        <f>IF($B2456="PA",$N2456,0)</f>
        <v>0</v>
      </c>
      <c r="Q2456" s="139">
        <f>IF($B2456="PC",$N2456,0)</f>
        <v>0</v>
      </c>
      <c r="R2456" s="139">
        <f>IF($B2456="LA",$N2456,0)</f>
        <v>0</v>
      </c>
      <c r="S2456" s="139" t="str">
        <f>IF($B2456="LC",$N2456,0)</f>
        <v/>
      </c>
      <c r="T2456" s="139">
        <f>IF(P2456&lt;&gt;"",(P2456*(1-($N$2641))*(1-($O2456+$N$2646))),0)</f>
        <v>0</v>
      </c>
      <c r="U2456" s="139">
        <f>IF(Q2456&lt;&gt;"",(Q2456*(1-($N$2642))*(1-($O2456+$N$2646))),0)</f>
        <v>0</v>
      </c>
      <c r="V2456" s="139">
        <f>IF(R2456&lt;&gt;"",(R2456*(1-($N$2643))*(1-($O2456+$N$2646))),0)</f>
        <v>0</v>
      </c>
      <c r="W2456" s="139">
        <f>IF(S2456&lt;&gt;"",(S2456*(1-($N$2644))*(1-($O2456+$N$2646))),0)</f>
        <v>0</v>
      </c>
      <c r="X2456" s="150">
        <f>+SUM(T2456:W2456)</f>
        <v>0</v>
      </c>
      <c r="Y2456" s="85"/>
      <c r="Z2456" s="84"/>
      <c r="AA2456" s="85"/>
    </row>
    <row r="2457" spans="1:27" ht="14.1" customHeight="1" x14ac:dyDescent="0.3">
      <c r="A2457" s="128" t="s">
        <v>257</v>
      </c>
      <c r="B2457" s="86" t="s">
        <v>40</v>
      </c>
      <c r="C2457" s="86">
        <v>28</v>
      </c>
      <c r="D2457" s="86">
        <v>7</v>
      </c>
      <c r="E2457" s="137"/>
      <c r="F2457" s="86" t="s">
        <v>101</v>
      </c>
      <c r="G2457" s="86" t="s">
        <v>1709</v>
      </c>
      <c r="H2457" s="86" t="s">
        <v>2177</v>
      </c>
      <c r="I2457" s="86">
        <v>96</v>
      </c>
      <c r="J2457" s="87">
        <v>19.400000000000002</v>
      </c>
      <c r="K2457" s="88"/>
      <c r="L2457" s="86" t="s">
        <v>3670</v>
      </c>
      <c r="M2457" s="86" t="s">
        <v>349</v>
      </c>
      <c r="N2457" s="149" t="str">
        <f>IF(OR(J2457="TBA",E2457=0),"",E2457*J2457)</f>
        <v/>
      </c>
      <c r="O2457" s="138"/>
      <c r="P2457" s="139">
        <f>IF($B2457="PA",$N2457,0)</f>
        <v>0</v>
      </c>
      <c r="Q2457" s="139">
        <f>IF($B2457="PC",$N2457,0)</f>
        <v>0</v>
      </c>
      <c r="R2457" s="139">
        <f>IF($B2457="LA",$N2457,0)</f>
        <v>0</v>
      </c>
      <c r="S2457" s="139" t="str">
        <f>IF($B2457="LC",$N2457,0)</f>
        <v/>
      </c>
      <c r="T2457" s="139">
        <f>IF(P2457&lt;&gt;"",(P2457*(1-($N$2641))*(1-($O2457+$N$2646))),0)</f>
        <v>0</v>
      </c>
      <c r="U2457" s="139">
        <f>IF(Q2457&lt;&gt;"",(Q2457*(1-($N$2642))*(1-($O2457+$N$2646))),0)</f>
        <v>0</v>
      </c>
      <c r="V2457" s="139">
        <f>IF(R2457&lt;&gt;"",(R2457*(1-($N$2643))*(1-($O2457+$N$2646))),0)</f>
        <v>0</v>
      </c>
      <c r="W2457" s="139">
        <f>IF(S2457&lt;&gt;"",(S2457*(1-($N$2644))*(1-($O2457+$N$2646))),0)</f>
        <v>0</v>
      </c>
      <c r="X2457" s="150">
        <f>+SUM(T2457:W2457)</f>
        <v>0</v>
      </c>
      <c r="Y2457" s="85"/>
      <c r="Z2457" s="84"/>
      <c r="AA2457" s="85"/>
    </row>
    <row r="2458" spans="1:27" ht="14.1" customHeight="1" x14ac:dyDescent="0.3">
      <c r="A2458" s="128" t="s">
        <v>437</v>
      </c>
      <c r="B2458" s="86" t="s">
        <v>39</v>
      </c>
      <c r="C2458" s="86">
        <v>24</v>
      </c>
      <c r="D2458" s="86">
        <v>8</v>
      </c>
      <c r="E2458" s="137"/>
      <c r="F2458" s="86" t="s">
        <v>100</v>
      </c>
      <c r="G2458" s="86" t="s">
        <v>1453</v>
      </c>
      <c r="H2458" s="86" t="s">
        <v>2178</v>
      </c>
      <c r="I2458" s="86">
        <v>20</v>
      </c>
      <c r="J2458" s="87">
        <v>8.6</v>
      </c>
      <c r="K2458" s="88"/>
      <c r="L2458" s="86" t="s">
        <v>3671</v>
      </c>
      <c r="M2458" s="86" t="s">
        <v>349</v>
      </c>
      <c r="N2458" s="149" t="str">
        <f>IF(OR(J2458="TBA",E2458=0),"",E2458*J2458)</f>
        <v/>
      </c>
      <c r="O2458" s="138"/>
      <c r="P2458" s="139">
        <f>IF($B2458="PA",$N2458,0)</f>
        <v>0</v>
      </c>
      <c r="Q2458" s="139">
        <f>IF($B2458="PC",$N2458,0)</f>
        <v>0</v>
      </c>
      <c r="R2458" s="139" t="str">
        <f>IF($B2458="LA",$N2458,0)</f>
        <v/>
      </c>
      <c r="S2458" s="139">
        <f>IF($B2458="LC",$N2458,0)</f>
        <v>0</v>
      </c>
      <c r="T2458" s="139">
        <f>IF(P2458&lt;&gt;"",(P2458*(1-($N$2641))*(1-($O2458+$N$2646))),0)</f>
        <v>0</v>
      </c>
      <c r="U2458" s="139">
        <f>IF(Q2458&lt;&gt;"",(Q2458*(1-($N$2642))*(1-($O2458+$N$2646))),0)</f>
        <v>0</v>
      </c>
      <c r="V2458" s="139">
        <f>IF(R2458&lt;&gt;"",(R2458*(1-($N$2643))*(1-($O2458+$N$2646))),0)</f>
        <v>0</v>
      </c>
      <c r="W2458" s="139">
        <f>IF(S2458&lt;&gt;"",(S2458*(1-($N$2644))*(1-($O2458+$N$2646))),0)</f>
        <v>0</v>
      </c>
      <c r="X2458" s="150">
        <f>+SUM(T2458:W2458)</f>
        <v>0</v>
      </c>
      <c r="Y2458" s="85"/>
      <c r="Z2458" s="84"/>
      <c r="AA2458" s="85"/>
    </row>
    <row r="2459" spans="1:27" ht="14.1" customHeight="1" x14ac:dyDescent="0.3">
      <c r="A2459" s="172" t="s">
        <v>217</v>
      </c>
      <c r="B2459" s="168" t="s">
        <v>40</v>
      </c>
      <c r="C2459" s="168">
        <v>6</v>
      </c>
      <c r="D2459" s="168">
        <v>0</v>
      </c>
      <c r="E2459" s="169"/>
      <c r="F2459" s="168" t="s">
        <v>1698</v>
      </c>
      <c r="G2459" s="168" t="s">
        <v>1699</v>
      </c>
      <c r="H2459" s="168" t="s">
        <v>2179</v>
      </c>
      <c r="I2459" s="168">
        <v>3</v>
      </c>
      <c r="J2459" s="170">
        <v>23.7</v>
      </c>
      <c r="K2459" s="171"/>
      <c r="L2459" s="168" t="s">
        <v>3672</v>
      </c>
      <c r="M2459" s="168" t="s">
        <v>349</v>
      </c>
      <c r="N2459" s="151" t="str">
        <f>IF(OR(J2459="TBA",E2459=0),"",E2459*J2459)</f>
        <v/>
      </c>
      <c r="O2459" s="138"/>
      <c r="P2459" s="139">
        <f>IF($B2459="PA",$N2459,0)</f>
        <v>0</v>
      </c>
      <c r="Q2459" s="139">
        <f>IF($B2459="PC",$N2459,0)</f>
        <v>0</v>
      </c>
      <c r="R2459" s="139">
        <f>IF($B2459="LA",$N2459,0)</f>
        <v>0</v>
      </c>
      <c r="S2459" s="139" t="str">
        <f>IF($B2459="LC",$N2459,0)</f>
        <v/>
      </c>
      <c r="T2459" s="139">
        <f>IF(P2459&lt;&gt;"",(P2459*(1-($N$2641))*(1-($O2459+$N$2646))),0)</f>
        <v>0</v>
      </c>
      <c r="U2459" s="139">
        <f>IF(Q2459&lt;&gt;"",(Q2459*(1-($N$2642))*(1-($O2459+$N$2646))),0)</f>
        <v>0</v>
      </c>
      <c r="V2459" s="139">
        <f>IF(R2459&lt;&gt;"",(R2459*(1-($N$2643))*(1-($O2459+$N$2646))),0)</f>
        <v>0</v>
      </c>
      <c r="W2459" s="139">
        <f>IF(S2459&lt;&gt;"",(S2459*(1-($N$2644))*(1-($O2459+$N$2646))),0)</f>
        <v>0</v>
      </c>
      <c r="X2459" s="152">
        <f>+SUM(T2459:W2459)</f>
        <v>0</v>
      </c>
      <c r="Y2459" s="85"/>
      <c r="Z2459" s="84"/>
      <c r="AA2459" s="85"/>
    </row>
    <row r="2460" spans="1:27" ht="14.1" customHeight="1" x14ac:dyDescent="0.3">
      <c r="A2460" s="172" t="s">
        <v>1169</v>
      </c>
      <c r="B2460" s="168" t="s">
        <v>40</v>
      </c>
      <c r="C2460" s="168">
        <v>6</v>
      </c>
      <c r="D2460" s="168">
        <v>0</v>
      </c>
      <c r="E2460" s="169"/>
      <c r="F2460" s="168" t="s">
        <v>1698</v>
      </c>
      <c r="G2460" s="168" t="s">
        <v>1700</v>
      </c>
      <c r="H2460" s="168" t="s">
        <v>2179</v>
      </c>
      <c r="I2460" s="168">
        <v>3</v>
      </c>
      <c r="J2460" s="170">
        <v>23.7</v>
      </c>
      <c r="K2460" s="171"/>
      <c r="L2460" s="168" t="s">
        <v>3673</v>
      </c>
      <c r="M2460" s="168" t="s">
        <v>349</v>
      </c>
      <c r="N2460" s="151" t="str">
        <f>IF(OR(J2460="TBA",E2460=0),"",E2460*J2460)</f>
        <v/>
      </c>
      <c r="O2460" s="138"/>
      <c r="P2460" s="139">
        <f>IF($B2460="PA",$N2460,0)</f>
        <v>0</v>
      </c>
      <c r="Q2460" s="139">
        <f>IF($B2460="PC",$N2460,0)</f>
        <v>0</v>
      </c>
      <c r="R2460" s="139">
        <f>IF($B2460="LA",$N2460,0)</f>
        <v>0</v>
      </c>
      <c r="S2460" s="139" t="str">
        <f>IF($B2460="LC",$N2460,0)</f>
        <v/>
      </c>
      <c r="T2460" s="139">
        <f>IF(P2460&lt;&gt;"",(P2460*(1-($N$2641))*(1-($O2460+$N$2646))),0)</f>
        <v>0</v>
      </c>
      <c r="U2460" s="139">
        <f>IF(Q2460&lt;&gt;"",(Q2460*(1-($N$2642))*(1-($O2460+$N$2646))),0)</f>
        <v>0</v>
      </c>
      <c r="V2460" s="139">
        <f>IF(R2460&lt;&gt;"",(R2460*(1-($N$2643))*(1-($O2460+$N$2646))),0)</f>
        <v>0</v>
      </c>
      <c r="W2460" s="139">
        <f>IF(S2460&lt;&gt;"",(S2460*(1-($N$2644))*(1-($O2460+$N$2646))),0)</f>
        <v>0</v>
      </c>
      <c r="X2460" s="152">
        <f>+SUM(T2460:W2460)</f>
        <v>0</v>
      </c>
      <c r="Y2460" s="85"/>
      <c r="Z2460" s="84"/>
      <c r="AA2460" s="85"/>
    </row>
    <row r="2461" spans="1:27" ht="14.1" customHeight="1" x14ac:dyDescent="0.3">
      <c r="A2461" s="172" t="s">
        <v>605</v>
      </c>
      <c r="B2461" s="168" t="s">
        <v>40</v>
      </c>
      <c r="C2461" s="168">
        <v>6</v>
      </c>
      <c r="D2461" s="168">
        <v>0</v>
      </c>
      <c r="E2461" s="169"/>
      <c r="F2461" s="168" t="s">
        <v>1698</v>
      </c>
      <c r="G2461" s="168" t="s">
        <v>1699</v>
      </c>
      <c r="H2461" s="168" t="s">
        <v>2180</v>
      </c>
      <c r="I2461" s="168">
        <v>3</v>
      </c>
      <c r="J2461" s="170">
        <v>23.7</v>
      </c>
      <c r="K2461" s="171"/>
      <c r="L2461" s="168" t="s">
        <v>3674</v>
      </c>
      <c r="M2461" s="168" t="s">
        <v>349</v>
      </c>
      <c r="N2461" s="151" t="str">
        <f>IF(OR(J2461="TBA",E2461=0),"",E2461*J2461)</f>
        <v/>
      </c>
      <c r="O2461" s="138"/>
      <c r="P2461" s="139">
        <f>IF($B2461="PA",$N2461,0)</f>
        <v>0</v>
      </c>
      <c r="Q2461" s="139">
        <f>IF($B2461="PC",$N2461,0)</f>
        <v>0</v>
      </c>
      <c r="R2461" s="139">
        <f>IF($B2461="LA",$N2461,0)</f>
        <v>0</v>
      </c>
      <c r="S2461" s="139" t="str">
        <f>IF($B2461="LC",$N2461,0)</f>
        <v/>
      </c>
      <c r="T2461" s="139">
        <f>IF(P2461&lt;&gt;"",(P2461*(1-($N$2641))*(1-($O2461+$N$2646))),0)</f>
        <v>0</v>
      </c>
      <c r="U2461" s="139">
        <f>IF(Q2461&lt;&gt;"",(Q2461*(1-($N$2642))*(1-($O2461+$N$2646))),0)</f>
        <v>0</v>
      </c>
      <c r="V2461" s="139">
        <f>IF(R2461&lt;&gt;"",(R2461*(1-($N$2643))*(1-($O2461+$N$2646))),0)</f>
        <v>0</v>
      </c>
      <c r="W2461" s="139">
        <f>IF(S2461&lt;&gt;"",(S2461*(1-($N$2644))*(1-($O2461+$N$2646))),0)</f>
        <v>0</v>
      </c>
      <c r="X2461" s="152">
        <f>+SUM(T2461:W2461)</f>
        <v>0</v>
      </c>
      <c r="Y2461" s="85"/>
      <c r="Z2461" s="84"/>
      <c r="AA2461" s="85"/>
    </row>
    <row r="2462" spans="1:27" ht="14.1" customHeight="1" x14ac:dyDescent="0.3">
      <c r="A2462" s="172" t="s">
        <v>1170</v>
      </c>
      <c r="B2462" s="168" t="s">
        <v>40</v>
      </c>
      <c r="C2462" s="168">
        <v>6</v>
      </c>
      <c r="D2462" s="168">
        <v>0</v>
      </c>
      <c r="E2462" s="169"/>
      <c r="F2462" s="168" t="s">
        <v>1698</v>
      </c>
      <c r="G2462" s="168" t="s">
        <v>1700</v>
      </c>
      <c r="H2462" s="168" t="s">
        <v>2180</v>
      </c>
      <c r="I2462" s="168">
        <v>3</v>
      </c>
      <c r="J2462" s="170">
        <v>23.7</v>
      </c>
      <c r="K2462" s="171"/>
      <c r="L2462" s="168" t="s">
        <v>3675</v>
      </c>
      <c r="M2462" s="168" t="s">
        <v>349</v>
      </c>
      <c r="N2462" s="151" t="str">
        <f>IF(OR(J2462="TBA",E2462=0),"",E2462*J2462)</f>
        <v/>
      </c>
      <c r="O2462" s="138"/>
      <c r="P2462" s="139">
        <f>IF($B2462="PA",$N2462,0)</f>
        <v>0</v>
      </c>
      <c r="Q2462" s="139">
        <f>IF($B2462="PC",$N2462,0)</f>
        <v>0</v>
      </c>
      <c r="R2462" s="139">
        <f>IF($B2462="LA",$N2462,0)</f>
        <v>0</v>
      </c>
      <c r="S2462" s="139" t="str">
        <f>IF($B2462="LC",$N2462,0)</f>
        <v/>
      </c>
      <c r="T2462" s="139">
        <f>IF(P2462&lt;&gt;"",(P2462*(1-($N$2641))*(1-($O2462+$N$2646))),0)</f>
        <v>0</v>
      </c>
      <c r="U2462" s="139">
        <f>IF(Q2462&lt;&gt;"",(Q2462*(1-($N$2642))*(1-($O2462+$N$2646))),0)</f>
        <v>0</v>
      </c>
      <c r="V2462" s="139">
        <f>IF(R2462&lt;&gt;"",(R2462*(1-($N$2643))*(1-($O2462+$N$2646))),0)</f>
        <v>0</v>
      </c>
      <c r="W2462" s="139">
        <f>IF(S2462&lt;&gt;"",(S2462*(1-($N$2644))*(1-($O2462+$N$2646))),0)</f>
        <v>0</v>
      </c>
      <c r="X2462" s="152">
        <f>+SUM(T2462:W2462)</f>
        <v>0</v>
      </c>
      <c r="Y2462" s="85"/>
      <c r="Z2462" s="84"/>
      <c r="AA2462" s="85"/>
    </row>
    <row r="2463" spans="1:27" ht="14.1" customHeight="1" x14ac:dyDescent="0.3">
      <c r="A2463" s="128" t="s">
        <v>218</v>
      </c>
      <c r="B2463" s="86" t="s">
        <v>40</v>
      </c>
      <c r="C2463" s="86">
        <v>20</v>
      </c>
      <c r="D2463" s="86">
        <v>10</v>
      </c>
      <c r="E2463" s="137"/>
      <c r="F2463" s="86" t="s">
        <v>1698</v>
      </c>
      <c r="G2463" s="86" t="s">
        <v>1699</v>
      </c>
      <c r="H2463" s="86" t="s">
        <v>2181</v>
      </c>
      <c r="I2463" s="86">
        <v>3</v>
      </c>
      <c r="J2463" s="87">
        <v>23.7</v>
      </c>
      <c r="K2463" s="88"/>
      <c r="L2463" s="86" t="s">
        <v>3676</v>
      </c>
      <c r="M2463" s="86" t="s">
        <v>349</v>
      </c>
      <c r="N2463" s="149" t="str">
        <f>IF(OR(J2463="TBA",E2463=0),"",E2463*J2463)</f>
        <v/>
      </c>
      <c r="O2463" s="138"/>
      <c r="P2463" s="139">
        <f>IF($B2463="PA",$N2463,0)</f>
        <v>0</v>
      </c>
      <c r="Q2463" s="139">
        <f>IF($B2463="PC",$N2463,0)</f>
        <v>0</v>
      </c>
      <c r="R2463" s="139">
        <f>IF($B2463="LA",$N2463,0)</f>
        <v>0</v>
      </c>
      <c r="S2463" s="139" t="str">
        <f>IF($B2463="LC",$N2463,0)</f>
        <v/>
      </c>
      <c r="T2463" s="139">
        <f>IF(P2463&lt;&gt;"",(P2463*(1-($N$2641))*(1-($O2463+$N$2646))),0)</f>
        <v>0</v>
      </c>
      <c r="U2463" s="139">
        <f>IF(Q2463&lt;&gt;"",(Q2463*(1-($N$2642))*(1-($O2463+$N$2646))),0)</f>
        <v>0</v>
      </c>
      <c r="V2463" s="139">
        <f>IF(R2463&lt;&gt;"",(R2463*(1-($N$2643))*(1-($O2463+$N$2646))),0)</f>
        <v>0</v>
      </c>
      <c r="W2463" s="139">
        <f>IF(S2463&lt;&gt;"",(S2463*(1-($N$2644))*(1-($O2463+$N$2646))),0)</f>
        <v>0</v>
      </c>
      <c r="X2463" s="150">
        <f>+SUM(T2463:W2463)</f>
        <v>0</v>
      </c>
      <c r="Y2463" s="85"/>
      <c r="Z2463" s="84"/>
      <c r="AA2463" s="85"/>
    </row>
    <row r="2464" spans="1:27" ht="14.1" customHeight="1" x14ac:dyDescent="0.3">
      <c r="A2464" s="128" t="s">
        <v>219</v>
      </c>
      <c r="B2464" s="86" t="s">
        <v>40</v>
      </c>
      <c r="C2464" s="86">
        <v>20</v>
      </c>
      <c r="D2464" s="86">
        <v>10</v>
      </c>
      <c r="E2464" s="137"/>
      <c r="F2464" s="86" t="s">
        <v>1698</v>
      </c>
      <c r="G2464" s="86" t="s">
        <v>1700</v>
      </c>
      <c r="H2464" s="86" t="s">
        <v>2181</v>
      </c>
      <c r="I2464" s="86">
        <v>3</v>
      </c>
      <c r="J2464" s="87">
        <v>23.7</v>
      </c>
      <c r="K2464" s="88"/>
      <c r="L2464" s="86" t="s">
        <v>3677</v>
      </c>
      <c r="M2464" s="86" t="s">
        <v>349</v>
      </c>
      <c r="N2464" s="149" t="str">
        <f>IF(OR(J2464="TBA",E2464=0),"",E2464*J2464)</f>
        <v/>
      </c>
      <c r="O2464" s="138"/>
      <c r="P2464" s="139">
        <f>IF($B2464="PA",$N2464,0)</f>
        <v>0</v>
      </c>
      <c r="Q2464" s="139">
        <f>IF($B2464="PC",$N2464,0)</f>
        <v>0</v>
      </c>
      <c r="R2464" s="139">
        <f>IF($B2464="LA",$N2464,0)</f>
        <v>0</v>
      </c>
      <c r="S2464" s="139" t="str">
        <f>IF($B2464="LC",$N2464,0)</f>
        <v/>
      </c>
      <c r="T2464" s="139">
        <f>IF(P2464&lt;&gt;"",(P2464*(1-($N$2641))*(1-($O2464+$N$2646))),0)</f>
        <v>0</v>
      </c>
      <c r="U2464" s="139">
        <f>IF(Q2464&lt;&gt;"",(Q2464*(1-($N$2642))*(1-($O2464+$N$2646))),0)</f>
        <v>0</v>
      </c>
      <c r="V2464" s="139">
        <f>IF(R2464&lt;&gt;"",(R2464*(1-($N$2643))*(1-($O2464+$N$2646))),0)</f>
        <v>0</v>
      </c>
      <c r="W2464" s="139">
        <f>IF(S2464&lt;&gt;"",(S2464*(1-($N$2644))*(1-($O2464+$N$2646))),0)</f>
        <v>0</v>
      </c>
      <c r="X2464" s="150">
        <f>+SUM(T2464:W2464)</f>
        <v>0</v>
      </c>
      <c r="Y2464" s="85"/>
      <c r="Z2464" s="84"/>
      <c r="AA2464" s="85"/>
    </row>
    <row r="2465" spans="1:27" ht="14.1" customHeight="1" x14ac:dyDescent="0.3">
      <c r="A2465" s="128" t="s">
        <v>220</v>
      </c>
      <c r="B2465" s="86" t="s">
        <v>40</v>
      </c>
      <c r="C2465" s="86">
        <v>42</v>
      </c>
      <c r="D2465" s="86">
        <v>0</v>
      </c>
      <c r="E2465" s="137"/>
      <c r="F2465" s="86" t="s">
        <v>1698</v>
      </c>
      <c r="G2465" s="86" t="s">
        <v>1699</v>
      </c>
      <c r="H2465" s="86" t="s">
        <v>2182</v>
      </c>
      <c r="I2465" s="86">
        <v>2</v>
      </c>
      <c r="J2465" s="87">
        <v>22.95</v>
      </c>
      <c r="K2465" s="88"/>
      <c r="L2465" s="86" t="s">
        <v>3678</v>
      </c>
      <c r="M2465" s="86" t="s">
        <v>349</v>
      </c>
      <c r="N2465" s="149" t="str">
        <f>IF(OR(J2465="TBA",E2465=0),"",E2465*J2465)</f>
        <v/>
      </c>
      <c r="O2465" s="138"/>
      <c r="P2465" s="139">
        <f>IF($B2465="PA",$N2465,0)</f>
        <v>0</v>
      </c>
      <c r="Q2465" s="139">
        <f>IF($B2465="PC",$N2465,0)</f>
        <v>0</v>
      </c>
      <c r="R2465" s="139">
        <f>IF($B2465="LA",$N2465,0)</f>
        <v>0</v>
      </c>
      <c r="S2465" s="139" t="str">
        <f>IF($B2465="LC",$N2465,0)</f>
        <v/>
      </c>
      <c r="T2465" s="139">
        <f>IF(P2465&lt;&gt;"",(P2465*(1-($N$2641))*(1-($O2465+$N$2646))),0)</f>
        <v>0</v>
      </c>
      <c r="U2465" s="139">
        <f>IF(Q2465&lt;&gt;"",(Q2465*(1-($N$2642))*(1-($O2465+$N$2646))),0)</f>
        <v>0</v>
      </c>
      <c r="V2465" s="139">
        <f>IF(R2465&lt;&gt;"",(R2465*(1-($N$2643))*(1-($O2465+$N$2646))),0)</f>
        <v>0</v>
      </c>
      <c r="W2465" s="139">
        <f>IF(S2465&lt;&gt;"",(S2465*(1-($N$2644))*(1-($O2465+$N$2646))),0)</f>
        <v>0</v>
      </c>
      <c r="X2465" s="150">
        <f>+SUM(T2465:W2465)</f>
        <v>0</v>
      </c>
      <c r="Y2465" s="85"/>
      <c r="Z2465" s="84"/>
      <c r="AA2465" s="85"/>
    </row>
    <row r="2466" spans="1:27" ht="14.1" customHeight="1" x14ac:dyDescent="0.3">
      <c r="A2466" s="128" t="s">
        <v>221</v>
      </c>
      <c r="B2466" s="86" t="s">
        <v>40</v>
      </c>
      <c r="C2466" s="86">
        <v>42</v>
      </c>
      <c r="D2466" s="86">
        <v>0</v>
      </c>
      <c r="E2466" s="137"/>
      <c r="F2466" s="86" t="s">
        <v>1698</v>
      </c>
      <c r="G2466" s="86" t="s">
        <v>1700</v>
      </c>
      <c r="H2466" s="86" t="s">
        <v>2182</v>
      </c>
      <c r="I2466" s="86">
        <v>2</v>
      </c>
      <c r="J2466" s="87">
        <v>22.95</v>
      </c>
      <c r="K2466" s="88"/>
      <c r="L2466" s="86" t="s">
        <v>3679</v>
      </c>
      <c r="M2466" s="86" t="s">
        <v>349</v>
      </c>
      <c r="N2466" s="149" t="str">
        <f>IF(OR(J2466="TBA",E2466=0),"",E2466*J2466)</f>
        <v/>
      </c>
      <c r="O2466" s="138"/>
      <c r="P2466" s="139">
        <f>IF($B2466="PA",$N2466,0)</f>
        <v>0</v>
      </c>
      <c r="Q2466" s="139">
        <f>IF($B2466="PC",$N2466,0)</f>
        <v>0</v>
      </c>
      <c r="R2466" s="139">
        <f>IF($B2466="LA",$N2466,0)</f>
        <v>0</v>
      </c>
      <c r="S2466" s="139" t="str">
        <f>IF($B2466="LC",$N2466,0)</f>
        <v/>
      </c>
      <c r="T2466" s="139">
        <f>IF(P2466&lt;&gt;"",(P2466*(1-($N$2641))*(1-($O2466+$N$2646))),0)</f>
        <v>0</v>
      </c>
      <c r="U2466" s="139">
        <f>IF(Q2466&lt;&gt;"",(Q2466*(1-($N$2642))*(1-($O2466+$N$2646))),0)</f>
        <v>0</v>
      </c>
      <c r="V2466" s="139">
        <f>IF(R2466&lt;&gt;"",(R2466*(1-($N$2643))*(1-($O2466+$N$2646))),0)</f>
        <v>0</v>
      </c>
      <c r="W2466" s="139">
        <f>IF(S2466&lt;&gt;"",(S2466*(1-($N$2644))*(1-($O2466+$N$2646))),0)</f>
        <v>0</v>
      </c>
      <c r="X2466" s="150">
        <f>+SUM(T2466:W2466)</f>
        <v>0</v>
      </c>
      <c r="Y2466" s="85"/>
      <c r="Z2466" s="84"/>
      <c r="AA2466" s="85"/>
    </row>
    <row r="2467" spans="1:27" ht="14.1" customHeight="1" x14ac:dyDescent="0.3">
      <c r="A2467" s="172" t="s">
        <v>222</v>
      </c>
      <c r="B2467" s="168" t="s">
        <v>40</v>
      </c>
      <c r="C2467" s="168">
        <v>6</v>
      </c>
      <c r="D2467" s="168">
        <v>0</v>
      </c>
      <c r="E2467" s="169"/>
      <c r="F2467" s="168" t="s">
        <v>1698</v>
      </c>
      <c r="G2467" s="168" t="s">
        <v>1700</v>
      </c>
      <c r="H2467" s="168" t="s">
        <v>2183</v>
      </c>
      <c r="I2467" s="168">
        <v>2</v>
      </c>
      <c r="J2467" s="170">
        <v>34.5</v>
      </c>
      <c r="K2467" s="171"/>
      <c r="L2467" s="168" t="s">
        <v>3680</v>
      </c>
      <c r="M2467" s="168" t="s">
        <v>349</v>
      </c>
      <c r="N2467" s="151" t="str">
        <f>IF(OR(J2467="TBA",E2467=0),"",E2467*J2467)</f>
        <v/>
      </c>
      <c r="O2467" s="138"/>
      <c r="P2467" s="139">
        <f>IF($B2467="PA",$N2467,0)</f>
        <v>0</v>
      </c>
      <c r="Q2467" s="139">
        <f>IF($B2467="PC",$N2467,0)</f>
        <v>0</v>
      </c>
      <c r="R2467" s="139">
        <f>IF($B2467="LA",$N2467,0)</f>
        <v>0</v>
      </c>
      <c r="S2467" s="139" t="str">
        <f>IF($B2467="LC",$N2467,0)</f>
        <v/>
      </c>
      <c r="T2467" s="139">
        <f>IF(P2467&lt;&gt;"",(P2467*(1-($N$2641))*(1-($O2467+$N$2646))),0)</f>
        <v>0</v>
      </c>
      <c r="U2467" s="139">
        <f>IF(Q2467&lt;&gt;"",(Q2467*(1-($N$2642))*(1-($O2467+$N$2646))),0)</f>
        <v>0</v>
      </c>
      <c r="V2467" s="139">
        <f>IF(R2467&lt;&gt;"",(R2467*(1-($N$2643))*(1-($O2467+$N$2646))),0)</f>
        <v>0</v>
      </c>
      <c r="W2467" s="139">
        <f>IF(S2467&lt;&gt;"",(S2467*(1-($N$2644))*(1-($O2467+$N$2646))),0)</f>
        <v>0</v>
      </c>
      <c r="X2467" s="152">
        <f>+SUM(T2467:W2467)</f>
        <v>0</v>
      </c>
      <c r="Y2467" s="85"/>
      <c r="Z2467" s="84"/>
      <c r="AA2467" s="85"/>
    </row>
    <row r="2468" spans="1:27" ht="14.1" customHeight="1" x14ac:dyDescent="0.3">
      <c r="A2468" s="128" t="s">
        <v>223</v>
      </c>
      <c r="B2468" s="86" t="s">
        <v>40</v>
      </c>
      <c r="C2468" s="86">
        <v>10</v>
      </c>
      <c r="D2468" s="86">
        <v>0</v>
      </c>
      <c r="E2468" s="137"/>
      <c r="F2468" s="86" t="s">
        <v>1698</v>
      </c>
      <c r="G2468" s="86" t="s">
        <v>1700</v>
      </c>
      <c r="H2468" s="86" t="s">
        <v>2184</v>
      </c>
      <c r="I2468" s="86">
        <v>3</v>
      </c>
      <c r="J2468" s="87">
        <v>38.4</v>
      </c>
      <c r="K2468" s="88"/>
      <c r="L2468" s="86" t="s">
        <v>3681</v>
      </c>
      <c r="M2468" s="86" t="s">
        <v>349</v>
      </c>
      <c r="N2468" s="149" t="str">
        <f>IF(OR(J2468="TBA",E2468=0),"",E2468*J2468)</f>
        <v/>
      </c>
      <c r="O2468" s="138"/>
      <c r="P2468" s="139">
        <f>IF($B2468="PA",$N2468,0)</f>
        <v>0</v>
      </c>
      <c r="Q2468" s="139">
        <f>IF($B2468="PC",$N2468,0)</f>
        <v>0</v>
      </c>
      <c r="R2468" s="139">
        <f>IF($B2468="LA",$N2468,0)</f>
        <v>0</v>
      </c>
      <c r="S2468" s="139" t="str">
        <f>IF($B2468="LC",$N2468,0)</f>
        <v/>
      </c>
      <c r="T2468" s="139">
        <f>IF(P2468&lt;&gt;"",(P2468*(1-($N$2641))*(1-($O2468+$N$2646))),0)</f>
        <v>0</v>
      </c>
      <c r="U2468" s="139">
        <f>IF(Q2468&lt;&gt;"",(Q2468*(1-($N$2642))*(1-($O2468+$N$2646))),0)</f>
        <v>0</v>
      </c>
      <c r="V2468" s="139">
        <f>IF(R2468&lt;&gt;"",(R2468*(1-($N$2643))*(1-($O2468+$N$2646))),0)</f>
        <v>0</v>
      </c>
      <c r="W2468" s="139">
        <f>IF(S2468&lt;&gt;"",(S2468*(1-($N$2644))*(1-($O2468+$N$2646))),0)</f>
        <v>0</v>
      </c>
      <c r="X2468" s="150">
        <f>+SUM(T2468:W2468)</f>
        <v>0</v>
      </c>
      <c r="Y2468" s="85"/>
      <c r="Z2468" s="84"/>
      <c r="AA2468" s="85"/>
    </row>
    <row r="2469" spans="1:27" ht="14.1" customHeight="1" x14ac:dyDescent="0.3">
      <c r="A2469" s="128" t="s">
        <v>272</v>
      </c>
      <c r="B2469" s="86" t="s">
        <v>40</v>
      </c>
      <c r="C2469" s="86">
        <v>24</v>
      </c>
      <c r="D2469" s="86">
        <v>6</v>
      </c>
      <c r="E2469" s="137"/>
      <c r="F2469" s="86" t="s">
        <v>100</v>
      </c>
      <c r="G2469" s="86" t="s">
        <v>1703</v>
      </c>
      <c r="H2469" s="86" t="s">
        <v>2185</v>
      </c>
      <c r="I2469" s="86">
        <v>103</v>
      </c>
      <c r="J2469" s="87">
        <v>43.800000000000004</v>
      </c>
      <c r="K2469" s="88"/>
      <c r="L2469" s="86" t="s">
        <v>3682</v>
      </c>
      <c r="M2469" s="86" t="s">
        <v>349</v>
      </c>
      <c r="N2469" s="149" t="str">
        <f>IF(OR(J2469="TBA",E2469=0),"",E2469*J2469)</f>
        <v/>
      </c>
      <c r="O2469" s="138"/>
      <c r="P2469" s="139">
        <f>IF($B2469="PA",$N2469,0)</f>
        <v>0</v>
      </c>
      <c r="Q2469" s="139">
        <f>IF($B2469="PC",$N2469,0)</f>
        <v>0</v>
      </c>
      <c r="R2469" s="139">
        <f>IF($B2469="LA",$N2469,0)</f>
        <v>0</v>
      </c>
      <c r="S2469" s="139" t="str">
        <f>IF($B2469="LC",$N2469,0)</f>
        <v/>
      </c>
      <c r="T2469" s="139">
        <f>IF(P2469&lt;&gt;"",(P2469*(1-($N$2641))*(1-($O2469+$N$2646))),0)</f>
        <v>0</v>
      </c>
      <c r="U2469" s="139">
        <f>IF(Q2469&lt;&gt;"",(Q2469*(1-($N$2642))*(1-($O2469+$N$2646))),0)</f>
        <v>0</v>
      </c>
      <c r="V2469" s="139">
        <f>IF(R2469&lt;&gt;"",(R2469*(1-($N$2643))*(1-($O2469+$N$2646))),0)</f>
        <v>0</v>
      </c>
      <c r="W2469" s="139">
        <f>IF(S2469&lt;&gt;"",(S2469*(1-($N$2644))*(1-($O2469+$N$2646))),0)</f>
        <v>0</v>
      </c>
      <c r="X2469" s="150">
        <f>+SUM(T2469:W2469)</f>
        <v>0</v>
      </c>
      <c r="Y2469" s="85"/>
      <c r="Z2469" s="84"/>
      <c r="AA2469" s="85"/>
    </row>
    <row r="2470" spans="1:27" ht="14.1" customHeight="1" x14ac:dyDescent="0.3">
      <c r="A2470" s="128" t="s">
        <v>273</v>
      </c>
      <c r="B2470" s="86" t="s">
        <v>40</v>
      </c>
      <c r="C2470" s="86">
        <v>24</v>
      </c>
      <c r="D2470" s="86">
        <v>6</v>
      </c>
      <c r="E2470" s="137"/>
      <c r="F2470" s="86" t="s">
        <v>100</v>
      </c>
      <c r="G2470" s="86" t="s">
        <v>1705</v>
      </c>
      <c r="H2470" s="86" t="s">
        <v>2185</v>
      </c>
      <c r="I2470" s="86">
        <v>103</v>
      </c>
      <c r="J2470" s="87">
        <v>43.800000000000004</v>
      </c>
      <c r="K2470" s="88"/>
      <c r="L2470" s="86" t="s">
        <v>3683</v>
      </c>
      <c r="M2470" s="86" t="s">
        <v>349</v>
      </c>
      <c r="N2470" s="149" t="str">
        <f>IF(OR(J2470="TBA",E2470=0),"",E2470*J2470)</f>
        <v/>
      </c>
      <c r="O2470" s="138"/>
      <c r="P2470" s="139">
        <f>IF($B2470="PA",$N2470,0)</f>
        <v>0</v>
      </c>
      <c r="Q2470" s="139">
        <f>IF($B2470="PC",$N2470,0)</f>
        <v>0</v>
      </c>
      <c r="R2470" s="139">
        <f>IF($B2470="LA",$N2470,0)</f>
        <v>0</v>
      </c>
      <c r="S2470" s="139" t="str">
        <f>IF($B2470="LC",$N2470,0)</f>
        <v/>
      </c>
      <c r="T2470" s="139">
        <f>IF(P2470&lt;&gt;"",(P2470*(1-($N$2641))*(1-($O2470+$N$2646))),0)</f>
        <v>0</v>
      </c>
      <c r="U2470" s="139">
        <f>IF(Q2470&lt;&gt;"",(Q2470*(1-($N$2642))*(1-($O2470+$N$2646))),0)</f>
        <v>0</v>
      </c>
      <c r="V2470" s="139">
        <f>IF(R2470&lt;&gt;"",(R2470*(1-($N$2643))*(1-($O2470+$N$2646))),0)</f>
        <v>0</v>
      </c>
      <c r="W2470" s="139">
        <f>IF(S2470&lt;&gt;"",(S2470*(1-($N$2644))*(1-($O2470+$N$2646))),0)</f>
        <v>0</v>
      </c>
      <c r="X2470" s="150">
        <f>+SUM(T2470:W2470)</f>
        <v>0</v>
      </c>
      <c r="Y2470" s="85"/>
      <c r="Z2470" s="84"/>
      <c r="AA2470" s="85"/>
    </row>
    <row r="2471" spans="1:27" ht="14.1" customHeight="1" x14ac:dyDescent="0.3">
      <c r="A2471" s="128" t="s">
        <v>274</v>
      </c>
      <c r="B2471" s="86" t="s">
        <v>40</v>
      </c>
      <c r="C2471" s="86">
        <v>24</v>
      </c>
      <c r="D2471" s="86">
        <v>6</v>
      </c>
      <c r="E2471" s="137"/>
      <c r="F2471" s="86" t="s">
        <v>100</v>
      </c>
      <c r="G2471" s="86" t="s">
        <v>1706</v>
      </c>
      <c r="H2471" s="86" t="s">
        <v>2185</v>
      </c>
      <c r="I2471" s="86">
        <v>103</v>
      </c>
      <c r="J2471" s="87">
        <v>45.95</v>
      </c>
      <c r="K2471" s="88"/>
      <c r="L2471" s="86" t="s">
        <v>3684</v>
      </c>
      <c r="M2471" s="86" t="s">
        <v>349</v>
      </c>
      <c r="N2471" s="149" t="str">
        <f>IF(OR(J2471="TBA",E2471=0),"",E2471*J2471)</f>
        <v/>
      </c>
      <c r="O2471" s="138"/>
      <c r="P2471" s="139">
        <f>IF($B2471="PA",$N2471,0)</f>
        <v>0</v>
      </c>
      <c r="Q2471" s="139">
        <f>IF($B2471="PC",$N2471,0)</f>
        <v>0</v>
      </c>
      <c r="R2471" s="139">
        <f>IF($B2471="LA",$N2471,0)</f>
        <v>0</v>
      </c>
      <c r="S2471" s="139" t="str">
        <f>IF($B2471="LC",$N2471,0)</f>
        <v/>
      </c>
      <c r="T2471" s="139">
        <f>IF(P2471&lt;&gt;"",(P2471*(1-($N$2641))*(1-($O2471+$N$2646))),0)</f>
        <v>0</v>
      </c>
      <c r="U2471" s="139">
        <f>IF(Q2471&lt;&gt;"",(Q2471*(1-($N$2642))*(1-($O2471+$N$2646))),0)</f>
        <v>0</v>
      </c>
      <c r="V2471" s="139">
        <f>IF(R2471&lt;&gt;"",(R2471*(1-($N$2643))*(1-($O2471+$N$2646))),0)</f>
        <v>0</v>
      </c>
      <c r="W2471" s="139">
        <f>IF(S2471&lt;&gt;"",(S2471*(1-($N$2644))*(1-($O2471+$N$2646))),0)</f>
        <v>0</v>
      </c>
      <c r="X2471" s="150">
        <f>+SUM(T2471:W2471)</f>
        <v>0</v>
      </c>
      <c r="Y2471" s="85"/>
      <c r="Z2471" s="84"/>
      <c r="AA2471" s="85"/>
    </row>
    <row r="2472" spans="1:27" ht="14.1" customHeight="1" x14ac:dyDescent="0.3">
      <c r="A2472" s="128" t="s">
        <v>275</v>
      </c>
      <c r="B2472" s="86" t="s">
        <v>40</v>
      </c>
      <c r="C2472" s="86">
        <v>24</v>
      </c>
      <c r="D2472" s="86">
        <v>6</v>
      </c>
      <c r="E2472" s="137"/>
      <c r="F2472" s="86" t="s">
        <v>100</v>
      </c>
      <c r="G2472" s="86" t="s">
        <v>1692</v>
      </c>
      <c r="H2472" s="86" t="s">
        <v>2185</v>
      </c>
      <c r="I2472" s="86">
        <v>103</v>
      </c>
      <c r="J2472" s="87">
        <v>43.800000000000004</v>
      </c>
      <c r="K2472" s="88"/>
      <c r="L2472" s="86" t="s">
        <v>3685</v>
      </c>
      <c r="M2472" s="86" t="s">
        <v>349</v>
      </c>
      <c r="N2472" s="149" t="str">
        <f>IF(OR(J2472="TBA",E2472=0),"",E2472*J2472)</f>
        <v/>
      </c>
      <c r="O2472" s="138"/>
      <c r="P2472" s="139">
        <f>IF($B2472="PA",$N2472,0)</f>
        <v>0</v>
      </c>
      <c r="Q2472" s="139">
        <f>IF($B2472="PC",$N2472,0)</f>
        <v>0</v>
      </c>
      <c r="R2472" s="139">
        <f>IF($B2472="LA",$N2472,0)</f>
        <v>0</v>
      </c>
      <c r="S2472" s="139" t="str">
        <f>IF($B2472="LC",$N2472,0)</f>
        <v/>
      </c>
      <c r="T2472" s="139">
        <f>IF(P2472&lt;&gt;"",(P2472*(1-($N$2641))*(1-($O2472+$N$2646))),0)</f>
        <v>0</v>
      </c>
      <c r="U2472" s="139">
        <f>IF(Q2472&lt;&gt;"",(Q2472*(1-($N$2642))*(1-($O2472+$N$2646))),0)</f>
        <v>0</v>
      </c>
      <c r="V2472" s="139">
        <f>IF(R2472&lt;&gt;"",(R2472*(1-($N$2643))*(1-($O2472+$N$2646))),0)</f>
        <v>0</v>
      </c>
      <c r="W2472" s="139">
        <f>IF(S2472&lt;&gt;"",(S2472*(1-($N$2644))*(1-($O2472+$N$2646))),0)</f>
        <v>0</v>
      </c>
      <c r="X2472" s="150">
        <f>+SUM(T2472:W2472)</f>
        <v>0</v>
      </c>
      <c r="Y2472" s="85"/>
      <c r="Z2472" s="84"/>
      <c r="AA2472" s="85"/>
    </row>
    <row r="2473" spans="1:27" ht="14.1" customHeight="1" x14ac:dyDescent="0.3">
      <c r="A2473" s="128" t="s">
        <v>301</v>
      </c>
      <c r="B2473" s="86" t="s">
        <v>40</v>
      </c>
      <c r="C2473" s="86">
        <v>24</v>
      </c>
      <c r="D2473" s="86">
        <v>8</v>
      </c>
      <c r="E2473" s="137"/>
      <c r="F2473" s="86" t="s">
        <v>100</v>
      </c>
      <c r="G2473" s="86" t="s">
        <v>1703</v>
      </c>
      <c r="H2473" s="86" t="s">
        <v>2186</v>
      </c>
      <c r="I2473" s="86">
        <v>128</v>
      </c>
      <c r="J2473" s="87">
        <v>40.1</v>
      </c>
      <c r="K2473" s="88"/>
      <c r="L2473" s="86" t="s">
        <v>3686</v>
      </c>
      <c r="M2473" s="86" t="s">
        <v>349</v>
      </c>
      <c r="N2473" s="149" t="str">
        <f>IF(OR(J2473="TBA",E2473=0),"",E2473*J2473)</f>
        <v/>
      </c>
      <c r="O2473" s="138"/>
      <c r="P2473" s="139">
        <f>IF($B2473="PA",$N2473,0)</f>
        <v>0</v>
      </c>
      <c r="Q2473" s="139">
        <f>IF($B2473="PC",$N2473,0)</f>
        <v>0</v>
      </c>
      <c r="R2473" s="139">
        <f>IF($B2473="LA",$N2473,0)</f>
        <v>0</v>
      </c>
      <c r="S2473" s="139" t="str">
        <f>IF($B2473="LC",$N2473,0)</f>
        <v/>
      </c>
      <c r="T2473" s="139">
        <f>IF(P2473&lt;&gt;"",(P2473*(1-($N$2641))*(1-($O2473+$N$2646))),0)</f>
        <v>0</v>
      </c>
      <c r="U2473" s="139">
        <f>IF(Q2473&lt;&gt;"",(Q2473*(1-($N$2642))*(1-($O2473+$N$2646))),0)</f>
        <v>0</v>
      </c>
      <c r="V2473" s="139">
        <f>IF(R2473&lt;&gt;"",(R2473*(1-($N$2643))*(1-($O2473+$N$2646))),0)</f>
        <v>0</v>
      </c>
      <c r="W2473" s="139">
        <f>IF(S2473&lt;&gt;"",(S2473*(1-($N$2644))*(1-($O2473+$N$2646))),0)</f>
        <v>0</v>
      </c>
      <c r="X2473" s="150">
        <f>+SUM(T2473:W2473)</f>
        <v>0</v>
      </c>
      <c r="Y2473" s="85"/>
      <c r="Z2473" s="84"/>
      <c r="AA2473" s="85"/>
    </row>
    <row r="2474" spans="1:27" ht="14.1" customHeight="1" x14ac:dyDescent="0.3">
      <c r="A2474" s="128" t="s">
        <v>302</v>
      </c>
      <c r="B2474" s="86" t="s">
        <v>40</v>
      </c>
      <c r="C2474" s="86">
        <v>24</v>
      </c>
      <c r="D2474" s="86">
        <v>8</v>
      </c>
      <c r="E2474" s="137"/>
      <c r="F2474" s="86" t="s">
        <v>100</v>
      </c>
      <c r="G2474" s="86" t="s">
        <v>1705</v>
      </c>
      <c r="H2474" s="86" t="s">
        <v>2186</v>
      </c>
      <c r="I2474" s="86">
        <v>128</v>
      </c>
      <c r="J2474" s="87">
        <v>40.1</v>
      </c>
      <c r="K2474" s="88"/>
      <c r="L2474" s="86" t="s">
        <v>3687</v>
      </c>
      <c r="M2474" s="86" t="s">
        <v>349</v>
      </c>
      <c r="N2474" s="149" t="str">
        <f>IF(OR(J2474="TBA",E2474=0),"",E2474*J2474)</f>
        <v/>
      </c>
      <c r="O2474" s="138"/>
      <c r="P2474" s="139">
        <f>IF($B2474="PA",$N2474,0)</f>
        <v>0</v>
      </c>
      <c r="Q2474" s="139">
        <f>IF($B2474="PC",$N2474,0)</f>
        <v>0</v>
      </c>
      <c r="R2474" s="139">
        <f>IF($B2474="LA",$N2474,0)</f>
        <v>0</v>
      </c>
      <c r="S2474" s="139" t="str">
        <f>IF($B2474="LC",$N2474,0)</f>
        <v/>
      </c>
      <c r="T2474" s="139">
        <f>IF(P2474&lt;&gt;"",(P2474*(1-($N$2641))*(1-($O2474+$N$2646))),0)</f>
        <v>0</v>
      </c>
      <c r="U2474" s="139">
        <f>IF(Q2474&lt;&gt;"",(Q2474*(1-($N$2642))*(1-($O2474+$N$2646))),0)</f>
        <v>0</v>
      </c>
      <c r="V2474" s="139">
        <f>IF(R2474&lt;&gt;"",(R2474*(1-($N$2643))*(1-($O2474+$N$2646))),0)</f>
        <v>0</v>
      </c>
      <c r="W2474" s="139">
        <f>IF(S2474&lt;&gt;"",(S2474*(1-($N$2644))*(1-($O2474+$N$2646))),0)</f>
        <v>0</v>
      </c>
      <c r="X2474" s="150">
        <f>+SUM(T2474:W2474)</f>
        <v>0</v>
      </c>
      <c r="Y2474" s="85"/>
      <c r="Z2474" s="84"/>
      <c r="AA2474" s="85"/>
    </row>
    <row r="2475" spans="1:27" ht="14.1" customHeight="1" x14ac:dyDescent="0.3">
      <c r="A2475" s="128" t="s">
        <v>303</v>
      </c>
      <c r="B2475" s="86" t="s">
        <v>40</v>
      </c>
      <c r="C2475" s="86">
        <v>24</v>
      </c>
      <c r="D2475" s="86">
        <v>8</v>
      </c>
      <c r="E2475" s="137"/>
      <c r="F2475" s="86" t="s">
        <v>100</v>
      </c>
      <c r="G2475" s="86" t="s">
        <v>1706</v>
      </c>
      <c r="H2475" s="86" t="s">
        <v>2186</v>
      </c>
      <c r="I2475" s="86">
        <v>128</v>
      </c>
      <c r="J2475" s="87">
        <v>42.15</v>
      </c>
      <c r="K2475" s="88"/>
      <c r="L2475" s="86" t="s">
        <v>3688</v>
      </c>
      <c r="M2475" s="86" t="s">
        <v>349</v>
      </c>
      <c r="N2475" s="149" t="str">
        <f>IF(OR(J2475="TBA",E2475=0),"",E2475*J2475)</f>
        <v/>
      </c>
      <c r="O2475" s="138"/>
      <c r="P2475" s="139">
        <f>IF($B2475="PA",$N2475,0)</f>
        <v>0</v>
      </c>
      <c r="Q2475" s="139">
        <f>IF($B2475="PC",$N2475,0)</f>
        <v>0</v>
      </c>
      <c r="R2475" s="139">
        <f>IF($B2475="LA",$N2475,0)</f>
        <v>0</v>
      </c>
      <c r="S2475" s="139" t="str">
        <f>IF($B2475="LC",$N2475,0)</f>
        <v/>
      </c>
      <c r="T2475" s="139">
        <f>IF(P2475&lt;&gt;"",(P2475*(1-($N$2641))*(1-($O2475+$N$2646))),0)</f>
        <v>0</v>
      </c>
      <c r="U2475" s="139">
        <f>IF(Q2475&lt;&gt;"",(Q2475*(1-($N$2642))*(1-($O2475+$N$2646))),0)</f>
        <v>0</v>
      </c>
      <c r="V2475" s="139">
        <f>IF(R2475&lt;&gt;"",(R2475*(1-($N$2643))*(1-($O2475+$N$2646))),0)</f>
        <v>0</v>
      </c>
      <c r="W2475" s="139">
        <f>IF(S2475&lt;&gt;"",(S2475*(1-($N$2644))*(1-($O2475+$N$2646))),0)</f>
        <v>0</v>
      </c>
      <c r="X2475" s="150">
        <f>+SUM(T2475:W2475)</f>
        <v>0</v>
      </c>
      <c r="Y2475" s="85"/>
      <c r="Z2475" s="84"/>
      <c r="AA2475" s="85"/>
    </row>
    <row r="2476" spans="1:27" ht="14.1" customHeight="1" x14ac:dyDescent="0.3">
      <c r="A2476" s="128" t="s">
        <v>304</v>
      </c>
      <c r="B2476" s="86" t="s">
        <v>40</v>
      </c>
      <c r="C2476" s="86">
        <v>24</v>
      </c>
      <c r="D2476" s="86">
        <v>8</v>
      </c>
      <c r="E2476" s="137"/>
      <c r="F2476" s="86" t="s">
        <v>100</v>
      </c>
      <c r="G2476" s="86" t="s">
        <v>1692</v>
      </c>
      <c r="H2476" s="86" t="s">
        <v>2186</v>
      </c>
      <c r="I2476" s="86">
        <v>128</v>
      </c>
      <c r="J2476" s="87">
        <v>40.1</v>
      </c>
      <c r="K2476" s="88"/>
      <c r="L2476" s="86" t="s">
        <v>3689</v>
      </c>
      <c r="M2476" s="86" t="s">
        <v>349</v>
      </c>
      <c r="N2476" s="149" t="str">
        <f>IF(OR(J2476="TBA",E2476=0),"",E2476*J2476)</f>
        <v/>
      </c>
      <c r="O2476" s="138"/>
      <c r="P2476" s="139">
        <f>IF($B2476="PA",$N2476,0)</f>
        <v>0</v>
      </c>
      <c r="Q2476" s="139">
        <f>IF($B2476="PC",$N2476,0)</f>
        <v>0</v>
      </c>
      <c r="R2476" s="139">
        <f>IF($B2476="LA",$N2476,0)</f>
        <v>0</v>
      </c>
      <c r="S2476" s="139" t="str">
        <f>IF($B2476="LC",$N2476,0)</f>
        <v/>
      </c>
      <c r="T2476" s="139">
        <f>IF(P2476&lt;&gt;"",(P2476*(1-($N$2641))*(1-($O2476+$N$2646))),0)</f>
        <v>0</v>
      </c>
      <c r="U2476" s="139">
        <f>IF(Q2476&lt;&gt;"",(Q2476*(1-($N$2642))*(1-($O2476+$N$2646))),0)</f>
        <v>0</v>
      </c>
      <c r="V2476" s="139">
        <f>IF(R2476&lt;&gt;"",(R2476*(1-($N$2643))*(1-($O2476+$N$2646))),0)</f>
        <v>0</v>
      </c>
      <c r="W2476" s="139">
        <f>IF(S2476&lt;&gt;"",(S2476*(1-($N$2644))*(1-($O2476+$N$2646))),0)</f>
        <v>0</v>
      </c>
      <c r="X2476" s="150">
        <f>+SUM(T2476:W2476)</f>
        <v>0</v>
      </c>
      <c r="Y2476" s="85"/>
      <c r="Z2476" s="84"/>
      <c r="AA2476" s="85"/>
    </row>
    <row r="2477" spans="1:27" ht="14.1" customHeight="1" x14ac:dyDescent="0.3">
      <c r="A2477" s="128" t="s">
        <v>279</v>
      </c>
      <c r="B2477" s="86" t="s">
        <v>40</v>
      </c>
      <c r="C2477" s="86">
        <v>20</v>
      </c>
      <c r="D2477" s="86">
        <v>10</v>
      </c>
      <c r="E2477" s="137"/>
      <c r="F2477" s="86" t="s">
        <v>100</v>
      </c>
      <c r="G2477" s="86" t="s">
        <v>1703</v>
      </c>
      <c r="H2477" s="86" t="s">
        <v>2187</v>
      </c>
      <c r="I2477" s="86">
        <v>105</v>
      </c>
      <c r="J2477" s="87">
        <v>40.1</v>
      </c>
      <c r="K2477" s="88"/>
      <c r="L2477" s="86" t="s">
        <v>3690</v>
      </c>
      <c r="M2477" s="86" t="s">
        <v>349</v>
      </c>
      <c r="N2477" s="149" t="str">
        <f>IF(OR(J2477="TBA",E2477=0),"",E2477*J2477)</f>
        <v/>
      </c>
      <c r="O2477" s="138"/>
      <c r="P2477" s="139">
        <f>IF($B2477="PA",$N2477,0)</f>
        <v>0</v>
      </c>
      <c r="Q2477" s="139">
        <f>IF($B2477="PC",$N2477,0)</f>
        <v>0</v>
      </c>
      <c r="R2477" s="139">
        <f>IF($B2477="LA",$N2477,0)</f>
        <v>0</v>
      </c>
      <c r="S2477" s="139" t="str">
        <f>IF($B2477="LC",$N2477,0)</f>
        <v/>
      </c>
      <c r="T2477" s="139">
        <f>IF(P2477&lt;&gt;"",(P2477*(1-($N$2641))*(1-($O2477+$N$2646))),0)</f>
        <v>0</v>
      </c>
      <c r="U2477" s="139">
        <f>IF(Q2477&lt;&gt;"",(Q2477*(1-($N$2642))*(1-($O2477+$N$2646))),0)</f>
        <v>0</v>
      </c>
      <c r="V2477" s="139">
        <f>IF(R2477&lt;&gt;"",(R2477*(1-($N$2643))*(1-($O2477+$N$2646))),0)</f>
        <v>0</v>
      </c>
      <c r="W2477" s="139">
        <f>IF(S2477&lt;&gt;"",(S2477*(1-($N$2644))*(1-($O2477+$N$2646))),0)</f>
        <v>0</v>
      </c>
      <c r="X2477" s="150">
        <f>+SUM(T2477:W2477)</f>
        <v>0</v>
      </c>
      <c r="Y2477" s="85"/>
      <c r="Z2477" s="84"/>
      <c r="AA2477" s="85"/>
    </row>
    <row r="2478" spans="1:27" ht="14.1" customHeight="1" x14ac:dyDescent="0.3">
      <c r="A2478" s="128" t="s">
        <v>280</v>
      </c>
      <c r="B2478" s="86" t="s">
        <v>40</v>
      </c>
      <c r="C2478" s="86">
        <v>20</v>
      </c>
      <c r="D2478" s="86">
        <v>10</v>
      </c>
      <c r="E2478" s="137"/>
      <c r="F2478" s="86" t="s">
        <v>100</v>
      </c>
      <c r="G2478" s="86" t="s">
        <v>1705</v>
      </c>
      <c r="H2478" s="86" t="s">
        <v>2187</v>
      </c>
      <c r="I2478" s="86">
        <v>105</v>
      </c>
      <c r="J2478" s="87">
        <v>40.1</v>
      </c>
      <c r="K2478" s="88"/>
      <c r="L2478" s="86" t="s">
        <v>3691</v>
      </c>
      <c r="M2478" s="86" t="s">
        <v>349</v>
      </c>
      <c r="N2478" s="149" t="str">
        <f>IF(OR(J2478="TBA",E2478=0),"",E2478*J2478)</f>
        <v/>
      </c>
      <c r="O2478" s="138"/>
      <c r="P2478" s="139">
        <f>IF($B2478="PA",$N2478,0)</f>
        <v>0</v>
      </c>
      <c r="Q2478" s="139">
        <f>IF($B2478="PC",$N2478,0)</f>
        <v>0</v>
      </c>
      <c r="R2478" s="139">
        <f>IF($B2478="LA",$N2478,0)</f>
        <v>0</v>
      </c>
      <c r="S2478" s="139" t="str">
        <f>IF($B2478="LC",$N2478,0)</f>
        <v/>
      </c>
      <c r="T2478" s="139">
        <f>IF(P2478&lt;&gt;"",(P2478*(1-($N$2641))*(1-($O2478+$N$2646))),0)</f>
        <v>0</v>
      </c>
      <c r="U2478" s="139">
        <f>IF(Q2478&lt;&gt;"",(Q2478*(1-($N$2642))*(1-($O2478+$N$2646))),0)</f>
        <v>0</v>
      </c>
      <c r="V2478" s="139">
        <f>IF(R2478&lt;&gt;"",(R2478*(1-($N$2643))*(1-($O2478+$N$2646))),0)</f>
        <v>0</v>
      </c>
      <c r="W2478" s="139">
        <f>IF(S2478&lt;&gt;"",(S2478*(1-($N$2644))*(1-($O2478+$N$2646))),0)</f>
        <v>0</v>
      </c>
      <c r="X2478" s="150">
        <f>+SUM(T2478:W2478)</f>
        <v>0</v>
      </c>
      <c r="Y2478" s="85"/>
      <c r="Z2478" s="84"/>
      <c r="AA2478" s="85"/>
    </row>
    <row r="2479" spans="1:27" ht="14.1" customHeight="1" x14ac:dyDescent="0.3">
      <c r="A2479" s="128" t="s">
        <v>281</v>
      </c>
      <c r="B2479" s="86" t="s">
        <v>40</v>
      </c>
      <c r="C2479" s="86">
        <v>20</v>
      </c>
      <c r="D2479" s="86">
        <v>10</v>
      </c>
      <c r="E2479" s="137"/>
      <c r="F2479" s="86" t="s">
        <v>100</v>
      </c>
      <c r="G2479" s="86" t="s">
        <v>1706</v>
      </c>
      <c r="H2479" s="86" t="s">
        <v>2187</v>
      </c>
      <c r="I2479" s="86">
        <v>105</v>
      </c>
      <c r="J2479" s="87">
        <v>42.15</v>
      </c>
      <c r="K2479" s="88"/>
      <c r="L2479" s="86" t="s">
        <v>3692</v>
      </c>
      <c r="M2479" s="86" t="s">
        <v>349</v>
      </c>
      <c r="N2479" s="149" t="str">
        <f>IF(OR(J2479="TBA",E2479=0),"",E2479*J2479)</f>
        <v/>
      </c>
      <c r="O2479" s="138"/>
      <c r="P2479" s="139">
        <f>IF($B2479="PA",$N2479,0)</f>
        <v>0</v>
      </c>
      <c r="Q2479" s="139">
        <f>IF($B2479="PC",$N2479,0)</f>
        <v>0</v>
      </c>
      <c r="R2479" s="139">
        <f>IF($B2479="LA",$N2479,0)</f>
        <v>0</v>
      </c>
      <c r="S2479" s="139" t="str">
        <f>IF($B2479="LC",$N2479,0)</f>
        <v/>
      </c>
      <c r="T2479" s="139">
        <f>IF(P2479&lt;&gt;"",(P2479*(1-($N$2641))*(1-($O2479+$N$2646))),0)</f>
        <v>0</v>
      </c>
      <c r="U2479" s="139">
        <f>IF(Q2479&lt;&gt;"",(Q2479*(1-($N$2642))*(1-($O2479+$N$2646))),0)</f>
        <v>0</v>
      </c>
      <c r="V2479" s="139">
        <f>IF(R2479&lt;&gt;"",(R2479*(1-($N$2643))*(1-($O2479+$N$2646))),0)</f>
        <v>0</v>
      </c>
      <c r="W2479" s="139">
        <f>IF(S2479&lt;&gt;"",(S2479*(1-($N$2644))*(1-($O2479+$N$2646))),0)</f>
        <v>0</v>
      </c>
      <c r="X2479" s="150">
        <f>+SUM(T2479:W2479)</f>
        <v>0</v>
      </c>
      <c r="Y2479" s="85"/>
      <c r="Z2479" s="84"/>
      <c r="AA2479" s="85"/>
    </row>
    <row r="2480" spans="1:27" ht="14.1" customHeight="1" x14ac:dyDescent="0.3">
      <c r="A2480" s="128" t="s">
        <v>282</v>
      </c>
      <c r="B2480" s="86" t="s">
        <v>40</v>
      </c>
      <c r="C2480" s="86">
        <v>20</v>
      </c>
      <c r="D2480" s="86">
        <v>10</v>
      </c>
      <c r="E2480" s="137"/>
      <c r="F2480" s="86" t="s">
        <v>100</v>
      </c>
      <c r="G2480" s="86" t="s">
        <v>1692</v>
      </c>
      <c r="H2480" s="86" t="s">
        <v>2187</v>
      </c>
      <c r="I2480" s="86">
        <v>105</v>
      </c>
      <c r="J2480" s="87">
        <v>40.1</v>
      </c>
      <c r="K2480" s="88"/>
      <c r="L2480" s="86" t="s">
        <v>3693</v>
      </c>
      <c r="M2480" s="86" t="s">
        <v>349</v>
      </c>
      <c r="N2480" s="149" t="str">
        <f>IF(OR(J2480="TBA",E2480=0),"",E2480*J2480)</f>
        <v/>
      </c>
      <c r="O2480" s="138"/>
      <c r="P2480" s="139">
        <f>IF($B2480="PA",$N2480,0)</f>
        <v>0</v>
      </c>
      <c r="Q2480" s="139">
        <f>IF($B2480="PC",$N2480,0)</f>
        <v>0</v>
      </c>
      <c r="R2480" s="139">
        <f>IF($B2480="LA",$N2480,0)</f>
        <v>0</v>
      </c>
      <c r="S2480" s="139" t="str">
        <f>IF($B2480="LC",$N2480,0)</f>
        <v/>
      </c>
      <c r="T2480" s="139">
        <f>IF(P2480&lt;&gt;"",(P2480*(1-($N$2641))*(1-($O2480+$N$2646))),0)</f>
        <v>0</v>
      </c>
      <c r="U2480" s="139">
        <f>IF(Q2480&lt;&gt;"",(Q2480*(1-($N$2642))*(1-($O2480+$N$2646))),0)</f>
        <v>0</v>
      </c>
      <c r="V2480" s="139">
        <f>IF(R2480&lt;&gt;"",(R2480*(1-($N$2643))*(1-($O2480+$N$2646))),0)</f>
        <v>0</v>
      </c>
      <c r="W2480" s="139">
        <f>IF(S2480&lt;&gt;"",(S2480*(1-($N$2644))*(1-($O2480+$N$2646))),0)</f>
        <v>0</v>
      </c>
      <c r="X2480" s="150">
        <f>+SUM(T2480:W2480)</f>
        <v>0</v>
      </c>
      <c r="Y2480" s="85"/>
      <c r="Z2480" s="84"/>
      <c r="AA2480" s="85"/>
    </row>
    <row r="2481" spans="1:27" ht="14.1" customHeight="1" x14ac:dyDescent="0.3">
      <c r="A2481" s="128" t="s">
        <v>552</v>
      </c>
      <c r="B2481" s="86" t="s">
        <v>40</v>
      </c>
      <c r="C2481" s="86">
        <v>24</v>
      </c>
      <c r="D2481" s="86">
        <v>6</v>
      </c>
      <c r="E2481" s="137"/>
      <c r="F2481" s="86" t="s">
        <v>99</v>
      </c>
      <c r="G2481" s="86" t="s">
        <v>1690</v>
      </c>
      <c r="H2481" s="86" t="s">
        <v>2188</v>
      </c>
      <c r="I2481" s="86">
        <v>70</v>
      </c>
      <c r="J2481" s="87">
        <v>18.3</v>
      </c>
      <c r="K2481" s="88"/>
      <c r="L2481" s="86" t="s">
        <v>3694</v>
      </c>
      <c r="M2481" s="86" t="s">
        <v>349</v>
      </c>
      <c r="N2481" s="149" t="str">
        <f>IF(OR(J2481="TBA",E2481=0),"",E2481*J2481)</f>
        <v/>
      </c>
      <c r="O2481" s="138"/>
      <c r="P2481" s="139">
        <f>IF($B2481="PA",$N2481,0)</f>
        <v>0</v>
      </c>
      <c r="Q2481" s="139">
        <f>IF($B2481="PC",$N2481,0)</f>
        <v>0</v>
      </c>
      <c r="R2481" s="139">
        <f>IF($B2481="LA",$N2481,0)</f>
        <v>0</v>
      </c>
      <c r="S2481" s="139" t="str">
        <f>IF($B2481="LC",$N2481,0)</f>
        <v/>
      </c>
      <c r="T2481" s="139">
        <f>IF(P2481&lt;&gt;"",(P2481*(1-($N$2641))*(1-($O2481+$N$2646))),0)</f>
        <v>0</v>
      </c>
      <c r="U2481" s="139">
        <f>IF(Q2481&lt;&gt;"",(Q2481*(1-($N$2642))*(1-($O2481+$N$2646))),0)</f>
        <v>0</v>
      </c>
      <c r="V2481" s="139">
        <f>IF(R2481&lt;&gt;"",(R2481*(1-($N$2643))*(1-($O2481+$N$2646))),0)</f>
        <v>0</v>
      </c>
      <c r="W2481" s="139">
        <f>IF(S2481&lt;&gt;"",(S2481*(1-($N$2644))*(1-($O2481+$N$2646))),0)</f>
        <v>0</v>
      </c>
      <c r="X2481" s="150">
        <f>+SUM(T2481:W2481)</f>
        <v>0</v>
      </c>
      <c r="Y2481" s="85"/>
      <c r="Z2481" s="84"/>
      <c r="AA2481" s="85"/>
    </row>
    <row r="2482" spans="1:27" ht="14.1" customHeight="1" x14ac:dyDescent="0.3">
      <c r="A2482" s="128" t="s">
        <v>553</v>
      </c>
      <c r="B2482" s="86" t="s">
        <v>40</v>
      </c>
      <c r="C2482" s="86">
        <v>24</v>
      </c>
      <c r="D2482" s="86">
        <v>6</v>
      </c>
      <c r="E2482" s="137"/>
      <c r="F2482" s="86" t="s">
        <v>99</v>
      </c>
      <c r="G2482" s="86" t="s">
        <v>1711</v>
      </c>
      <c r="H2482" s="86" t="s">
        <v>2188</v>
      </c>
      <c r="I2482" s="86">
        <v>70</v>
      </c>
      <c r="J2482" s="87">
        <v>18.3</v>
      </c>
      <c r="K2482" s="88"/>
      <c r="L2482" s="86" t="s">
        <v>3695</v>
      </c>
      <c r="M2482" s="86" t="s">
        <v>349</v>
      </c>
      <c r="N2482" s="149" t="str">
        <f>IF(OR(J2482="TBA",E2482=0),"",E2482*J2482)</f>
        <v/>
      </c>
      <c r="O2482" s="138"/>
      <c r="P2482" s="139">
        <f>IF($B2482="PA",$N2482,0)</f>
        <v>0</v>
      </c>
      <c r="Q2482" s="139">
        <f>IF($B2482="PC",$N2482,0)</f>
        <v>0</v>
      </c>
      <c r="R2482" s="139">
        <f>IF($B2482="LA",$N2482,0)</f>
        <v>0</v>
      </c>
      <c r="S2482" s="139" t="str">
        <f>IF($B2482="LC",$N2482,0)</f>
        <v/>
      </c>
      <c r="T2482" s="139">
        <f>IF(P2482&lt;&gt;"",(P2482*(1-($N$2641))*(1-($O2482+$N$2646))),0)</f>
        <v>0</v>
      </c>
      <c r="U2482" s="139">
        <f>IF(Q2482&lt;&gt;"",(Q2482*(1-($N$2642))*(1-($O2482+$N$2646))),0)</f>
        <v>0</v>
      </c>
      <c r="V2482" s="139">
        <f>IF(R2482&lt;&gt;"",(R2482*(1-($N$2643))*(1-($O2482+$N$2646))),0)</f>
        <v>0</v>
      </c>
      <c r="W2482" s="139">
        <f>IF(S2482&lt;&gt;"",(S2482*(1-($N$2644))*(1-($O2482+$N$2646))),0)</f>
        <v>0</v>
      </c>
      <c r="X2482" s="150">
        <f>+SUM(T2482:W2482)</f>
        <v>0</v>
      </c>
      <c r="Y2482" s="85"/>
      <c r="Z2482" s="84"/>
      <c r="AA2482" s="85"/>
    </row>
    <row r="2483" spans="1:27" ht="14.1" customHeight="1" x14ac:dyDescent="0.3">
      <c r="A2483" s="128" t="s">
        <v>551</v>
      </c>
      <c r="B2483" s="86" t="s">
        <v>40</v>
      </c>
      <c r="C2483" s="86">
        <v>24</v>
      </c>
      <c r="D2483" s="86">
        <v>6</v>
      </c>
      <c r="E2483" s="137"/>
      <c r="F2483" s="86" t="s">
        <v>99</v>
      </c>
      <c r="G2483" s="86" t="s">
        <v>1691</v>
      </c>
      <c r="H2483" s="86" t="s">
        <v>2188</v>
      </c>
      <c r="I2483" s="86">
        <v>70</v>
      </c>
      <c r="J2483" s="87">
        <v>18.3</v>
      </c>
      <c r="K2483" s="88"/>
      <c r="L2483" s="86" t="s">
        <v>3696</v>
      </c>
      <c r="M2483" s="86" t="s">
        <v>349</v>
      </c>
      <c r="N2483" s="149" t="str">
        <f>IF(OR(J2483="TBA",E2483=0),"",E2483*J2483)</f>
        <v/>
      </c>
      <c r="O2483" s="138"/>
      <c r="P2483" s="139">
        <f>IF($B2483="PA",$N2483,0)</f>
        <v>0</v>
      </c>
      <c r="Q2483" s="139">
        <f>IF($B2483="PC",$N2483,0)</f>
        <v>0</v>
      </c>
      <c r="R2483" s="139">
        <f>IF($B2483="LA",$N2483,0)</f>
        <v>0</v>
      </c>
      <c r="S2483" s="139" t="str">
        <f>IF($B2483="LC",$N2483,0)</f>
        <v/>
      </c>
      <c r="T2483" s="139">
        <f>IF(P2483&lt;&gt;"",(P2483*(1-($N$2641))*(1-($O2483+$N$2646))),0)</f>
        <v>0</v>
      </c>
      <c r="U2483" s="139">
        <f>IF(Q2483&lt;&gt;"",(Q2483*(1-($N$2642))*(1-($O2483+$N$2646))),0)</f>
        <v>0</v>
      </c>
      <c r="V2483" s="139">
        <f>IF(R2483&lt;&gt;"",(R2483*(1-($N$2643))*(1-($O2483+$N$2646))),0)</f>
        <v>0</v>
      </c>
      <c r="W2483" s="139">
        <f>IF(S2483&lt;&gt;"",(S2483*(1-($N$2644))*(1-($O2483+$N$2646))),0)</f>
        <v>0</v>
      </c>
      <c r="X2483" s="150">
        <f>+SUM(T2483:W2483)</f>
        <v>0</v>
      </c>
      <c r="Y2483" s="85"/>
      <c r="Z2483" s="84"/>
      <c r="AA2483" s="85"/>
    </row>
    <row r="2484" spans="1:27" ht="14.1" customHeight="1" x14ac:dyDescent="0.3">
      <c r="A2484" s="128" t="s">
        <v>550</v>
      </c>
      <c r="B2484" s="86" t="s">
        <v>40</v>
      </c>
      <c r="C2484" s="86">
        <v>24</v>
      </c>
      <c r="D2484" s="86">
        <v>6</v>
      </c>
      <c r="E2484" s="137"/>
      <c r="F2484" s="86" t="s">
        <v>99</v>
      </c>
      <c r="G2484" s="86" t="s">
        <v>1692</v>
      </c>
      <c r="H2484" s="86" t="s">
        <v>2188</v>
      </c>
      <c r="I2484" s="86">
        <v>70</v>
      </c>
      <c r="J2484" s="87">
        <v>18.3</v>
      </c>
      <c r="K2484" s="88"/>
      <c r="L2484" s="86" t="s">
        <v>3697</v>
      </c>
      <c r="M2484" s="86" t="s">
        <v>349</v>
      </c>
      <c r="N2484" s="149" t="str">
        <f>IF(OR(J2484="TBA",E2484=0),"",E2484*J2484)</f>
        <v/>
      </c>
      <c r="O2484" s="138"/>
      <c r="P2484" s="139">
        <f>IF($B2484="PA",$N2484,0)</f>
        <v>0</v>
      </c>
      <c r="Q2484" s="139">
        <f>IF($B2484="PC",$N2484,0)</f>
        <v>0</v>
      </c>
      <c r="R2484" s="139">
        <f>IF($B2484="LA",$N2484,0)</f>
        <v>0</v>
      </c>
      <c r="S2484" s="139" t="str">
        <f>IF($B2484="LC",$N2484,0)</f>
        <v/>
      </c>
      <c r="T2484" s="139">
        <f>IF(P2484&lt;&gt;"",(P2484*(1-($N$2641))*(1-($O2484+$N$2646))),0)</f>
        <v>0</v>
      </c>
      <c r="U2484" s="139">
        <f>IF(Q2484&lt;&gt;"",(Q2484*(1-($N$2642))*(1-($O2484+$N$2646))),0)</f>
        <v>0</v>
      </c>
      <c r="V2484" s="139">
        <f>IF(R2484&lt;&gt;"",(R2484*(1-($N$2643))*(1-($O2484+$N$2646))),0)</f>
        <v>0</v>
      </c>
      <c r="W2484" s="139">
        <f>IF(S2484&lt;&gt;"",(S2484*(1-($N$2644))*(1-($O2484+$N$2646))),0)</f>
        <v>0</v>
      </c>
      <c r="X2484" s="150">
        <f>+SUM(T2484:W2484)</f>
        <v>0</v>
      </c>
      <c r="Y2484" s="85"/>
      <c r="Z2484" s="84"/>
      <c r="AA2484" s="85"/>
    </row>
    <row r="2485" spans="1:27" ht="14.1" customHeight="1" x14ac:dyDescent="0.3">
      <c r="A2485" s="128" t="s">
        <v>556</v>
      </c>
      <c r="B2485" s="86" t="s">
        <v>40</v>
      </c>
      <c r="C2485" s="86">
        <v>18</v>
      </c>
      <c r="D2485" s="86">
        <v>9</v>
      </c>
      <c r="E2485" s="137"/>
      <c r="F2485" s="86" t="s">
        <v>99</v>
      </c>
      <c r="G2485" s="86" t="s">
        <v>1690</v>
      </c>
      <c r="H2485" s="86" t="s">
        <v>2189</v>
      </c>
      <c r="I2485" s="86">
        <v>70</v>
      </c>
      <c r="J2485" s="87">
        <v>28.650000000000002</v>
      </c>
      <c r="K2485" s="88"/>
      <c r="L2485" s="86" t="s">
        <v>3698</v>
      </c>
      <c r="M2485" s="86" t="s">
        <v>349</v>
      </c>
      <c r="N2485" s="149" t="str">
        <f>IF(OR(J2485="TBA",E2485=0),"",E2485*J2485)</f>
        <v/>
      </c>
      <c r="O2485" s="138"/>
      <c r="P2485" s="139">
        <f>IF($B2485="PA",$N2485,0)</f>
        <v>0</v>
      </c>
      <c r="Q2485" s="139">
        <f>IF($B2485="PC",$N2485,0)</f>
        <v>0</v>
      </c>
      <c r="R2485" s="139">
        <f>IF($B2485="LA",$N2485,0)</f>
        <v>0</v>
      </c>
      <c r="S2485" s="139" t="str">
        <f>IF($B2485="LC",$N2485,0)</f>
        <v/>
      </c>
      <c r="T2485" s="139">
        <f>IF(P2485&lt;&gt;"",(P2485*(1-($N$2641))*(1-($O2485+$N$2646))),0)</f>
        <v>0</v>
      </c>
      <c r="U2485" s="139">
        <f>IF(Q2485&lt;&gt;"",(Q2485*(1-($N$2642))*(1-($O2485+$N$2646))),0)</f>
        <v>0</v>
      </c>
      <c r="V2485" s="139">
        <f>IF(R2485&lt;&gt;"",(R2485*(1-($N$2643))*(1-($O2485+$N$2646))),0)</f>
        <v>0</v>
      </c>
      <c r="W2485" s="139">
        <f>IF(S2485&lt;&gt;"",(S2485*(1-($N$2644))*(1-($O2485+$N$2646))),0)</f>
        <v>0</v>
      </c>
      <c r="X2485" s="150">
        <f>+SUM(T2485:W2485)</f>
        <v>0</v>
      </c>
      <c r="Y2485" s="85"/>
      <c r="Z2485" s="84"/>
      <c r="AA2485" s="85"/>
    </row>
    <row r="2486" spans="1:27" ht="14.1" customHeight="1" x14ac:dyDescent="0.3">
      <c r="A2486" s="128" t="s">
        <v>557</v>
      </c>
      <c r="B2486" s="86" t="s">
        <v>40</v>
      </c>
      <c r="C2486" s="86">
        <v>18</v>
      </c>
      <c r="D2486" s="86">
        <v>9</v>
      </c>
      <c r="E2486" s="137"/>
      <c r="F2486" s="86" t="s">
        <v>99</v>
      </c>
      <c r="G2486" s="86" t="s">
        <v>1711</v>
      </c>
      <c r="H2486" s="86" t="s">
        <v>2189</v>
      </c>
      <c r="I2486" s="86">
        <v>70</v>
      </c>
      <c r="J2486" s="87">
        <v>28.650000000000002</v>
      </c>
      <c r="K2486" s="88"/>
      <c r="L2486" s="86" t="s">
        <v>3699</v>
      </c>
      <c r="M2486" s="86" t="s">
        <v>349</v>
      </c>
      <c r="N2486" s="149" t="str">
        <f>IF(OR(J2486="TBA",E2486=0),"",E2486*J2486)</f>
        <v/>
      </c>
      <c r="O2486" s="138"/>
      <c r="P2486" s="139">
        <f>IF($B2486="PA",$N2486,0)</f>
        <v>0</v>
      </c>
      <c r="Q2486" s="139">
        <f>IF($B2486="PC",$N2486,0)</f>
        <v>0</v>
      </c>
      <c r="R2486" s="139">
        <f>IF($B2486="LA",$N2486,0)</f>
        <v>0</v>
      </c>
      <c r="S2486" s="139" t="str">
        <f>IF($B2486="LC",$N2486,0)</f>
        <v/>
      </c>
      <c r="T2486" s="139">
        <f>IF(P2486&lt;&gt;"",(P2486*(1-($N$2641))*(1-($O2486+$N$2646))),0)</f>
        <v>0</v>
      </c>
      <c r="U2486" s="139">
        <f>IF(Q2486&lt;&gt;"",(Q2486*(1-($N$2642))*(1-($O2486+$N$2646))),0)</f>
        <v>0</v>
      </c>
      <c r="V2486" s="139">
        <f>IF(R2486&lt;&gt;"",(R2486*(1-($N$2643))*(1-($O2486+$N$2646))),0)</f>
        <v>0</v>
      </c>
      <c r="W2486" s="139">
        <f>IF(S2486&lt;&gt;"",(S2486*(1-($N$2644))*(1-($O2486+$N$2646))),0)</f>
        <v>0</v>
      </c>
      <c r="X2486" s="150">
        <f>+SUM(T2486:W2486)</f>
        <v>0</v>
      </c>
      <c r="Y2486" s="85"/>
      <c r="Z2486" s="84"/>
      <c r="AA2486" s="85"/>
    </row>
    <row r="2487" spans="1:27" ht="14.1" customHeight="1" x14ac:dyDescent="0.3">
      <c r="A2487" s="128" t="s">
        <v>555</v>
      </c>
      <c r="B2487" s="86" t="s">
        <v>40</v>
      </c>
      <c r="C2487" s="86">
        <v>18</v>
      </c>
      <c r="D2487" s="86">
        <v>9</v>
      </c>
      <c r="E2487" s="137"/>
      <c r="F2487" s="86" t="s">
        <v>99</v>
      </c>
      <c r="G2487" s="86" t="s">
        <v>1691</v>
      </c>
      <c r="H2487" s="86" t="s">
        <v>2189</v>
      </c>
      <c r="I2487" s="86">
        <v>70</v>
      </c>
      <c r="J2487" s="87">
        <v>28.650000000000002</v>
      </c>
      <c r="K2487" s="88"/>
      <c r="L2487" s="86" t="s">
        <v>3700</v>
      </c>
      <c r="M2487" s="86" t="s">
        <v>349</v>
      </c>
      <c r="N2487" s="149" t="str">
        <f>IF(OR(J2487="TBA",E2487=0),"",E2487*J2487)</f>
        <v/>
      </c>
      <c r="O2487" s="138"/>
      <c r="P2487" s="139">
        <f>IF($B2487="PA",$N2487,0)</f>
        <v>0</v>
      </c>
      <c r="Q2487" s="139">
        <f>IF($B2487="PC",$N2487,0)</f>
        <v>0</v>
      </c>
      <c r="R2487" s="139">
        <f>IF($B2487="LA",$N2487,0)</f>
        <v>0</v>
      </c>
      <c r="S2487" s="139" t="str">
        <f>IF($B2487="LC",$N2487,0)</f>
        <v/>
      </c>
      <c r="T2487" s="139">
        <f>IF(P2487&lt;&gt;"",(P2487*(1-($N$2641))*(1-($O2487+$N$2646))),0)</f>
        <v>0</v>
      </c>
      <c r="U2487" s="139">
        <f>IF(Q2487&lt;&gt;"",(Q2487*(1-($N$2642))*(1-($O2487+$N$2646))),0)</f>
        <v>0</v>
      </c>
      <c r="V2487" s="139">
        <f>IF(R2487&lt;&gt;"",(R2487*(1-($N$2643))*(1-($O2487+$N$2646))),0)</f>
        <v>0</v>
      </c>
      <c r="W2487" s="139">
        <f>IF(S2487&lt;&gt;"",(S2487*(1-($N$2644))*(1-($O2487+$N$2646))),0)</f>
        <v>0</v>
      </c>
      <c r="X2487" s="150">
        <f>+SUM(T2487:W2487)</f>
        <v>0</v>
      </c>
      <c r="Y2487" s="85"/>
      <c r="Z2487" s="84"/>
      <c r="AA2487" s="85"/>
    </row>
    <row r="2488" spans="1:27" s="167" customFormat="1" ht="14.1" customHeight="1" x14ac:dyDescent="0.3">
      <c r="A2488" s="128" t="s">
        <v>554</v>
      </c>
      <c r="B2488" s="86" t="s">
        <v>40</v>
      </c>
      <c r="C2488" s="86">
        <v>18</v>
      </c>
      <c r="D2488" s="86">
        <v>9</v>
      </c>
      <c r="E2488" s="137"/>
      <c r="F2488" s="86" t="s">
        <v>99</v>
      </c>
      <c r="G2488" s="86" t="s">
        <v>1692</v>
      </c>
      <c r="H2488" s="86" t="s">
        <v>2189</v>
      </c>
      <c r="I2488" s="86">
        <v>70</v>
      </c>
      <c r="J2488" s="87">
        <v>28.650000000000002</v>
      </c>
      <c r="K2488" s="88"/>
      <c r="L2488" s="86" t="s">
        <v>3701</v>
      </c>
      <c r="M2488" s="86" t="s">
        <v>349</v>
      </c>
      <c r="N2488" s="149" t="str">
        <f>IF(OR(J2488="TBA",E2488=0),"",E2488*J2488)</f>
        <v/>
      </c>
      <c r="O2488" s="138"/>
      <c r="P2488" s="139">
        <f>IF($B2488="PA",$N2488,0)</f>
        <v>0</v>
      </c>
      <c r="Q2488" s="139">
        <f>IF($B2488="PC",$N2488,0)</f>
        <v>0</v>
      </c>
      <c r="R2488" s="139">
        <f>IF($B2488="LA",$N2488,0)</f>
        <v>0</v>
      </c>
      <c r="S2488" s="139" t="str">
        <f>IF($B2488="LC",$N2488,0)</f>
        <v/>
      </c>
      <c r="T2488" s="139">
        <f>IF(P2488&lt;&gt;"",(P2488*(1-($N$2641))*(1-($O2488+$N$2646))),0)</f>
        <v>0</v>
      </c>
      <c r="U2488" s="139">
        <f>IF(Q2488&lt;&gt;"",(Q2488*(1-($N$2642))*(1-($O2488+$N$2646))),0)</f>
        <v>0</v>
      </c>
      <c r="V2488" s="139">
        <f>IF(R2488&lt;&gt;"",(R2488*(1-($N$2643))*(1-($O2488+$N$2646))),0)</f>
        <v>0</v>
      </c>
      <c r="W2488" s="139">
        <f>IF(S2488&lt;&gt;"",(S2488*(1-($N$2644))*(1-($O2488+$N$2646))),0)</f>
        <v>0</v>
      </c>
      <c r="X2488" s="150">
        <f>+SUM(T2488:W2488)</f>
        <v>0</v>
      </c>
      <c r="Y2488" s="154"/>
      <c r="Z2488" s="153"/>
      <c r="AA2488" s="154"/>
    </row>
    <row r="2489" spans="1:27" s="167" customFormat="1" ht="14.1" customHeight="1" x14ac:dyDescent="0.3">
      <c r="A2489" s="128" t="s">
        <v>289</v>
      </c>
      <c r="B2489" s="86" t="s">
        <v>39</v>
      </c>
      <c r="C2489" s="86">
        <v>48</v>
      </c>
      <c r="D2489" s="86">
        <v>3</v>
      </c>
      <c r="E2489" s="137"/>
      <c r="F2489" s="86" t="s">
        <v>100</v>
      </c>
      <c r="G2489" s="86" t="s">
        <v>1453</v>
      </c>
      <c r="H2489" s="86" t="s">
        <v>2190</v>
      </c>
      <c r="I2489" s="86">
        <v>71</v>
      </c>
      <c r="J2489" s="87">
        <v>4</v>
      </c>
      <c r="K2489" s="88"/>
      <c r="L2489" s="86" t="s">
        <v>3702</v>
      </c>
      <c r="M2489" s="86" t="s">
        <v>349</v>
      </c>
      <c r="N2489" s="149" t="str">
        <f>IF(OR(J2489="TBA",E2489=0),"",E2489*J2489)</f>
        <v/>
      </c>
      <c r="O2489" s="138"/>
      <c r="P2489" s="139">
        <f>IF($B2489="PA",$N2489,0)</f>
        <v>0</v>
      </c>
      <c r="Q2489" s="139">
        <f>IF($B2489="PC",$N2489,0)</f>
        <v>0</v>
      </c>
      <c r="R2489" s="139" t="str">
        <f>IF($B2489="LA",$N2489,0)</f>
        <v/>
      </c>
      <c r="S2489" s="139">
        <f>IF($B2489="LC",$N2489,0)</f>
        <v>0</v>
      </c>
      <c r="T2489" s="139">
        <f>IF(P2489&lt;&gt;"",(P2489*(1-($N$2641))*(1-($O2489+$N$2646))),0)</f>
        <v>0</v>
      </c>
      <c r="U2489" s="139">
        <f>IF(Q2489&lt;&gt;"",(Q2489*(1-($N$2642))*(1-($O2489+$N$2646))),0)</f>
        <v>0</v>
      </c>
      <c r="V2489" s="139">
        <f>IF(R2489&lt;&gt;"",(R2489*(1-($N$2643))*(1-($O2489+$N$2646))),0)</f>
        <v>0</v>
      </c>
      <c r="W2489" s="139">
        <f>IF(S2489&lt;&gt;"",(S2489*(1-($N$2644))*(1-($O2489+$N$2646))),0)</f>
        <v>0</v>
      </c>
      <c r="X2489" s="150">
        <f>+SUM(T2489:W2489)</f>
        <v>0</v>
      </c>
      <c r="Y2489" s="154"/>
      <c r="Z2489" s="153"/>
      <c r="AA2489" s="154"/>
    </row>
    <row r="2490" spans="1:27" s="167" customFormat="1" ht="14.1" customHeight="1" x14ac:dyDescent="0.3">
      <c r="A2490" s="128" t="s">
        <v>290</v>
      </c>
      <c r="B2490" s="86" t="s">
        <v>39</v>
      </c>
      <c r="C2490" s="86">
        <v>48</v>
      </c>
      <c r="D2490" s="86">
        <v>3</v>
      </c>
      <c r="E2490" s="137"/>
      <c r="F2490" s="86" t="s">
        <v>99</v>
      </c>
      <c r="G2490" s="86" t="s">
        <v>1452</v>
      </c>
      <c r="H2490" s="86" t="s">
        <v>2191</v>
      </c>
      <c r="I2490" s="86">
        <v>71</v>
      </c>
      <c r="J2490" s="87">
        <v>3.65</v>
      </c>
      <c r="K2490" s="88"/>
      <c r="L2490" s="86" t="s">
        <v>3703</v>
      </c>
      <c r="M2490" s="86" t="s">
        <v>349</v>
      </c>
      <c r="N2490" s="149" t="str">
        <f>IF(OR(J2490="TBA",E2490=0),"",E2490*J2490)</f>
        <v/>
      </c>
      <c r="O2490" s="138"/>
      <c r="P2490" s="139">
        <f>IF($B2490="PA",$N2490,0)</f>
        <v>0</v>
      </c>
      <c r="Q2490" s="139">
        <f>IF($B2490="PC",$N2490,0)</f>
        <v>0</v>
      </c>
      <c r="R2490" s="139" t="str">
        <f>IF($B2490="LA",$N2490,0)</f>
        <v/>
      </c>
      <c r="S2490" s="139">
        <f>IF($B2490="LC",$N2490,0)</f>
        <v>0</v>
      </c>
      <c r="T2490" s="139">
        <f>IF(P2490&lt;&gt;"",(P2490*(1-($N$2641))*(1-($O2490+$N$2646))),0)</f>
        <v>0</v>
      </c>
      <c r="U2490" s="139">
        <f>IF(Q2490&lt;&gt;"",(Q2490*(1-($N$2642))*(1-($O2490+$N$2646))),0)</f>
        <v>0</v>
      </c>
      <c r="V2490" s="139">
        <f>IF(R2490&lt;&gt;"",(R2490*(1-($N$2643))*(1-($O2490+$N$2646))),0)</f>
        <v>0</v>
      </c>
      <c r="W2490" s="139">
        <f>IF(S2490&lt;&gt;"",(S2490*(1-($N$2644))*(1-($O2490+$N$2646))),0)</f>
        <v>0</v>
      </c>
      <c r="X2490" s="150">
        <f>+SUM(T2490:W2490)</f>
        <v>0</v>
      </c>
      <c r="Y2490" s="154"/>
      <c r="Z2490" s="153"/>
      <c r="AA2490" s="154"/>
    </row>
    <row r="2491" spans="1:27" ht="14.1" customHeight="1" x14ac:dyDescent="0.3">
      <c r="A2491" s="128" t="s">
        <v>234</v>
      </c>
      <c r="B2491" s="86" t="s">
        <v>40</v>
      </c>
      <c r="C2491" s="86">
        <v>16</v>
      </c>
      <c r="D2491" s="86">
        <v>8</v>
      </c>
      <c r="E2491" s="137"/>
      <c r="F2491" s="86" t="s">
        <v>4805</v>
      </c>
      <c r="G2491" s="86" t="s">
        <v>1686</v>
      </c>
      <c r="H2491" s="86" t="s">
        <v>2192</v>
      </c>
      <c r="I2491" s="86">
        <v>9</v>
      </c>
      <c r="J2491" s="87">
        <v>23.900000000000002</v>
      </c>
      <c r="K2491" s="88"/>
      <c r="L2491" s="86" t="s">
        <v>3704</v>
      </c>
      <c r="M2491" s="86" t="s">
        <v>349</v>
      </c>
      <c r="N2491" s="149" t="str">
        <f>IF(OR(J2491="TBA",E2491=0),"",E2491*J2491)</f>
        <v/>
      </c>
      <c r="O2491" s="138"/>
      <c r="P2491" s="139">
        <f>IF($B2491="PA",$N2491,0)</f>
        <v>0</v>
      </c>
      <c r="Q2491" s="139">
        <f>IF($B2491="PC",$N2491,0)</f>
        <v>0</v>
      </c>
      <c r="R2491" s="139">
        <f>IF($B2491="LA",$N2491,0)</f>
        <v>0</v>
      </c>
      <c r="S2491" s="139" t="str">
        <f>IF($B2491="LC",$N2491,0)</f>
        <v/>
      </c>
      <c r="T2491" s="139">
        <f>IF(P2491&lt;&gt;"",(P2491*(1-($N$2641))*(1-($O2491+$N$2646))),0)</f>
        <v>0</v>
      </c>
      <c r="U2491" s="139">
        <f>IF(Q2491&lt;&gt;"",(Q2491*(1-($N$2642))*(1-($O2491+$N$2646))),0)</f>
        <v>0</v>
      </c>
      <c r="V2491" s="139">
        <f>IF(R2491&lt;&gt;"",(R2491*(1-($N$2643))*(1-($O2491+$N$2646))),0)</f>
        <v>0</v>
      </c>
      <c r="W2491" s="139">
        <f>IF(S2491&lt;&gt;"",(S2491*(1-($N$2644))*(1-($O2491+$N$2646))),0)</f>
        <v>0</v>
      </c>
      <c r="X2491" s="150">
        <f>+SUM(T2491:W2491)</f>
        <v>0</v>
      </c>
      <c r="Y2491" s="85"/>
      <c r="Z2491" s="84"/>
      <c r="AA2491" s="85"/>
    </row>
    <row r="2492" spans="1:27" ht="14.1" customHeight="1" x14ac:dyDescent="0.3">
      <c r="A2492" s="128" t="s">
        <v>235</v>
      </c>
      <c r="B2492" s="86" t="s">
        <v>40</v>
      </c>
      <c r="C2492" s="86">
        <v>18</v>
      </c>
      <c r="D2492" s="86">
        <v>9</v>
      </c>
      <c r="E2492" s="137"/>
      <c r="F2492" s="86" t="s">
        <v>4805</v>
      </c>
      <c r="G2492" s="86" t="s">
        <v>1687</v>
      </c>
      <c r="H2492" s="86" t="s">
        <v>2192</v>
      </c>
      <c r="I2492" s="86">
        <v>9</v>
      </c>
      <c r="J2492" s="87">
        <v>23.900000000000002</v>
      </c>
      <c r="K2492" s="88"/>
      <c r="L2492" s="86" t="s">
        <v>3705</v>
      </c>
      <c r="M2492" s="86" t="s">
        <v>349</v>
      </c>
      <c r="N2492" s="149" t="str">
        <f>IF(OR(J2492="TBA",E2492=0),"",E2492*J2492)</f>
        <v/>
      </c>
      <c r="O2492" s="138"/>
      <c r="P2492" s="139">
        <f>IF($B2492="PA",$N2492,0)</f>
        <v>0</v>
      </c>
      <c r="Q2492" s="139">
        <f>IF($B2492="PC",$N2492,0)</f>
        <v>0</v>
      </c>
      <c r="R2492" s="139">
        <f>IF($B2492="LA",$N2492,0)</f>
        <v>0</v>
      </c>
      <c r="S2492" s="139" t="str">
        <f>IF($B2492="LC",$N2492,0)</f>
        <v/>
      </c>
      <c r="T2492" s="139">
        <f>IF(P2492&lt;&gt;"",(P2492*(1-($N$2641))*(1-($O2492+$N$2646))),0)</f>
        <v>0</v>
      </c>
      <c r="U2492" s="139">
        <f>IF(Q2492&lt;&gt;"",(Q2492*(1-($N$2642))*(1-($O2492+$N$2646))),0)</f>
        <v>0</v>
      </c>
      <c r="V2492" s="139">
        <f>IF(R2492&lt;&gt;"",(R2492*(1-($N$2643))*(1-($O2492+$N$2646))),0)</f>
        <v>0</v>
      </c>
      <c r="W2492" s="139">
        <f>IF(S2492&lt;&gt;"",(S2492*(1-($N$2644))*(1-($O2492+$N$2646))),0)</f>
        <v>0</v>
      </c>
      <c r="X2492" s="150">
        <f>+SUM(T2492:W2492)</f>
        <v>0</v>
      </c>
      <c r="Y2492" s="85"/>
      <c r="Z2492" s="84"/>
      <c r="AA2492" s="85"/>
    </row>
    <row r="2493" spans="1:27" ht="14.1" customHeight="1" x14ac:dyDescent="0.3">
      <c r="A2493" s="128" t="s">
        <v>236</v>
      </c>
      <c r="B2493" s="86" t="s">
        <v>40</v>
      </c>
      <c r="C2493" s="86">
        <v>20</v>
      </c>
      <c r="D2493" s="86">
        <v>10</v>
      </c>
      <c r="E2493" s="137"/>
      <c r="F2493" s="86" t="s">
        <v>1698</v>
      </c>
      <c r="G2493" s="86" t="s">
        <v>1700</v>
      </c>
      <c r="H2493" s="86" t="s">
        <v>2193</v>
      </c>
      <c r="I2493" s="86">
        <v>9</v>
      </c>
      <c r="J2493" s="87">
        <v>23.900000000000002</v>
      </c>
      <c r="K2493" s="88"/>
      <c r="L2493" s="86" t="s">
        <v>3706</v>
      </c>
      <c r="M2493" s="86" t="s">
        <v>349</v>
      </c>
      <c r="N2493" s="149" t="str">
        <f>IF(OR(J2493="TBA",E2493=0),"",E2493*J2493)</f>
        <v/>
      </c>
      <c r="O2493" s="138"/>
      <c r="P2493" s="139">
        <f>IF($B2493="PA",$N2493,0)</f>
        <v>0</v>
      </c>
      <c r="Q2493" s="139">
        <f>IF($B2493="PC",$N2493,0)</f>
        <v>0</v>
      </c>
      <c r="R2493" s="139">
        <f>IF($B2493="LA",$N2493,0)</f>
        <v>0</v>
      </c>
      <c r="S2493" s="139" t="str">
        <f>IF($B2493="LC",$N2493,0)</f>
        <v/>
      </c>
      <c r="T2493" s="139">
        <f>IF(P2493&lt;&gt;"",(P2493*(1-($N$2641))*(1-($O2493+$N$2646))),0)</f>
        <v>0</v>
      </c>
      <c r="U2493" s="139">
        <f>IF(Q2493&lt;&gt;"",(Q2493*(1-($N$2642))*(1-($O2493+$N$2646))),0)</f>
        <v>0</v>
      </c>
      <c r="V2493" s="139">
        <f>IF(R2493&lt;&gt;"",(R2493*(1-($N$2643))*(1-($O2493+$N$2646))),0)</f>
        <v>0</v>
      </c>
      <c r="W2493" s="139">
        <f>IF(S2493&lt;&gt;"",(S2493*(1-($N$2644))*(1-($O2493+$N$2646))),0)</f>
        <v>0</v>
      </c>
      <c r="X2493" s="150">
        <f>+SUM(T2493:W2493)</f>
        <v>0</v>
      </c>
      <c r="Y2493" s="85"/>
      <c r="Z2493" s="84"/>
      <c r="AA2493" s="85"/>
    </row>
    <row r="2494" spans="1:27" ht="14.1" customHeight="1" x14ac:dyDescent="0.3">
      <c r="A2494" s="128" t="s">
        <v>237</v>
      </c>
      <c r="B2494" s="86" t="s">
        <v>40</v>
      </c>
      <c r="C2494" s="86">
        <v>3</v>
      </c>
      <c r="D2494" s="86">
        <v>0</v>
      </c>
      <c r="E2494" s="137"/>
      <c r="F2494" s="86" t="s">
        <v>100</v>
      </c>
      <c r="G2494" s="86" t="s">
        <v>1719</v>
      </c>
      <c r="H2494" s="86" t="s">
        <v>2194</v>
      </c>
      <c r="I2494" s="86">
        <v>8</v>
      </c>
      <c r="J2494" s="87">
        <v>76.8</v>
      </c>
      <c r="K2494" s="88"/>
      <c r="L2494" s="86" t="s">
        <v>3707</v>
      </c>
      <c r="M2494" s="86" t="s">
        <v>349</v>
      </c>
      <c r="N2494" s="149" t="str">
        <f>IF(OR(J2494="TBA",E2494=0),"",E2494*J2494)</f>
        <v/>
      </c>
      <c r="O2494" s="138"/>
      <c r="P2494" s="139">
        <f>IF($B2494="PA",$N2494,0)</f>
        <v>0</v>
      </c>
      <c r="Q2494" s="139">
        <f>IF($B2494="PC",$N2494,0)</f>
        <v>0</v>
      </c>
      <c r="R2494" s="139">
        <f>IF($B2494="LA",$N2494,0)</f>
        <v>0</v>
      </c>
      <c r="S2494" s="139" t="str">
        <f>IF($B2494="LC",$N2494,0)</f>
        <v/>
      </c>
      <c r="T2494" s="139">
        <f>IF(P2494&lt;&gt;"",(P2494*(1-($N$2641))*(1-($O2494+$N$2646))),0)</f>
        <v>0</v>
      </c>
      <c r="U2494" s="139">
        <f>IF(Q2494&lt;&gt;"",(Q2494*(1-($N$2642))*(1-($O2494+$N$2646))),0)</f>
        <v>0</v>
      </c>
      <c r="V2494" s="139">
        <f>IF(R2494&lt;&gt;"",(R2494*(1-($N$2643))*(1-($O2494+$N$2646))),0)</f>
        <v>0</v>
      </c>
      <c r="W2494" s="139">
        <f>IF(S2494&lt;&gt;"",(S2494*(1-($N$2644))*(1-($O2494+$N$2646))),0)</f>
        <v>0</v>
      </c>
      <c r="X2494" s="150">
        <f>+SUM(T2494:W2494)</f>
        <v>0</v>
      </c>
      <c r="Y2494" s="85"/>
      <c r="Z2494" s="84"/>
      <c r="AA2494" s="85"/>
    </row>
    <row r="2495" spans="1:27" ht="14.1" customHeight="1" x14ac:dyDescent="0.3">
      <c r="A2495" s="128" t="s">
        <v>238</v>
      </c>
      <c r="B2495" s="86" t="s">
        <v>40</v>
      </c>
      <c r="C2495" s="86">
        <v>3</v>
      </c>
      <c r="D2495" s="86">
        <v>0</v>
      </c>
      <c r="E2495" s="137"/>
      <c r="F2495" s="86" t="s">
        <v>100</v>
      </c>
      <c r="G2495" s="86" t="s">
        <v>1724</v>
      </c>
      <c r="H2495" s="86" t="s">
        <v>2195</v>
      </c>
      <c r="I2495" s="86">
        <v>8</v>
      </c>
      <c r="J2495" s="87">
        <v>76.8</v>
      </c>
      <c r="K2495" s="88"/>
      <c r="L2495" s="86" t="s">
        <v>3708</v>
      </c>
      <c r="M2495" s="86" t="s">
        <v>349</v>
      </c>
      <c r="N2495" s="149" t="str">
        <f>IF(OR(J2495="TBA",E2495=0),"",E2495*J2495)</f>
        <v/>
      </c>
      <c r="O2495" s="138"/>
      <c r="P2495" s="139">
        <f>IF($B2495="PA",$N2495,0)</f>
        <v>0</v>
      </c>
      <c r="Q2495" s="139">
        <f>IF($B2495="PC",$N2495,0)</f>
        <v>0</v>
      </c>
      <c r="R2495" s="139">
        <f>IF($B2495="LA",$N2495,0)</f>
        <v>0</v>
      </c>
      <c r="S2495" s="139" t="str">
        <f>IF($B2495="LC",$N2495,0)</f>
        <v/>
      </c>
      <c r="T2495" s="139">
        <f>IF(P2495&lt;&gt;"",(P2495*(1-($N$2641))*(1-($O2495+$N$2646))),0)</f>
        <v>0</v>
      </c>
      <c r="U2495" s="139">
        <f>IF(Q2495&lt;&gt;"",(Q2495*(1-($N$2642))*(1-($O2495+$N$2646))),0)</f>
        <v>0</v>
      </c>
      <c r="V2495" s="139">
        <f>IF(R2495&lt;&gt;"",(R2495*(1-($N$2643))*(1-($O2495+$N$2646))),0)</f>
        <v>0</v>
      </c>
      <c r="W2495" s="139">
        <f>IF(S2495&lt;&gt;"",(S2495*(1-($N$2644))*(1-($O2495+$N$2646))),0)</f>
        <v>0</v>
      </c>
      <c r="X2495" s="150">
        <f>+SUM(T2495:W2495)</f>
        <v>0</v>
      </c>
      <c r="Y2495" s="85"/>
      <c r="Z2495" s="84"/>
      <c r="AA2495" s="85"/>
    </row>
    <row r="2496" spans="1:27" ht="14.1" customHeight="1" x14ac:dyDescent="0.3">
      <c r="A2496" s="128" t="s">
        <v>239</v>
      </c>
      <c r="B2496" s="86" t="s">
        <v>40</v>
      </c>
      <c r="C2496" s="86">
        <v>3</v>
      </c>
      <c r="D2496" s="86">
        <v>0</v>
      </c>
      <c r="E2496" s="137"/>
      <c r="F2496" s="86" t="s">
        <v>100</v>
      </c>
      <c r="G2496" s="86" t="s">
        <v>1719</v>
      </c>
      <c r="H2496" s="86" t="s">
        <v>2195</v>
      </c>
      <c r="I2496" s="86">
        <v>8</v>
      </c>
      <c r="J2496" s="87">
        <v>76.8</v>
      </c>
      <c r="K2496" s="88"/>
      <c r="L2496" s="86" t="s">
        <v>3709</v>
      </c>
      <c r="M2496" s="86" t="s">
        <v>349</v>
      </c>
      <c r="N2496" s="149" t="str">
        <f>IF(OR(J2496="TBA",E2496=0),"",E2496*J2496)</f>
        <v/>
      </c>
      <c r="O2496" s="138"/>
      <c r="P2496" s="139">
        <f>IF($B2496="PA",$N2496,0)</f>
        <v>0</v>
      </c>
      <c r="Q2496" s="139">
        <f>IF($B2496="PC",$N2496,0)</f>
        <v>0</v>
      </c>
      <c r="R2496" s="139">
        <f>IF($B2496="LA",$N2496,0)</f>
        <v>0</v>
      </c>
      <c r="S2496" s="139" t="str">
        <f>IF($B2496="LC",$N2496,0)</f>
        <v/>
      </c>
      <c r="T2496" s="139">
        <f>IF(P2496&lt;&gt;"",(P2496*(1-($N$2641))*(1-($O2496+$N$2646))),0)</f>
        <v>0</v>
      </c>
      <c r="U2496" s="139">
        <f>IF(Q2496&lt;&gt;"",(Q2496*(1-($N$2642))*(1-($O2496+$N$2646))),0)</f>
        <v>0</v>
      </c>
      <c r="V2496" s="139">
        <f>IF(R2496&lt;&gt;"",(R2496*(1-($N$2643))*(1-($O2496+$N$2646))),0)</f>
        <v>0</v>
      </c>
      <c r="W2496" s="139">
        <f>IF(S2496&lt;&gt;"",(S2496*(1-($N$2644))*(1-($O2496+$N$2646))),0)</f>
        <v>0</v>
      </c>
      <c r="X2496" s="150">
        <f>+SUM(T2496:W2496)</f>
        <v>0</v>
      </c>
      <c r="Y2496" s="85"/>
      <c r="Z2496" s="84"/>
      <c r="AA2496" s="85"/>
    </row>
    <row r="2497" spans="1:27" ht="14.1" customHeight="1" x14ac:dyDescent="0.3">
      <c r="A2497" s="128" t="s">
        <v>3992</v>
      </c>
      <c r="B2497" s="86" t="s">
        <v>40</v>
      </c>
      <c r="C2497" s="86">
        <v>24</v>
      </c>
      <c r="D2497" s="86">
        <v>12</v>
      </c>
      <c r="E2497" s="137"/>
      <c r="F2497" s="86" t="s">
        <v>101</v>
      </c>
      <c r="G2497" s="86" t="s">
        <v>1690</v>
      </c>
      <c r="H2497" s="86" t="s">
        <v>3993</v>
      </c>
      <c r="I2497" s="86">
        <v>120</v>
      </c>
      <c r="J2497" s="87">
        <v>22.3</v>
      </c>
      <c r="K2497" s="88"/>
      <c r="L2497" s="86" t="s">
        <v>3994</v>
      </c>
      <c r="M2497" s="86" t="s">
        <v>349</v>
      </c>
      <c r="N2497" s="149" t="str">
        <f>IF(OR(J2497="TBA",E2497=0),"",E2497*J2497)</f>
        <v/>
      </c>
      <c r="O2497" s="138"/>
      <c r="P2497" s="139">
        <f>IF($B2497="PA",$N2497,0)</f>
        <v>0</v>
      </c>
      <c r="Q2497" s="139">
        <f>IF($B2497="PC",$N2497,0)</f>
        <v>0</v>
      </c>
      <c r="R2497" s="139">
        <f>IF($B2497="LA",$N2497,0)</f>
        <v>0</v>
      </c>
      <c r="S2497" s="139" t="str">
        <f>IF($B2497="LC",$N2497,0)</f>
        <v/>
      </c>
      <c r="T2497" s="139">
        <f>IF(P2497&lt;&gt;"",(P2497*(1-($N$2641))*(1-($O2497+$N$2646))),0)</f>
        <v>0</v>
      </c>
      <c r="U2497" s="139">
        <f>IF(Q2497&lt;&gt;"",(Q2497*(1-($N$2642))*(1-($O2497+$N$2646))),0)</f>
        <v>0</v>
      </c>
      <c r="V2497" s="139">
        <f>IF(R2497&lt;&gt;"",(R2497*(1-($N$2643))*(1-($O2497+$N$2646))),0)</f>
        <v>0</v>
      </c>
      <c r="W2497" s="139">
        <f>IF(S2497&lt;&gt;"",(S2497*(1-($N$2644))*(1-($O2497+$N$2646))),0)</f>
        <v>0</v>
      </c>
      <c r="X2497" s="150">
        <f>+SUM(T2497:W2497)</f>
        <v>0</v>
      </c>
      <c r="Y2497" s="85"/>
      <c r="Z2497" s="84"/>
      <c r="AA2497" s="85"/>
    </row>
    <row r="2498" spans="1:27" ht="14.1" customHeight="1" x14ac:dyDescent="0.3">
      <c r="A2498" s="128" t="s">
        <v>3995</v>
      </c>
      <c r="B2498" s="86" t="s">
        <v>40</v>
      </c>
      <c r="C2498" s="86">
        <v>24</v>
      </c>
      <c r="D2498" s="86">
        <v>12</v>
      </c>
      <c r="E2498" s="137"/>
      <c r="F2498" s="86" t="s">
        <v>101</v>
      </c>
      <c r="G2498" s="86" t="s">
        <v>1691</v>
      </c>
      <c r="H2498" s="86" t="s">
        <v>3993</v>
      </c>
      <c r="I2498" s="86">
        <v>120</v>
      </c>
      <c r="J2498" s="87">
        <v>22.3</v>
      </c>
      <c r="K2498" s="88"/>
      <c r="L2498" s="86" t="s">
        <v>3996</v>
      </c>
      <c r="M2498" s="86" t="s">
        <v>349</v>
      </c>
      <c r="N2498" s="149" t="str">
        <f>IF(OR(J2498="TBA",E2498=0),"",E2498*J2498)</f>
        <v/>
      </c>
      <c r="O2498" s="138"/>
      <c r="P2498" s="139">
        <f>IF($B2498="PA",$N2498,0)</f>
        <v>0</v>
      </c>
      <c r="Q2498" s="139">
        <f>IF($B2498="PC",$N2498,0)</f>
        <v>0</v>
      </c>
      <c r="R2498" s="139">
        <f>IF($B2498="LA",$N2498,0)</f>
        <v>0</v>
      </c>
      <c r="S2498" s="139" t="str">
        <f>IF($B2498="LC",$N2498,0)</f>
        <v/>
      </c>
      <c r="T2498" s="139">
        <f>IF(P2498&lt;&gt;"",(P2498*(1-($N$2641))*(1-($O2498+$N$2646))),0)</f>
        <v>0</v>
      </c>
      <c r="U2498" s="139">
        <f>IF(Q2498&lt;&gt;"",(Q2498*(1-($N$2642))*(1-($O2498+$N$2646))),0)</f>
        <v>0</v>
      </c>
      <c r="V2498" s="139">
        <f>IF(R2498&lt;&gt;"",(R2498*(1-($N$2643))*(1-($O2498+$N$2646))),0)</f>
        <v>0</v>
      </c>
      <c r="W2498" s="139">
        <f>IF(S2498&lt;&gt;"",(S2498*(1-($N$2644))*(1-($O2498+$N$2646))),0)</f>
        <v>0</v>
      </c>
      <c r="X2498" s="150">
        <f>+SUM(T2498:W2498)</f>
        <v>0</v>
      </c>
      <c r="Y2498" s="85"/>
      <c r="Z2498" s="84"/>
      <c r="AA2498" s="85"/>
    </row>
    <row r="2499" spans="1:27" ht="14.1" customHeight="1" x14ac:dyDescent="0.3">
      <c r="A2499" s="128" t="s">
        <v>3997</v>
      </c>
      <c r="B2499" s="86" t="s">
        <v>40</v>
      </c>
      <c r="C2499" s="86">
        <v>24</v>
      </c>
      <c r="D2499" s="86">
        <v>12</v>
      </c>
      <c r="E2499" s="137"/>
      <c r="F2499" s="86" t="s">
        <v>101</v>
      </c>
      <c r="G2499" s="86" t="s">
        <v>1701</v>
      </c>
      <c r="H2499" s="86" t="s">
        <v>3993</v>
      </c>
      <c r="I2499" s="86">
        <v>120</v>
      </c>
      <c r="J2499" s="87">
        <v>22.3</v>
      </c>
      <c r="K2499" s="88"/>
      <c r="L2499" s="86" t="s">
        <v>3998</v>
      </c>
      <c r="M2499" s="86" t="s">
        <v>349</v>
      </c>
      <c r="N2499" s="149" t="str">
        <f>IF(OR(J2499="TBA",E2499=0),"",E2499*J2499)</f>
        <v/>
      </c>
      <c r="O2499" s="138"/>
      <c r="P2499" s="139">
        <f>IF($B2499="PA",$N2499,0)</f>
        <v>0</v>
      </c>
      <c r="Q2499" s="139">
        <f>IF($B2499="PC",$N2499,0)</f>
        <v>0</v>
      </c>
      <c r="R2499" s="139">
        <f>IF($B2499="LA",$N2499,0)</f>
        <v>0</v>
      </c>
      <c r="S2499" s="139" t="str">
        <f>IF($B2499="LC",$N2499,0)</f>
        <v/>
      </c>
      <c r="T2499" s="139">
        <f>IF(P2499&lt;&gt;"",(P2499*(1-($N$2641))*(1-($O2499+$N$2646))),0)</f>
        <v>0</v>
      </c>
      <c r="U2499" s="139">
        <f>IF(Q2499&lt;&gt;"",(Q2499*(1-($N$2642))*(1-($O2499+$N$2646))),0)</f>
        <v>0</v>
      </c>
      <c r="V2499" s="139">
        <f>IF(R2499&lt;&gt;"",(R2499*(1-($N$2643))*(1-($O2499+$N$2646))),0)</f>
        <v>0</v>
      </c>
      <c r="W2499" s="139">
        <f>IF(S2499&lt;&gt;"",(S2499*(1-($N$2644))*(1-($O2499+$N$2646))),0)</f>
        <v>0</v>
      </c>
      <c r="X2499" s="150">
        <f>+SUM(T2499:W2499)</f>
        <v>0</v>
      </c>
      <c r="Y2499" s="85"/>
      <c r="Z2499" s="84"/>
      <c r="AA2499" s="85"/>
    </row>
    <row r="2500" spans="1:27" ht="14.1" customHeight="1" x14ac:dyDescent="0.3">
      <c r="A2500" s="128" t="s">
        <v>4467</v>
      </c>
      <c r="B2500" s="86" t="s">
        <v>40</v>
      </c>
      <c r="C2500" s="86">
        <v>24</v>
      </c>
      <c r="D2500" s="86">
        <v>8</v>
      </c>
      <c r="E2500" s="137"/>
      <c r="F2500" s="86" t="s">
        <v>100</v>
      </c>
      <c r="G2500" s="86" t="s">
        <v>1703</v>
      </c>
      <c r="H2500" s="86" t="s">
        <v>4468</v>
      </c>
      <c r="I2500" s="86">
        <v>120</v>
      </c>
      <c r="J2500" s="87">
        <v>32.200000000000003</v>
      </c>
      <c r="K2500" s="88"/>
      <c r="L2500" s="86" t="s">
        <v>3999</v>
      </c>
      <c r="M2500" s="86" t="s">
        <v>349</v>
      </c>
      <c r="N2500" s="149" t="str">
        <f>IF(OR(J2500="TBA",E2500=0),"",E2500*J2500)</f>
        <v/>
      </c>
      <c r="O2500" s="138"/>
      <c r="P2500" s="139">
        <f>IF($B2500="PA",$N2500,0)</f>
        <v>0</v>
      </c>
      <c r="Q2500" s="139">
        <f>IF($B2500="PC",$N2500,0)</f>
        <v>0</v>
      </c>
      <c r="R2500" s="139">
        <f>IF($B2500="LA",$N2500,0)</f>
        <v>0</v>
      </c>
      <c r="S2500" s="139" t="str">
        <f>IF($B2500="LC",$N2500,0)</f>
        <v/>
      </c>
      <c r="T2500" s="139">
        <f>IF(P2500&lt;&gt;"",(P2500*(1-($N$2641))*(1-($O2500+$N$2646))),0)</f>
        <v>0</v>
      </c>
      <c r="U2500" s="139">
        <f>IF(Q2500&lt;&gt;"",(Q2500*(1-($N$2642))*(1-($O2500+$N$2646))),0)</f>
        <v>0</v>
      </c>
      <c r="V2500" s="139">
        <f>IF(R2500&lt;&gt;"",(R2500*(1-($N$2643))*(1-($O2500+$N$2646))),0)</f>
        <v>0</v>
      </c>
      <c r="W2500" s="139">
        <f>IF(S2500&lt;&gt;"",(S2500*(1-($N$2644))*(1-($O2500+$N$2646))),0)</f>
        <v>0</v>
      </c>
      <c r="X2500" s="150">
        <f>+SUM(T2500:W2500)</f>
        <v>0</v>
      </c>
      <c r="Y2500" s="85"/>
      <c r="Z2500" s="84"/>
      <c r="AA2500" s="85"/>
    </row>
    <row r="2501" spans="1:27" ht="14.1" customHeight="1" x14ac:dyDescent="0.3">
      <c r="A2501" s="128" t="s">
        <v>4469</v>
      </c>
      <c r="B2501" s="86" t="s">
        <v>40</v>
      </c>
      <c r="C2501" s="86">
        <v>24</v>
      </c>
      <c r="D2501" s="86">
        <v>8</v>
      </c>
      <c r="E2501" s="137"/>
      <c r="F2501" s="86" t="s">
        <v>100</v>
      </c>
      <c r="G2501" s="86" t="s">
        <v>1705</v>
      </c>
      <c r="H2501" s="86" t="s">
        <v>4468</v>
      </c>
      <c r="I2501" s="86">
        <v>120</v>
      </c>
      <c r="J2501" s="87">
        <v>32.200000000000003</v>
      </c>
      <c r="K2501" s="88"/>
      <c r="L2501" s="86" t="s">
        <v>4000</v>
      </c>
      <c r="M2501" s="86" t="s">
        <v>349</v>
      </c>
      <c r="N2501" s="149" t="str">
        <f>IF(OR(J2501="TBA",E2501=0),"",E2501*J2501)</f>
        <v/>
      </c>
      <c r="O2501" s="138"/>
      <c r="P2501" s="139">
        <f>IF($B2501="PA",$N2501,0)</f>
        <v>0</v>
      </c>
      <c r="Q2501" s="139">
        <f>IF($B2501="PC",$N2501,0)</f>
        <v>0</v>
      </c>
      <c r="R2501" s="139">
        <f>IF($B2501="LA",$N2501,0)</f>
        <v>0</v>
      </c>
      <c r="S2501" s="139" t="str">
        <f>IF($B2501="LC",$N2501,0)</f>
        <v/>
      </c>
      <c r="T2501" s="139">
        <f>IF(P2501&lt;&gt;"",(P2501*(1-($N$2641))*(1-($O2501+$N$2646))),0)</f>
        <v>0</v>
      </c>
      <c r="U2501" s="139">
        <f>IF(Q2501&lt;&gt;"",(Q2501*(1-($N$2642))*(1-($O2501+$N$2646))),0)</f>
        <v>0</v>
      </c>
      <c r="V2501" s="139">
        <f>IF(R2501&lt;&gt;"",(R2501*(1-($N$2643))*(1-($O2501+$N$2646))),0)</f>
        <v>0</v>
      </c>
      <c r="W2501" s="139">
        <f>IF(S2501&lt;&gt;"",(S2501*(1-($N$2644))*(1-($O2501+$N$2646))),0)</f>
        <v>0</v>
      </c>
      <c r="X2501" s="150">
        <f>+SUM(T2501:W2501)</f>
        <v>0</v>
      </c>
      <c r="Y2501" s="85"/>
      <c r="Z2501" s="84"/>
      <c r="AA2501" s="85"/>
    </row>
    <row r="2502" spans="1:27" ht="14.1" customHeight="1" x14ac:dyDescent="0.3">
      <c r="A2502" s="128" t="s">
        <v>4470</v>
      </c>
      <c r="B2502" s="86" t="s">
        <v>40</v>
      </c>
      <c r="C2502" s="86">
        <v>24</v>
      </c>
      <c r="D2502" s="86">
        <v>8</v>
      </c>
      <c r="E2502" s="137"/>
      <c r="F2502" s="86" t="s">
        <v>100</v>
      </c>
      <c r="G2502" s="86" t="s">
        <v>1706</v>
      </c>
      <c r="H2502" s="86" t="s">
        <v>4468</v>
      </c>
      <c r="I2502" s="86">
        <v>120</v>
      </c>
      <c r="J2502" s="87">
        <v>33.85</v>
      </c>
      <c r="K2502" s="88"/>
      <c r="L2502" s="86" t="s">
        <v>4001</v>
      </c>
      <c r="M2502" s="86" t="s">
        <v>349</v>
      </c>
      <c r="N2502" s="149" t="str">
        <f>IF(OR(J2502="TBA",E2502=0),"",E2502*J2502)</f>
        <v/>
      </c>
      <c r="O2502" s="138"/>
      <c r="P2502" s="139">
        <f>IF($B2502="PA",$N2502,0)</f>
        <v>0</v>
      </c>
      <c r="Q2502" s="139">
        <f>IF($B2502="PC",$N2502,0)</f>
        <v>0</v>
      </c>
      <c r="R2502" s="139">
        <f>IF($B2502="LA",$N2502,0)</f>
        <v>0</v>
      </c>
      <c r="S2502" s="139" t="str">
        <f>IF($B2502="LC",$N2502,0)</f>
        <v/>
      </c>
      <c r="T2502" s="139">
        <f>IF(P2502&lt;&gt;"",(P2502*(1-($N$2641))*(1-($O2502+$N$2646))),0)</f>
        <v>0</v>
      </c>
      <c r="U2502" s="139">
        <f>IF(Q2502&lt;&gt;"",(Q2502*(1-($N$2642))*(1-($O2502+$N$2646))),0)</f>
        <v>0</v>
      </c>
      <c r="V2502" s="139">
        <f>IF(R2502&lt;&gt;"",(R2502*(1-($N$2643))*(1-($O2502+$N$2646))),0)</f>
        <v>0</v>
      </c>
      <c r="W2502" s="139">
        <f>IF(S2502&lt;&gt;"",(S2502*(1-($N$2644))*(1-($O2502+$N$2646))),0)</f>
        <v>0</v>
      </c>
      <c r="X2502" s="150">
        <f>+SUM(T2502:W2502)</f>
        <v>0</v>
      </c>
      <c r="Y2502" s="85"/>
      <c r="Z2502" s="84"/>
      <c r="AA2502" s="85"/>
    </row>
    <row r="2503" spans="1:27" ht="14.1" customHeight="1" x14ac:dyDescent="0.3">
      <c r="A2503" s="128" t="s">
        <v>4471</v>
      </c>
      <c r="B2503" s="86" t="s">
        <v>40</v>
      </c>
      <c r="C2503" s="86">
        <v>24</v>
      </c>
      <c r="D2503" s="86">
        <v>8</v>
      </c>
      <c r="E2503" s="137"/>
      <c r="F2503" s="86" t="s">
        <v>101</v>
      </c>
      <c r="G2503" s="86" t="s">
        <v>1690</v>
      </c>
      <c r="H2503" s="86" t="s">
        <v>4472</v>
      </c>
      <c r="I2503" s="86">
        <v>120</v>
      </c>
      <c r="J2503" s="87">
        <v>26</v>
      </c>
      <c r="K2503" s="88"/>
      <c r="L2503" s="86" t="s">
        <v>4002</v>
      </c>
      <c r="M2503" s="86" t="s">
        <v>349</v>
      </c>
      <c r="N2503" s="149" t="str">
        <f>IF(OR(J2503="TBA",E2503=0),"",E2503*J2503)</f>
        <v/>
      </c>
      <c r="O2503" s="138"/>
      <c r="P2503" s="139">
        <f>IF($B2503="PA",$N2503,0)</f>
        <v>0</v>
      </c>
      <c r="Q2503" s="139">
        <f>IF($B2503="PC",$N2503,0)</f>
        <v>0</v>
      </c>
      <c r="R2503" s="139">
        <f>IF($B2503="LA",$N2503,0)</f>
        <v>0</v>
      </c>
      <c r="S2503" s="139" t="str">
        <f>IF($B2503="LC",$N2503,0)</f>
        <v/>
      </c>
      <c r="T2503" s="139">
        <f>IF(P2503&lt;&gt;"",(P2503*(1-($N$2641))*(1-($O2503+$N$2646))),0)</f>
        <v>0</v>
      </c>
      <c r="U2503" s="139">
        <f>IF(Q2503&lt;&gt;"",(Q2503*(1-($N$2642))*(1-($O2503+$N$2646))),0)</f>
        <v>0</v>
      </c>
      <c r="V2503" s="139">
        <f>IF(R2503&lt;&gt;"",(R2503*(1-($N$2643))*(1-($O2503+$N$2646))),0)</f>
        <v>0</v>
      </c>
      <c r="W2503" s="139">
        <f>IF(S2503&lt;&gt;"",(S2503*(1-($N$2644))*(1-($O2503+$N$2646))),0)</f>
        <v>0</v>
      </c>
      <c r="X2503" s="150">
        <f>+SUM(T2503:W2503)</f>
        <v>0</v>
      </c>
      <c r="Y2503" s="85"/>
      <c r="Z2503" s="84"/>
      <c r="AA2503" s="85"/>
    </row>
    <row r="2504" spans="1:27" ht="14.1" customHeight="1" x14ac:dyDescent="0.3">
      <c r="A2504" s="128" t="s">
        <v>4473</v>
      </c>
      <c r="B2504" s="86" t="s">
        <v>40</v>
      </c>
      <c r="C2504" s="86">
        <v>24</v>
      </c>
      <c r="D2504" s="86">
        <v>8</v>
      </c>
      <c r="E2504" s="137"/>
      <c r="F2504" s="86" t="s">
        <v>101</v>
      </c>
      <c r="G2504" s="86" t="s">
        <v>1691</v>
      </c>
      <c r="H2504" s="86" t="s">
        <v>4472</v>
      </c>
      <c r="I2504" s="86">
        <v>120</v>
      </c>
      <c r="J2504" s="87">
        <v>26</v>
      </c>
      <c r="K2504" s="88"/>
      <c r="L2504" s="86" t="s">
        <v>4003</v>
      </c>
      <c r="M2504" s="86" t="s">
        <v>349</v>
      </c>
      <c r="N2504" s="149" t="str">
        <f>IF(OR(J2504="TBA",E2504=0),"",E2504*J2504)</f>
        <v/>
      </c>
      <c r="O2504" s="138"/>
      <c r="P2504" s="139">
        <f>IF($B2504="PA",$N2504,0)</f>
        <v>0</v>
      </c>
      <c r="Q2504" s="139">
        <f>IF($B2504="PC",$N2504,0)</f>
        <v>0</v>
      </c>
      <c r="R2504" s="139">
        <f>IF($B2504="LA",$N2504,0)</f>
        <v>0</v>
      </c>
      <c r="S2504" s="139" t="str">
        <f>IF($B2504="LC",$N2504,0)</f>
        <v/>
      </c>
      <c r="T2504" s="139">
        <f>IF(P2504&lt;&gt;"",(P2504*(1-($N$2641))*(1-($O2504+$N$2646))),0)</f>
        <v>0</v>
      </c>
      <c r="U2504" s="139">
        <f>IF(Q2504&lt;&gt;"",(Q2504*(1-($N$2642))*(1-($O2504+$N$2646))),0)</f>
        <v>0</v>
      </c>
      <c r="V2504" s="139">
        <f>IF(R2504&lt;&gt;"",(R2504*(1-($N$2643))*(1-($O2504+$N$2646))),0)</f>
        <v>0</v>
      </c>
      <c r="W2504" s="139">
        <f>IF(S2504&lt;&gt;"",(S2504*(1-($N$2644))*(1-($O2504+$N$2646))),0)</f>
        <v>0</v>
      </c>
      <c r="X2504" s="150">
        <f>+SUM(T2504:W2504)</f>
        <v>0</v>
      </c>
      <c r="Y2504" s="85"/>
      <c r="Z2504" s="84"/>
      <c r="AA2504" s="85"/>
    </row>
    <row r="2505" spans="1:27" ht="14.1" customHeight="1" x14ac:dyDescent="0.3">
      <c r="A2505" s="128" t="s">
        <v>4474</v>
      </c>
      <c r="B2505" s="86" t="s">
        <v>40</v>
      </c>
      <c r="C2505" s="86">
        <v>24</v>
      </c>
      <c r="D2505" s="86">
        <v>8</v>
      </c>
      <c r="E2505" s="137"/>
      <c r="F2505" s="86" t="s">
        <v>101</v>
      </c>
      <c r="G2505" s="86" t="s">
        <v>1701</v>
      </c>
      <c r="H2505" s="86" t="s">
        <v>4472</v>
      </c>
      <c r="I2505" s="86">
        <v>120</v>
      </c>
      <c r="J2505" s="87">
        <v>26</v>
      </c>
      <c r="K2505" s="88"/>
      <c r="L2505" s="86" t="s">
        <v>4004</v>
      </c>
      <c r="M2505" s="86" t="s">
        <v>349</v>
      </c>
      <c r="N2505" s="149" t="str">
        <f>IF(OR(J2505="TBA",E2505=0),"",E2505*J2505)</f>
        <v/>
      </c>
      <c r="O2505" s="138"/>
      <c r="P2505" s="139">
        <f>IF($B2505="PA",$N2505,0)</f>
        <v>0</v>
      </c>
      <c r="Q2505" s="139">
        <f>IF($B2505="PC",$N2505,0)</f>
        <v>0</v>
      </c>
      <c r="R2505" s="139">
        <f>IF($B2505="LA",$N2505,0)</f>
        <v>0</v>
      </c>
      <c r="S2505" s="139" t="str">
        <f>IF($B2505="LC",$N2505,0)</f>
        <v/>
      </c>
      <c r="T2505" s="139">
        <f>IF(P2505&lt;&gt;"",(P2505*(1-($N$2641))*(1-($O2505+$N$2646))),0)</f>
        <v>0</v>
      </c>
      <c r="U2505" s="139">
        <f>IF(Q2505&lt;&gt;"",(Q2505*(1-($N$2642))*(1-($O2505+$N$2646))),0)</f>
        <v>0</v>
      </c>
      <c r="V2505" s="139">
        <f>IF(R2505&lt;&gt;"",(R2505*(1-($N$2643))*(1-($O2505+$N$2646))),0)</f>
        <v>0</v>
      </c>
      <c r="W2505" s="139">
        <f>IF(S2505&lt;&gt;"",(S2505*(1-($N$2644))*(1-($O2505+$N$2646))),0)</f>
        <v>0</v>
      </c>
      <c r="X2505" s="150">
        <f>+SUM(T2505:W2505)</f>
        <v>0</v>
      </c>
      <c r="Y2505" s="85"/>
      <c r="Z2505" s="84"/>
      <c r="AA2505" s="85"/>
    </row>
    <row r="2506" spans="1:27" ht="14.1" customHeight="1" x14ac:dyDescent="0.3">
      <c r="A2506" s="128" t="s">
        <v>4475</v>
      </c>
      <c r="B2506" s="86" t="s">
        <v>40</v>
      </c>
      <c r="C2506" s="86">
        <v>24</v>
      </c>
      <c r="D2506" s="86">
        <v>8</v>
      </c>
      <c r="E2506" s="137"/>
      <c r="F2506" s="86" t="s">
        <v>100</v>
      </c>
      <c r="G2506" s="86" t="s">
        <v>1692</v>
      </c>
      <c r="H2506" s="86" t="s">
        <v>4468</v>
      </c>
      <c r="I2506" s="86">
        <v>120</v>
      </c>
      <c r="J2506" s="87">
        <v>32.200000000000003</v>
      </c>
      <c r="K2506" s="88"/>
      <c r="L2506" s="86" t="s">
        <v>4005</v>
      </c>
      <c r="M2506" s="86" t="s">
        <v>349</v>
      </c>
      <c r="N2506" s="149" t="str">
        <f>IF(OR(J2506="TBA",E2506=0),"",E2506*J2506)</f>
        <v/>
      </c>
      <c r="O2506" s="138"/>
      <c r="P2506" s="139">
        <f>IF($B2506="PA",$N2506,0)</f>
        <v>0</v>
      </c>
      <c r="Q2506" s="139">
        <f>IF($B2506="PC",$N2506,0)</f>
        <v>0</v>
      </c>
      <c r="R2506" s="139">
        <f>IF($B2506="LA",$N2506,0)</f>
        <v>0</v>
      </c>
      <c r="S2506" s="139" t="str">
        <f>IF($B2506="LC",$N2506,0)</f>
        <v/>
      </c>
      <c r="T2506" s="139">
        <f>IF(P2506&lt;&gt;"",(P2506*(1-($N$2641))*(1-($O2506+$N$2646))),0)</f>
        <v>0</v>
      </c>
      <c r="U2506" s="139">
        <f>IF(Q2506&lt;&gt;"",(Q2506*(1-($N$2642))*(1-($O2506+$N$2646))),0)</f>
        <v>0</v>
      </c>
      <c r="V2506" s="139">
        <f>IF(R2506&lt;&gt;"",(R2506*(1-($N$2643))*(1-($O2506+$N$2646))),0)</f>
        <v>0</v>
      </c>
      <c r="W2506" s="139">
        <f>IF(S2506&lt;&gt;"",(S2506*(1-($N$2644))*(1-($O2506+$N$2646))),0)</f>
        <v>0</v>
      </c>
      <c r="X2506" s="150">
        <f>+SUM(T2506:W2506)</f>
        <v>0</v>
      </c>
      <c r="Y2506" s="85"/>
      <c r="Z2506" s="84"/>
      <c r="AA2506" s="85"/>
    </row>
    <row r="2507" spans="1:27" ht="14.1" customHeight="1" x14ac:dyDescent="0.3">
      <c r="A2507" s="128" t="s">
        <v>4476</v>
      </c>
      <c r="B2507" s="86" t="s">
        <v>40</v>
      </c>
      <c r="C2507" s="86">
        <v>24</v>
      </c>
      <c r="D2507" s="86">
        <v>8</v>
      </c>
      <c r="E2507" s="137"/>
      <c r="F2507" s="86" t="s">
        <v>101</v>
      </c>
      <c r="G2507" s="86" t="s">
        <v>1690</v>
      </c>
      <c r="H2507" s="86" t="s">
        <v>4477</v>
      </c>
      <c r="I2507" s="86">
        <v>120</v>
      </c>
      <c r="J2507" s="87">
        <v>28.5</v>
      </c>
      <c r="K2507" s="88"/>
      <c r="L2507" s="86" t="s">
        <v>4006</v>
      </c>
      <c r="M2507" s="86" t="s">
        <v>349</v>
      </c>
      <c r="N2507" s="149" t="str">
        <f>IF(OR(J2507="TBA",E2507=0),"",E2507*J2507)</f>
        <v/>
      </c>
      <c r="O2507" s="138"/>
      <c r="P2507" s="139">
        <f>IF($B2507="PA",$N2507,0)</f>
        <v>0</v>
      </c>
      <c r="Q2507" s="139">
        <f>IF($B2507="PC",$N2507,0)</f>
        <v>0</v>
      </c>
      <c r="R2507" s="139">
        <f>IF($B2507="LA",$N2507,0)</f>
        <v>0</v>
      </c>
      <c r="S2507" s="139" t="str">
        <f>IF($B2507="LC",$N2507,0)</f>
        <v/>
      </c>
      <c r="T2507" s="139">
        <f>IF(P2507&lt;&gt;"",(P2507*(1-($N$2641))*(1-($O2507+$N$2646))),0)</f>
        <v>0</v>
      </c>
      <c r="U2507" s="139">
        <f>IF(Q2507&lt;&gt;"",(Q2507*(1-($N$2642))*(1-($O2507+$N$2646))),0)</f>
        <v>0</v>
      </c>
      <c r="V2507" s="139">
        <f>IF(R2507&lt;&gt;"",(R2507*(1-($N$2643))*(1-($O2507+$N$2646))),0)</f>
        <v>0</v>
      </c>
      <c r="W2507" s="139">
        <f>IF(S2507&lt;&gt;"",(S2507*(1-($N$2644))*(1-($O2507+$N$2646))),0)</f>
        <v>0</v>
      </c>
      <c r="X2507" s="150">
        <f>+SUM(T2507:W2507)</f>
        <v>0</v>
      </c>
      <c r="Y2507" s="85"/>
      <c r="Z2507" s="84"/>
      <c r="AA2507" s="85"/>
    </row>
    <row r="2508" spans="1:27" ht="14.1" customHeight="1" x14ac:dyDescent="0.3">
      <c r="A2508" s="128" t="s">
        <v>4478</v>
      </c>
      <c r="B2508" s="86" t="s">
        <v>40</v>
      </c>
      <c r="C2508" s="86">
        <v>24</v>
      </c>
      <c r="D2508" s="86">
        <v>8</v>
      </c>
      <c r="E2508" s="137"/>
      <c r="F2508" s="86" t="s">
        <v>101</v>
      </c>
      <c r="G2508" s="86" t="s">
        <v>1691</v>
      </c>
      <c r="H2508" s="86" t="s">
        <v>4477</v>
      </c>
      <c r="I2508" s="86">
        <v>120</v>
      </c>
      <c r="J2508" s="87">
        <v>28.5</v>
      </c>
      <c r="K2508" s="88"/>
      <c r="L2508" s="86" t="s">
        <v>4007</v>
      </c>
      <c r="M2508" s="86" t="s">
        <v>349</v>
      </c>
      <c r="N2508" s="149" t="str">
        <f>IF(OR(J2508="TBA",E2508=0),"",E2508*J2508)</f>
        <v/>
      </c>
      <c r="O2508" s="138"/>
      <c r="P2508" s="139">
        <f>IF($B2508="PA",$N2508,0)</f>
        <v>0</v>
      </c>
      <c r="Q2508" s="139">
        <f>IF($B2508="PC",$N2508,0)</f>
        <v>0</v>
      </c>
      <c r="R2508" s="139">
        <f>IF($B2508="LA",$N2508,0)</f>
        <v>0</v>
      </c>
      <c r="S2508" s="139" t="str">
        <f>IF($B2508="LC",$N2508,0)</f>
        <v/>
      </c>
      <c r="T2508" s="139">
        <f>IF(P2508&lt;&gt;"",(P2508*(1-($N$2641))*(1-($O2508+$N$2646))),0)</f>
        <v>0</v>
      </c>
      <c r="U2508" s="139">
        <f>IF(Q2508&lt;&gt;"",(Q2508*(1-($N$2642))*(1-($O2508+$N$2646))),0)</f>
        <v>0</v>
      </c>
      <c r="V2508" s="139">
        <f>IF(R2508&lt;&gt;"",(R2508*(1-($N$2643))*(1-($O2508+$N$2646))),0)</f>
        <v>0</v>
      </c>
      <c r="W2508" s="139">
        <f>IF(S2508&lt;&gt;"",(S2508*(1-($N$2644))*(1-($O2508+$N$2646))),0)</f>
        <v>0</v>
      </c>
      <c r="X2508" s="150">
        <f>+SUM(T2508:W2508)</f>
        <v>0</v>
      </c>
      <c r="Y2508" s="85"/>
      <c r="Z2508" s="84"/>
      <c r="AA2508" s="85"/>
    </row>
    <row r="2509" spans="1:27" ht="14.1" customHeight="1" x14ac:dyDescent="0.3">
      <c r="A2509" s="128" t="s">
        <v>4479</v>
      </c>
      <c r="B2509" s="86" t="s">
        <v>40</v>
      </c>
      <c r="C2509" s="86">
        <v>24</v>
      </c>
      <c r="D2509" s="86">
        <v>8</v>
      </c>
      <c r="E2509" s="137"/>
      <c r="F2509" s="86" t="s">
        <v>101</v>
      </c>
      <c r="G2509" s="86" t="s">
        <v>1701</v>
      </c>
      <c r="H2509" s="86" t="s">
        <v>4477</v>
      </c>
      <c r="I2509" s="86">
        <v>120</v>
      </c>
      <c r="J2509" s="87">
        <v>28.5</v>
      </c>
      <c r="K2509" s="88"/>
      <c r="L2509" s="86" t="s">
        <v>4008</v>
      </c>
      <c r="M2509" s="86" t="s">
        <v>349</v>
      </c>
      <c r="N2509" s="149" t="str">
        <f>IF(OR(J2509="TBA",E2509=0),"",E2509*J2509)</f>
        <v/>
      </c>
      <c r="O2509" s="138"/>
      <c r="P2509" s="139">
        <f>IF($B2509="PA",$N2509,0)</f>
        <v>0</v>
      </c>
      <c r="Q2509" s="139">
        <f>IF($B2509="PC",$N2509,0)</f>
        <v>0</v>
      </c>
      <c r="R2509" s="139">
        <f>IF($B2509="LA",$N2509,0)</f>
        <v>0</v>
      </c>
      <c r="S2509" s="139" t="str">
        <f>IF($B2509="LC",$N2509,0)</f>
        <v/>
      </c>
      <c r="T2509" s="139">
        <f>IF(P2509&lt;&gt;"",(P2509*(1-($N$2641))*(1-($O2509+$N$2646))),0)</f>
        <v>0</v>
      </c>
      <c r="U2509" s="139">
        <f>IF(Q2509&lt;&gt;"",(Q2509*(1-($N$2642))*(1-($O2509+$N$2646))),0)</f>
        <v>0</v>
      </c>
      <c r="V2509" s="139">
        <f>IF(R2509&lt;&gt;"",(R2509*(1-($N$2643))*(1-($O2509+$N$2646))),0)</f>
        <v>0</v>
      </c>
      <c r="W2509" s="139">
        <f>IF(S2509&lt;&gt;"",(S2509*(1-($N$2644))*(1-($O2509+$N$2646))),0)</f>
        <v>0</v>
      </c>
      <c r="X2509" s="150">
        <f>+SUM(T2509:W2509)</f>
        <v>0</v>
      </c>
      <c r="Y2509" s="85"/>
      <c r="Z2509" s="84"/>
      <c r="AA2509" s="85"/>
    </row>
    <row r="2510" spans="1:27" ht="14.1" customHeight="1" x14ac:dyDescent="0.3">
      <c r="A2510" s="128" t="s">
        <v>4480</v>
      </c>
      <c r="B2510" s="86" t="s">
        <v>40</v>
      </c>
      <c r="C2510" s="86">
        <v>24</v>
      </c>
      <c r="D2510" s="86">
        <v>8</v>
      </c>
      <c r="E2510" s="137"/>
      <c r="F2510" s="86" t="s">
        <v>100</v>
      </c>
      <c r="G2510" s="86" t="s">
        <v>1703</v>
      </c>
      <c r="H2510" s="86" t="s">
        <v>4481</v>
      </c>
      <c r="I2510" s="86">
        <v>120</v>
      </c>
      <c r="J2510" s="87">
        <v>43.35</v>
      </c>
      <c r="K2510" s="88"/>
      <c r="L2510" s="86" t="s">
        <v>4009</v>
      </c>
      <c r="M2510" s="86" t="s">
        <v>349</v>
      </c>
      <c r="N2510" s="149" t="str">
        <f>IF(OR(J2510="TBA",E2510=0),"",E2510*J2510)</f>
        <v/>
      </c>
      <c r="O2510" s="138"/>
      <c r="P2510" s="139">
        <f>IF($B2510="PA",$N2510,0)</f>
        <v>0</v>
      </c>
      <c r="Q2510" s="139">
        <f>IF($B2510="PC",$N2510,0)</f>
        <v>0</v>
      </c>
      <c r="R2510" s="139">
        <f>IF($B2510="LA",$N2510,0)</f>
        <v>0</v>
      </c>
      <c r="S2510" s="139" t="str">
        <f>IF($B2510="LC",$N2510,0)</f>
        <v/>
      </c>
      <c r="T2510" s="139">
        <f>IF(P2510&lt;&gt;"",(P2510*(1-($N$2641))*(1-($O2510+$N$2646))),0)</f>
        <v>0</v>
      </c>
      <c r="U2510" s="139">
        <f>IF(Q2510&lt;&gt;"",(Q2510*(1-($N$2642))*(1-($O2510+$N$2646))),0)</f>
        <v>0</v>
      </c>
      <c r="V2510" s="139">
        <f>IF(R2510&lt;&gt;"",(R2510*(1-($N$2643))*(1-($O2510+$N$2646))),0)</f>
        <v>0</v>
      </c>
      <c r="W2510" s="139">
        <f>IF(S2510&lt;&gt;"",(S2510*(1-($N$2644))*(1-($O2510+$N$2646))),0)</f>
        <v>0</v>
      </c>
      <c r="X2510" s="150">
        <f>+SUM(T2510:W2510)</f>
        <v>0</v>
      </c>
      <c r="Y2510" s="85"/>
      <c r="Z2510" s="84"/>
      <c r="AA2510" s="85"/>
    </row>
    <row r="2511" spans="1:27" ht="14.1" customHeight="1" x14ac:dyDescent="0.3">
      <c r="A2511" s="128" t="s">
        <v>4482</v>
      </c>
      <c r="B2511" s="86" t="s">
        <v>40</v>
      </c>
      <c r="C2511" s="86">
        <v>24</v>
      </c>
      <c r="D2511" s="86">
        <v>8</v>
      </c>
      <c r="E2511" s="137"/>
      <c r="F2511" s="86" t="s">
        <v>100</v>
      </c>
      <c r="G2511" s="86" t="s">
        <v>1705</v>
      </c>
      <c r="H2511" s="86" t="s">
        <v>4481</v>
      </c>
      <c r="I2511" s="86">
        <v>120</v>
      </c>
      <c r="J2511" s="87">
        <v>43.35</v>
      </c>
      <c r="K2511" s="88"/>
      <c r="L2511" s="86" t="s">
        <v>4010</v>
      </c>
      <c r="M2511" s="86" t="s">
        <v>349</v>
      </c>
      <c r="N2511" s="149" t="str">
        <f>IF(OR(J2511="TBA",E2511=0),"",E2511*J2511)</f>
        <v/>
      </c>
      <c r="O2511" s="138"/>
      <c r="P2511" s="139">
        <f>IF($B2511="PA",$N2511,0)</f>
        <v>0</v>
      </c>
      <c r="Q2511" s="139">
        <f>IF($B2511="PC",$N2511,0)</f>
        <v>0</v>
      </c>
      <c r="R2511" s="139">
        <f>IF($B2511="LA",$N2511,0)</f>
        <v>0</v>
      </c>
      <c r="S2511" s="139" t="str">
        <f>IF($B2511="LC",$N2511,0)</f>
        <v/>
      </c>
      <c r="T2511" s="139">
        <f>IF(P2511&lt;&gt;"",(P2511*(1-($N$2641))*(1-($O2511+$N$2646))),0)</f>
        <v>0</v>
      </c>
      <c r="U2511" s="139">
        <f>IF(Q2511&lt;&gt;"",(Q2511*(1-($N$2642))*(1-($O2511+$N$2646))),0)</f>
        <v>0</v>
      </c>
      <c r="V2511" s="139">
        <f>IF(R2511&lt;&gt;"",(R2511*(1-($N$2643))*(1-($O2511+$N$2646))),0)</f>
        <v>0</v>
      </c>
      <c r="W2511" s="139">
        <f>IF(S2511&lt;&gt;"",(S2511*(1-($N$2644))*(1-($O2511+$N$2646))),0)</f>
        <v>0</v>
      </c>
      <c r="X2511" s="150">
        <f>+SUM(T2511:W2511)</f>
        <v>0</v>
      </c>
      <c r="Y2511" s="85"/>
      <c r="Z2511" s="84"/>
      <c r="AA2511" s="85"/>
    </row>
    <row r="2512" spans="1:27" ht="14.1" customHeight="1" x14ac:dyDescent="0.3">
      <c r="A2512" s="128" t="s">
        <v>4483</v>
      </c>
      <c r="B2512" s="86" t="s">
        <v>40</v>
      </c>
      <c r="C2512" s="86">
        <v>24</v>
      </c>
      <c r="D2512" s="86">
        <v>8</v>
      </c>
      <c r="E2512" s="137"/>
      <c r="F2512" s="86" t="s">
        <v>100</v>
      </c>
      <c r="G2512" s="86" t="s">
        <v>1706</v>
      </c>
      <c r="H2512" s="86" t="s">
        <v>4481</v>
      </c>
      <c r="I2512" s="86">
        <v>120</v>
      </c>
      <c r="J2512" s="87">
        <v>45.550000000000004</v>
      </c>
      <c r="K2512" s="88"/>
      <c r="L2512" s="86" t="s">
        <v>4011</v>
      </c>
      <c r="M2512" s="86" t="s">
        <v>349</v>
      </c>
      <c r="N2512" s="149" t="str">
        <f>IF(OR(J2512="TBA",E2512=0),"",E2512*J2512)</f>
        <v/>
      </c>
      <c r="O2512" s="138"/>
      <c r="P2512" s="139">
        <f>IF($B2512="PA",$N2512,0)</f>
        <v>0</v>
      </c>
      <c r="Q2512" s="139">
        <f>IF($B2512="PC",$N2512,0)</f>
        <v>0</v>
      </c>
      <c r="R2512" s="139">
        <f>IF($B2512="LA",$N2512,0)</f>
        <v>0</v>
      </c>
      <c r="S2512" s="139" t="str">
        <f>IF($B2512="LC",$N2512,0)</f>
        <v/>
      </c>
      <c r="T2512" s="139">
        <f>IF(P2512&lt;&gt;"",(P2512*(1-($N$2641))*(1-($O2512+$N$2646))),0)</f>
        <v>0</v>
      </c>
      <c r="U2512" s="139">
        <f>IF(Q2512&lt;&gt;"",(Q2512*(1-($N$2642))*(1-($O2512+$N$2646))),0)</f>
        <v>0</v>
      </c>
      <c r="V2512" s="139">
        <f>IF(R2512&lt;&gt;"",(R2512*(1-($N$2643))*(1-($O2512+$N$2646))),0)</f>
        <v>0</v>
      </c>
      <c r="W2512" s="139">
        <f>IF(S2512&lt;&gt;"",(S2512*(1-($N$2644))*(1-($O2512+$N$2646))),0)</f>
        <v>0</v>
      </c>
      <c r="X2512" s="150">
        <f>+SUM(T2512:W2512)</f>
        <v>0</v>
      </c>
      <c r="Y2512" s="85"/>
      <c r="Z2512" s="84"/>
      <c r="AA2512" s="85"/>
    </row>
    <row r="2513" spans="1:27" ht="14.1" customHeight="1" x14ac:dyDescent="0.3">
      <c r="A2513" s="128" t="s">
        <v>4484</v>
      </c>
      <c r="B2513" s="86" t="s">
        <v>40</v>
      </c>
      <c r="C2513" s="86">
        <v>24</v>
      </c>
      <c r="D2513" s="86">
        <v>8</v>
      </c>
      <c r="E2513" s="137"/>
      <c r="F2513" s="86" t="s">
        <v>100</v>
      </c>
      <c r="G2513" s="86" t="s">
        <v>1692</v>
      </c>
      <c r="H2513" s="86" t="s">
        <v>4481</v>
      </c>
      <c r="I2513" s="86">
        <v>120</v>
      </c>
      <c r="J2513" s="87">
        <v>43.35</v>
      </c>
      <c r="K2513" s="88"/>
      <c r="L2513" s="86" t="s">
        <v>4012</v>
      </c>
      <c r="M2513" s="86" t="s">
        <v>349</v>
      </c>
      <c r="N2513" s="149" t="str">
        <f>IF(OR(J2513="TBA",E2513=0),"",E2513*J2513)</f>
        <v/>
      </c>
      <c r="O2513" s="138"/>
      <c r="P2513" s="139">
        <f>IF($B2513="PA",$N2513,0)</f>
        <v>0</v>
      </c>
      <c r="Q2513" s="139">
        <f>IF($B2513="PC",$N2513,0)</f>
        <v>0</v>
      </c>
      <c r="R2513" s="139">
        <f>IF($B2513="LA",$N2513,0)</f>
        <v>0</v>
      </c>
      <c r="S2513" s="139" t="str">
        <f>IF($B2513="LC",$N2513,0)</f>
        <v/>
      </c>
      <c r="T2513" s="139">
        <f>IF(P2513&lt;&gt;"",(P2513*(1-($N$2641))*(1-($O2513+$N$2646))),0)</f>
        <v>0</v>
      </c>
      <c r="U2513" s="139">
        <f>IF(Q2513&lt;&gt;"",(Q2513*(1-($N$2642))*(1-($O2513+$N$2646))),0)</f>
        <v>0</v>
      </c>
      <c r="V2513" s="139">
        <f>IF(R2513&lt;&gt;"",(R2513*(1-($N$2643))*(1-($O2513+$N$2646))),0)</f>
        <v>0</v>
      </c>
      <c r="W2513" s="139">
        <f>IF(S2513&lt;&gt;"",(S2513*(1-($N$2644))*(1-($O2513+$N$2646))),0)</f>
        <v>0</v>
      </c>
      <c r="X2513" s="150">
        <f>+SUM(T2513:W2513)</f>
        <v>0</v>
      </c>
      <c r="Y2513" s="85"/>
      <c r="Z2513" s="84"/>
      <c r="AA2513" s="85"/>
    </row>
    <row r="2514" spans="1:27" ht="14.1" customHeight="1" x14ac:dyDescent="0.3">
      <c r="A2514" s="128" t="s">
        <v>4013</v>
      </c>
      <c r="B2514" s="86" t="s">
        <v>39</v>
      </c>
      <c r="C2514" s="86">
        <v>48</v>
      </c>
      <c r="D2514" s="86">
        <v>12</v>
      </c>
      <c r="E2514" s="137"/>
      <c r="F2514" s="86" t="s">
        <v>100</v>
      </c>
      <c r="G2514" s="86" t="s">
        <v>1453</v>
      </c>
      <c r="H2514" s="86" t="s">
        <v>4014</v>
      </c>
      <c r="I2514" s="86">
        <v>120</v>
      </c>
      <c r="J2514" s="87">
        <v>11.15</v>
      </c>
      <c r="K2514" s="88"/>
      <c r="L2514" s="86" t="s">
        <v>4015</v>
      </c>
      <c r="M2514" s="86" t="s">
        <v>349</v>
      </c>
      <c r="N2514" s="149" t="str">
        <f>IF(OR(J2514="TBA",E2514=0),"",E2514*J2514)</f>
        <v/>
      </c>
      <c r="O2514" s="138"/>
      <c r="P2514" s="139">
        <f>IF($B2514="PA",$N2514,0)</f>
        <v>0</v>
      </c>
      <c r="Q2514" s="139">
        <f>IF($B2514="PC",$N2514,0)</f>
        <v>0</v>
      </c>
      <c r="R2514" s="139" t="str">
        <f>IF($B2514="LA",$N2514,0)</f>
        <v/>
      </c>
      <c r="S2514" s="139">
        <f>IF($B2514="LC",$N2514,0)</f>
        <v>0</v>
      </c>
      <c r="T2514" s="139">
        <f>IF(P2514&lt;&gt;"",(P2514*(1-($N$2641))*(1-($O2514+$N$2646))),0)</f>
        <v>0</v>
      </c>
      <c r="U2514" s="139">
        <f>IF(Q2514&lt;&gt;"",(Q2514*(1-($N$2642))*(1-($O2514+$N$2646))),0)</f>
        <v>0</v>
      </c>
      <c r="V2514" s="139">
        <f>IF(R2514&lt;&gt;"",(R2514*(1-($N$2643))*(1-($O2514+$N$2646))),0)</f>
        <v>0</v>
      </c>
      <c r="W2514" s="139">
        <f>IF(S2514&lt;&gt;"",(S2514*(1-($N$2644))*(1-($O2514+$N$2646))),0)</f>
        <v>0</v>
      </c>
      <c r="X2514" s="150">
        <f>+SUM(T2514:W2514)</f>
        <v>0</v>
      </c>
      <c r="Y2514" s="85"/>
      <c r="Z2514" s="84"/>
      <c r="AA2514" s="85"/>
    </row>
    <row r="2515" spans="1:27" ht="14.1" customHeight="1" x14ac:dyDescent="0.3">
      <c r="A2515" s="128" t="s">
        <v>4016</v>
      </c>
      <c r="B2515" s="86" t="s">
        <v>39</v>
      </c>
      <c r="C2515" s="86">
        <v>48</v>
      </c>
      <c r="D2515" s="86">
        <v>12</v>
      </c>
      <c r="E2515" s="137"/>
      <c r="F2515" s="86" t="s">
        <v>101</v>
      </c>
      <c r="G2515" s="86" t="s">
        <v>1452</v>
      </c>
      <c r="H2515" s="86" t="s">
        <v>4017</v>
      </c>
      <c r="I2515" s="86">
        <v>120</v>
      </c>
      <c r="J2515" s="87">
        <v>10.55</v>
      </c>
      <c r="K2515" s="88"/>
      <c r="L2515" s="86" t="s">
        <v>4018</v>
      </c>
      <c r="M2515" s="86" t="s">
        <v>349</v>
      </c>
      <c r="N2515" s="149" t="str">
        <f>IF(OR(J2515="TBA",E2515=0),"",E2515*J2515)</f>
        <v/>
      </c>
      <c r="O2515" s="138"/>
      <c r="P2515" s="139">
        <f>IF($B2515="PA",$N2515,0)</f>
        <v>0</v>
      </c>
      <c r="Q2515" s="139">
        <f>IF($B2515="PC",$N2515,0)</f>
        <v>0</v>
      </c>
      <c r="R2515" s="139" t="str">
        <f>IF($B2515="LA",$N2515,0)</f>
        <v/>
      </c>
      <c r="S2515" s="139">
        <f>IF($B2515="LC",$N2515,0)</f>
        <v>0</v>
      </c>
      <c r="T2515" s="139">
        <f>IF(P2515&lt;&gt;"",(P2515*(1-($N$2641))*(1-($O2515+$N$2646))),0)</f>
        <v>0</v>
      </c>
      <c r="U2515" s="139">
        <f>IF(Q2515&lt;&gt;"",(Q2515*(1-($N$2642))*(1-($O2515+$N$2646))),0)</f>
        <v>0</v>
      </c>
      <c r="V2515" s="139">
        <f>IF(R2515&lt;&gt;"",(R2515*(1-($N$2643))*(1-($O2515+$N$2646))),0)</f>
        <v>0</v>
      </c>
      <c r="W2515" s="139">
        <f>IF(S2515&lt;&gt;"",(S2515*(1-($N$2644))*(1-($O2515+$N$2646))),0)</f>
        <v>0</v>
      </c>
      <c r="X2515" s="150">
        <f>+SUM(T2515:W2515)</f>
        <v>0</v>
      </c>
      <c r="Y2515" s="85"/>
      <c r="Z2515" s="84"/>
      <c r="AA2515" s="85"/>
    </row>
    <row r="2516" spans="1:27" ht="14.1" customHeight="1" x14ac:dyDescent="0.3">
      <c r="A2516" s="128" t="s">
        <v>683</v>
      </c>
      <c r="B2516" s="86" t="s">
        <v>40</v>
      </c>
      <c r="C2516" s="86">
        <v>10</v>
      </c>
      <c r="D2516" s="86">
        <v>0</v>
      </c>
      <c r="E2516" s="137"/>
      <c r="F2516" s="86" t="s">
        <v>99</v>
      </c>
      <c r="G2516" s="86" t="s">
        <v>1691</v>
      </c>
      <c r="H2516" s="86" t="s">
        <v>2196</v>
      </c>
      <c r="I2516" s="86">
        <v>44</v>
      </c>
      <c r="J2516" s="87">
        <v>24.5</v>
      </c>
      <c r="K2516" s="88"/>
      <c r="L2516" s="86" t="s">
        <v>3710</v>
      </c>
      <c r="M2516" s="86" t="s">
        <v>349</v>
      </c>
      <c r="N2516" s="149" t="str">
        <f>IF(OR(J2516="TBA",E2516=0),"",E2516*J2516)</f>
        <v/>
      </c>
      <c r="O2516" s="138"/>
      <c r="P2516" s="139">
        <f>IF($B2516="PA",$N2516,0)</f>
        <v>0</v>
      </c>
      <c r="Q2516" s="139">
        <f>IF($B2516="PC",$N2516,0)</f>
        <v>0</v>
      </c>
      <c r="R2516" s="139">
        <f>IF($B2516="LA",$N2516,0)</f>
        <v>0</v>
      </c>
      <c r="S2516" s="139" t="str">
        <f>IF($B2516="LC",$N2516,0)</f>
        <v/>
      </c>
      <c r="T2516" s="139">
        <f>IF(P2516&lt;&gt;"",(P2516*(1-($N$2641))*(1-($O2516+$N$2646))),0)</f>
        <v>0</v>
      </c>
      <c r="U2516" s="139">
        <f>IF(Q2516&lt;&gt;"",(Q2516*(1-($N$2642))*(1-($O2516+$N$2646))),0)</f>
        <v>0</v>
      </c>
      <c r="V2516" s="139">
        <f>IF(R2516&lt;&gt;"",(R2516*(1-($N$2643))*(1-($O2516+$N$2646))),0)</f>
        <v>0</v>
      </c>
      <c r="W2516" s="139">
        <f>IF(S2516&lt;&gt;"",(S2516*(1-($N$2644))*(1-($O2516+$N$2646))),0)</f>
        <v>0</v>
      </c>
      <c r="X2516" s="150">
        <f>+SUM(T2516:W2516)</f>
        <v>0</v>
      </c>
      <c r="Y2516" s="85"/>
      <c r="Z2516" s="84"/>
      <c r="AA2516" s="85"/>
    </row>
    <row r="2517" spans="1:27" ht="14.1" customHeight="1" x14ac:dyDescent="0.3">
      <c r="A2517" s="128" t="s">
        <v>684</v>
      </c>
      <c r="B2517" s="86" t="s">
        <v>40</v>
      </c>
      <c r="C2517" s="86">
        <v>10</v>
      </c>
      <c r="D2517" s="86">
        <v>0</v>
      </c>
      <c r="E2517" s="137"/>
      <c r="F2517" s="86" t="s">
        <v>99</v>
      </c>
      <c r="G2517" s="86" t="s">
        <v>1692</v>
      </c>
      <c r="H2517" s="86" t="s">
        <v>2196</v>
      </c>
      <c r="I2517" s="86">
        <v>44</v>
      </c>
      <c r="J2517" s="87">
        <v>24.5</v>
      </c>
      <c r="K2517" s="88"/>
      <c r="L2517" s="86" t="s">
        <v>3711</v>
      </c>
      <c r="M2517" s="86" t="s">
        <v>349</v>
      </c>
      <c r="N2517" s="149" t="str">
        <f>IF(OR(J2517="TBA",E2517=0),"",E2517*J2517)</f>
        <v/>
      </c>
      <c r="O2517" s="138"/>
      <c r="P2517" s="139">
        <f>IF($B2517="PA",$N2517,0)</f>
        <v>0</v>
      </c>
      <c r="Q2517" s="139">
        <f>IF($B2517="PC",$N2517,0)</f>
        <v>0</v>
      </c>
      <c r="R2517" s="139">
        <f>IF($B2517="LA",$N2517,0)</f>
        <v>0</v>
      </c>
      <c r="S2517" s="139" t="str">
        <f>IF($B2517="LC",$N2517,0)</f>
        <v/>
      </c>
      <c r="T2517" s="139">
        <f>IF(P2517&lt;&gt;"",(P2517*(1-($N$2641))*(1-($O2517+$N$2646))),0)</f>
        <v>0</v>
      </c>
      <c r="U2517" s="139">
        <f>IF(Q2517&lt;&gt;"",(Q2517*(1-($N$2642))*(1-($O2517+$N$2646))),0)</f>
        <v>0</v>
      </c>
      <c r="V2517" s="139">
        <f>IF(R2517&lt;&gt;"",(R2517*(1-($N$2643))*(1-($O2517+$N$2646))),0)</f>
        <v>0</v>
      </c>
      <c r="W2517" s="139">
        <f>IF(S2517&lt;&gt;"",(S2517*(1-($N$2644))*(1-($O2517+$N$2646))),0)</f>
        <v>0</v>
      </c>
      <c r="X2517" s="150">
        <f>+SUM(T2517:W2517)</f>
        <v>0</v>
      </c>
      <c r="Y2517" s="85"/>
      <c r="Z2517" s="84"/>
      <c r="AA2517" s="85"/>
    </row>
    <row r="2518" spans="1:27" ht="14.1" customHeight="1" x14ac:dyDescent="0.3">
      <c r="A2518" s="128" t="s">
        <v>685</v>
      </c>
      <c r="B2518" s="86" t="s">
        <v>40</v>
      </c>
      <c r="C2518" s="86">
        <v>10</v>
      </c>
      <c r="D2518" s="86">
        <v>0</v>
      </c>
      <c r="E2518" s="137"/>
      <c r="F2518" s="86" t="s">
        <v>99</v>
      </c>
      <c r="G2518" s="86" t="s">
        <v>1709</v>
      </c>
      <c r="H2518" s="86" t="s">
        <v>2196</v>
      </c>
      <c r="I2518" s="86">
        <v>44</v>
      </c>
      <c r="J2518" s="87">
        <v>24.5</v>
      </c>
      <c r="K2518" s="88"/>
      <c r="L2518" s="86" t="s">
        <v>3712</v>
      </c>
      <c r="M2518" s="86" t="s">
        <v>349</v>
      </c>
      <c r="N2518" s="149" t="str">
        <f>IF(OR(J2518="TBA",E2518=0),"",E2518*J2518)</f>
        <v/>
      </c>
      <c r="O2518" s="138"/>
      <c r="P2518" s="139">
        <f>IF($B2518="PA",$N2518,0)</f>
        <v>0</v>
      </c>
      <c r="Q2518" s="139">
        <f>IF($B2518="PC",$N2518,0)</f>
        <v>0</v>
      </c>
      <c r="R2518" s="139">
        <f>IF($B2518="LA",$N2518,0)</f>
        <v>0</v>
      </c>
      <c r="S2518" s="139" t="str">
        <f>IF($B2518="LC",$N2518,0)</f>
        <v/>
      </c>
      <c r="T2518" s="139">
        <f>IF(P2518&lt;&gt;"",(P2518*(1-($N$2641))*(1-($O2518+$N$2646))),0)</f>
        <v>0</v>
      </c>
      <c r="U2518" s="139">
        <f>IF(Q2518&lt;&gt;"",(Q2518*(1-($N$2642))*(1-($O2518+$N$2646))),0)</f>
        <v>0</v>
      </c>
      <c r="V2518" s="139">
        <f>IF(R2518&lt;&gt;"",(R2518*(1-($N$2643))*(1-($O2518+$N$2646))),0)</f>
        <v>0</v>
      </c>
      <c r="W2518" s="139">
        <f>IF(S2518&lt;&gt;"",(S2518*(1-($N$2644))*(1-($O2518+$N$2646))),0)</f>
        <v>0</v>
      </c>
      <c r="X2518" s="150">
        <f>+SUM(T2518:W2518)</f>
        <v>0</v>
      </c>
      <c r="Y2518" s="85"/>
      <c r="Z2518" s="84"/>
      <c r="AA2518" s="85"/>
    </row>
    <row r="2519" spans="1:27" ht="14.1" customHeight="1" x14ac:dyDescent="0.3">
      <c r="A2519" s="128" t="s">
        <v>686</v>
      </c>
      <c r="B2519" s="86" t="s">
        <v>40</v>
      </c>
      <c r="C2519" s="86">
        <v>18</v>
      </c>
      <c r="D2519" s="86">
        <v>9</v>
      </c>
      <c r="E2519" s="137"/>
      <c r="F2519" s="86" t="s">
        <v>101</v>
      </c>
      <c r="G2519" s="86" t="s">
        <v>1691</v>
      </c>
      <c r="H2519" s="86" t="s">
        <v>2197</v>
      </c>
      <c r="I2519" s="86">
        <v>44</v>
      </c>
      <c r="J2519" s="87">
        <v>22.6</v>
      </c>
      <c r="K2519" s="88"/>
      <c r="L2519" s="86" t="s">
        <v>3713</v>
      </c>
      <c r="M2519" s="86" t="s">
        <v>349</v>
      </c>
      <c r="N2519" s="149" t="str">
        <f>IF(OR(J2519="TBA",E2519=0),"",E2519*J2519)</f>
        <v/>
      </c>
      <c r="O2519" s="138"/>
      <c r="P2519" s="139">
        <f>IF($B2519="PA",$N2519,0)</f>
        <v>0</v>
      </c>
      <c r="Q2519" s="139">
        <f>IF($B2519="PC",$N2519,0)</f>
        <v>0</v>
      </c>
      <c r="R2519" s="139">
        <f>IF($B2519="LA",$N2519,0)</f>
        <v>0</v>
      </c>
      <c r="S2519" s="139" t="str">
        <f>IF($B2519="LC",$N2519,0)</f>
        <v/>
      </c>
      <c r="T2519" s="139">
        <f>IF(P2519&lt;&gt;"",(P2519*(1-($N$2641))*(1-($O2519+$N$2646))),0)</f>
        <v>0</v>
      </c>
      <c r="U2519" s="139">
        <f>IF(Q2519&lt;&gt;"",(Q2519*(1-($N$2642))*(1-($O2519+$N$2646))),0)</f>
        <v>0</v>
      </c>
      <c r="V2519" s="139">
        <f>IF(R2519&lt;&gt;"",(R2519*(1-($N$2643))*(1-($O2519+$N$2646))),0)</f>
        <v>0</v>
      </c>
      <c r="W2519" s="139">
        <f>IF(S2519&lt;&gt;"",(S2519*(1-($N$2644))*(1-($O2519+$N$2646))),0)</f>
        <v>0</v>
      </c>
      <c r="X2519" s="150">
        <f>+SUM(T2519:W2519)</f>
        <v>0</v>
      </c>
      <c r="Y2519" s="85"/>
      <c r="Z2519" s="84"/>
      <c r="AA2519" s="85"/>
    </row>
    <row r="2520" spans="1:27" ht="14.1" customHeight="1" x14ac:dyDescent="0.3">
      <c r="A2520" s="128" t="s">
        <v>687</v>
      </c>
      <c r="B2520" s="86" t="s">
        <v>40</v>
      </c>
      <c r="C2520" s="86">
        <v>18</v>
      </c>
      <c r="D2520" s="86">
        <v>9</v>
      </c>
      <c r="E2520" s="137"/>
      <c r="F2520" s="86" t="s">
        <v>101</v>
      </c>
      <c r="G2520" s="86" t="s">
        <v>1701</v>
      </c>
      <c r="H2520" s="86" t="s">
        <v>2197</v>
      </c>
      <c r="I2520" s="86">
        <v>44</v>
      </c>
      <c r="J2520" s="87">
        <v>22.6</v>
      </c>
      <c r="K2520" s="88"/>
      <c r="L2520" s="86" t="s">
        <v>3714</v>
      </c>
      <c r="M2520" s="86" t="s">
        <v>349</v>
      </c>
      <c r="N2520" s="149" t="str">
        <f>IF(OR(J2520="TBA",E2520=0),"",E2520*J2520)</f>
        <v/>
      </c>
      <c r="O2520" s="138"/>
      <c r="P2520" s="139">
        <f>IF($B2520="PA",$N2520,0)</f>
        <v>0</v>
      </c>
      <c r="Q2520" s="139">
        <f>IF($B2520="PC",$N2520,0)</f>
        <v>0</v>
      </c>
      <c r="R2520" s="139">
        <f>IF($B2520="LA",$N2520,0)</f>
        <v>0</v>
      </c>
      <c r="S2520" s="139" t="str">
        <f>IF($B2520="LC",$N2520,0)</f>
        <v/>
      </c>
      <c r="T2520" s="139">
        <f>IF(P2520&lt;&gt;"",(P2520*(1-($N$2641))*(1-($O2520+$N$2646))),0)</f>
        <v>0</v>
      </c>
      <c r="U2520" s="139">
        <f>IF(Q2520&lt;&gt;"",(Q2520*(1-($N$2642))*(1-($O2520+$N$2646))),0)</f>
        <v>0</v>
      </c>
      <c r="V2520" s="139">
        <f>IF(R2520&lt;&gt;"",(R2520*(1-($N$2643))*(1-($O2520+$N$2646))),0)</f>
        <v>0</v>
      </c>
      <c r="W2520" s="139">
        <f>IF(S2520&lt;&gt;"",(S2520*(1-($N$2644))*(1-($O2520+$N$2646))),0)</f>
        <v>0</v>
      </c>
      <c r="X2520" s="150">
        <f>+SUM(T2520:W2520)</f>
        <v>0</v>
      </c>
      <c r="Y2520" s="85"/>
      <c r="Z2520" s="84"/>
      <c r="AA2520" s="85"/>
    </row>
    <row r="2521" spans="1:27" ht="14.1" customHeight="1" x14ac:dyDescent="0.3">
      <c r="A2521" s="128" t="s">
        <v>688</v>
      </c>
      <c r="B2521" s="86" t="s">
        <v>40</v>
      </c>
      <c r="C2521" s="86">
        <v>10</v>
      </c>
      <c r="D2521" s="86">
        <v>0</v>
      </c>
      <c r="E2521" s="137"/>
      <c r="F2521" s="86" t="s">
        <v>99</v>
      </c>
      <c r="G2521" s="86" t="s">
        <v>1691</v>
      </c>
      <c r="H2521" s="86" t="s">
        <v>2198</v>
      </c>
      <c r="I2521" s="86">
        <v>44</v>
      </c>
      <c r="J2521" s="87">
        <v>24.150000000000002</v>
      </c>
      <c r="K2521" s="88"/>
      <c r="L2521" s="86" t="s">
        <v>3715</v>
      </c>
      <c r="M2521" s="86" t="s">
        <v>349</v>
      </c>
      <c r="N2521" s="149" t="str">
        <f>IF(OR(J2521="TBA",E2521=0),"",E2521*J2521)</f>
        <v/>
      </c>
      <c r="O2521" s="138"/>
      <c r="P2521" s="139">
        <f>IF($B2521="PA",$N2521,0)</f>
        <v>0</v>
      </c>
      <c r="Q2521" s="139">
        <f>IF($B2521="PC",$N2521,0)</f>
        <v>0</v>
      </c>
      <c r="R2521" s="139">
        <f>IF($B2521="LA",$N2521,0)</f>
        <v>0</v>
      </c>
      <c r="S2521" s="139" t="str">
        <f>IF($B2521="LC",$N2521,0)</f>
        <v/>
      </c>
      <c r="T2521" s="139">
        <f>IF(P2521&lt;&gt;"",(P2521*(1-($N$2641))*(1-($O2521+$N$2646))),0)</f>
        <v>0</v>
      </c>
      <c r="U2521" s="139">
        <f>IF(Q2521&lt;&gt;"",(Q2521*(1-($N$2642))*(1-($O2521+$N$2646))),0)</f>
        <v>0</v>
      </c>
      <c r="V2521" s="139">
        <f>IF(R2521&lt;&gt;"",(R2521*(1-($N$2643))*(1-($O2521+$N$2646))),0)</f>
        <v>0</v>
      </c>
      <c r="W2521" s="139">
        <f>IF(S2521&lt;&gt;"",(S2521*(1-($N$2644))*(1-($O2521+$N$2646))),0)</f>
        <v>0</v>
      </c>
      <c r="X2521" s="150">
        <f>+SUM(T2521:W2521)</f>
        <v>0</v>
      </c>
      <c r="Y2521" s="85"/>
      <c r="Z2521" s="84"/>
      <c r="AA2521" s="85"/>
    </row>
    <row r="2522" spans="1:27" ht="14.1" customHeight="1" x14ac:dyDescent="0.3">
      <c r="A2522" s="128" t="s">
        <v>689</v>
      </c>
      <c r="B2522" s="86" t="s">
        <v>40</v>
      </c>
      <c r="C2522" s="86">
        <v>10</v>
      </c>
      <c r="D2522" s="86">
        <v>0</v>
      </c>
      <c r="E2522" s="137"/>
      <c r="F2522" s="86" t="s">
        <v>99</v>
      </c>
      <c r="G2522" s="86" t="s">
        <v>1692</v>
      </c>
      <c r="H2522" s="86" t="s">
        <v>2198</v>
      </c>
      <c r="I2522" s="86">
        <v>44</v>
      </c>
      <c r="J2522" s="87">
        <v>24.150000000000002</v>
      </c>
      <c r="K2522" s="88"/>
      <c r="L2522" s="86" t="s">
        <v>3716</v>
      </c>
      <c r="M2522" s="86" t="s">
        <v>349</v>
      </c>
      <c r="N2522" s="149" t="str">
        <f>IF(OR(J2522="TBA",E2522=0),"",E2522*J2522)</f>
        <v/>
      </c>
      <c r="O2522" s="138"/>
      <c r="P2522" s="139">
        <f>IF($B2522="PA",$N2522,0)</f>
        <v>0</v>
      </c>
      <c r="Q2522" s="139">
        <f>IF($B2522="PC",$N2522,0)</f>
        <v>0</v>
      </c>
      <c r="R2522" s="139">
        <f>IF($B2522="LA",$N2522,0)</f>
        <v>0</v>
      </c>
      <c r="S2522" s="139" t="str">
        <f>IF($B2522="LC",$N2522,0)</f>
        <v/>
      </c>
      <c r="T2522" s="139">
        <f>IF(P2522&lt;&gt;"",(P2522*(1-($N$2641))*(1-($O2522+$N$2646))),0)</f>
        <v>0</v>
      </c>
      <c r="U2522" s="139">
        <f>IF(Q2522&lt;&gt;"",(Q2522*(1-($N$2642))*(1-($O2522+$N$2646))),0)</f>
        <v>0</v>
      </c>
      <c r="V2522" s="139">
        <f>IF(R2522&lt;&gt;"",(R2522*(1-($N$2643))*(1-($O2522+$N$2646))),0)</f>
        <v>0</v>
      </c>
      <c r="W2522" s="139">
        <f>IF(S2522&lt;&gt;"",(S2522*(1-($N$2644))*(1-($O2522+$N$2646))),0)</f>
        <v>0</v>
      </c>
      <c r="X2522" s="150">
        <f>+SUM(T2522:W2522)</f>
        <v>0</v>
      </c>
      <c r="Y2522" s="85"/>
      <c r="Z2522" s="84"/>
      <c r="AA2522" s="85"/>
    </row>
    <row r="2523" spans="1:27" ht="14.1" customHeight="1" x14ac:dyDescent="0.3">
      <c r="A2523" s="128" t="s">
        <v>690</v>
      </c>
      <c r="B2523" s="86" t="s">
        <v>40</v>
      </c>
      <c r="C2523" s="86">
        <v>10</v>
      </c>
      <c r="D2523" s="86">
        <v>0</v>
      </c>
      <c r="E2523" s="137"/>
      <c r="F2523" s="86" t="s">
        <v>99</v>
      </c>
      <c r="G2523" s="86" t="s">
        <v>1691</v>
      </c>
      <c r="H2523" s="86" t="s">
        <v>2200</v>
      </c>
      <c r="I2523" s="86">
        <v>44</v>
      </c>
      <c r="J2523" s="87">
        <v>35.15</v>
      </c>
      <c r="K2523" s="88"/>
      <c r="L2523" s="86" t="s">
        <v>3717</v>
      </c>
      <c r="M2523" s="86" t="s">
        <v>349</v>
      </c>
      <c r="N2523" s="149" t="str">
        <f>IF(OR(J2523="TBA",E2523=0),"",E2523*J2523)</f>
        <v/>
      </c>
      <c r="O2523" s="138"/>
      <c r="P2523" s="139">
        <f>IF($B2523="PA",$N2523,0)</f>
        <v>0</v>
      </c>
      <c r="Q2523" s="139">
        <f>IF($B2523="PC",$N2523,0)</f>
        <v>0</v>
      </c>
      <c r="R2523" s="139">
        <f>IF($B2523="LA",$N2523,0)</f>
        <v>0</v>
      </c>
      <c r="S2523" s="139" t="str">
        <f>IF($B2523="LC",$N2523,0)</f>
        <v/>
      </c>
      <c r="T2523" s="139">
        <f>IF(P2523&lt;&gt;"",(P2523*(1-($N$2641))*(1-($O2523+$N$2646))),0)</f>
        <v>0</v>
      </c>
      <c r="U2523" s="139">
        <f>IF(Q2523&lt;&gt;"",(Q2523*(1-($N$2642))*(1-($O2523+$N$2646))),0)</f>
        <v>0</v>
      </c>
      <c r="V2523" s="139">
        <f>IF(R2523&lt;&gt;"",(R2523*(1-($N$2643))*(1-($O2523+$N$2646))),0)</f>
        <v>0</v>
      </c>
      <c r="W2523" s="139">
        <f>IF(S2523&lt;&gt;"",(S2523*(1-($N$2644))*(1-($O2523+$N$2646))),0)</f>
        <v>0</v>
      </c>
      <c r="X2523" s="150">
        <f>+SUM(T2523:W2523)</f>
        <v>0</v>
      </c>
      <c r="Y2523" s="85"/>
      <c r="Z2523" s="84"/>
      <c r="AA2523" s="85"/>
    </row>
    <row r="2524" spans="1:27" ht="14.1" customHeight="1" x14ac:dyDescent="0.3">
      <c r="A2524" s="128" t="s">
        <v>691</v>
      </c>
      <c r="B2524" s="86" t="s">
        <v>40</v>
      </c>
      <c r="C2524" s="86">
        <v>10</v>
      </c>
      <c r="D2524" s="86">
        <v>0</v>
      </c>
      <c r="E2524" s="137"/>
      <c r="F2524" s="86" t="s">
        <v>99</v>
      </c>
      <c r="G2524" s="86" t="s">
        <v>1692</v>
      </c>
      <c r="H2524" s="86" t="s">
        <v>2200</v>
      </c>
      <c r="I2524" s="86">
        <v>44</v>
      </c>
      <c r="J2524" s="87">
        <v>35.15</v>
      </c>
      <c r="K2524" s="88"/>
      <c r="L2524" s="86" t="s">
        <v>3718</v>
      </c>
      <c r="M2524" s="86" t="s">
        <v>349</v>
      </c>
      <c r="N2524" s="149" t="str">
        <f>IF(OR(J2524="TBA",E2524=0),"",E2524*J2524)</f>
        <v/>
      </c>
      <c r="O2524" s="138"/>
      <c r="P2524" s="139">
        <f>IF($B2524="PA",$N2524,0)</f>
        <v>0</v>
      </c>
      <c r="Q2524" s="139">
        <f>IF($B2524="PC",$N2524,0)</f>
        <v>0</v>
      </c>
      <c r="R2524" s="139">
        <f>IF($B2524="LA",$N2524,0)</f>
        <v>0</v>
      </c>
      <c r="S2524" s="139" t="str">
        <f>IF($B2524="LC",$N2524,0)</f>
        <v/>
      </c>
      <c r="T2524" s="139">
        <f>IF(P2524&lt;&gt;"",(P2524*(1-($N$2641))*(1-($O2524+$N$2646))),0)</f>
        <v>0</v>
      </c>
      <c r="U2524" s="139">
        <f>IF(Q2524&lt;&gt;"",(Q2524*(1-($N$2642))*(1-($O2524+$N$2646))),0)</f>
        <v>0</v>
      </c>
      <c r="V2524" s="139">
        <f>IF(R2524&lt;&gt;"",(R2524*(1-($N$2643))*(1-($O2524+$N$2646))),0)</f>
        <v>0</v>
      </c>
      <c r="W2524" s="139">
        <f>IF(S2524&lt;&gt;"",(S2524*(1-($N$2644))*(1-($O2524+$N$2646))),0)</f>
        <v>0</v>
      </c>
      <c r="X2524" s="150">
        <f>+SUM(T2524:W2524)</f>
        <v>0</v>
      </c>
      <c r="Y2524" s="85"/>
      <c r="Z2524" s="84"/>
      <c r="AA2524" s="85"/>
    </row>
    <row r="2525" spans="1:27" ht="14.1" customHeight="1" x14ac:dyDescent="0.3">
      <c r="A2525" s="128" t="s">
        <v>314</v>
      </c>
      <c r="B2525" s="86" t="s">
        <v>40</v>
      </c>
      <c r="C2525" s="86">
        <v>10</v>
      </c>
      <c r="D2525" s="86">
        <v>0</v>
      </c>
      <c r="E2525" s="137"/>
      <c r="F2525" s="86" t="s">
        <v>99</v>
      </c>
      <c r="G2525" s="86" t="s">
        <v>1690</v>
      </c>
      <c r="H2525" s="86" t="s">
        <v>2201</v>
      </c>
      <c r="I2525" s="86">
        <v>130</v>
      </c>
      <c r="J2525" s="87">
        <v>21.55</v>
      </c>
      <c r="K2525" s="88"/>
      <c r="L2525" s="86" t="s">
        <v>3719</v>
      </c>
      <c r="M2525" s="86" t="s">
        <v>349</v>
      </c>
      <c r="N2525" s="149" t="str">
        <f>IF(OR(J2525="TBA",E2525=0),"",E2525*J2525)</f>
        <v/>
      </c>
      <c r="O2525" s="138"/>
      <c r="P2525" s="139">
        <f>IF($B2525="PA",$N2525,0)</f>
        <v>0</v>
      </c>
      <c r="Q2525" s="139">
        <f>IF($B2525="PC",$N2525,0)</f>
        <v>0</v>
      </c>
      <c r="R2525" s="139">
        <f>IF($B2525="LA",$N2525,0)</f>
        <v>0</v>
      </c>
      <c r="S2525" s="139" t="str">
        <f>IF($B2525="LC",$N2525,0)</f>
        <v/>
      </c>
      <c r="T2525" s="139">
        <f>IF(P2525&lt;&gt;"",(P2525*(1-($N$2641))*(1-($O2525+$N$2646))),0)</f>
        <v>0</v>
      </c>
      <c r="U2525" s="139">
        <f>IF(Q2525&lt;&gt;"",(Q2525*(1-($N$2642))*(1-($O2525+$N$2646))),0)</f>
        <v>0</v>
      </c>
      <c r="V2525" s="139">
        <f>IF(R2525&lt;&gt;"",(R2525*(1-($N$2643))*(1-($O2525+$N$2646))),0)</f>
        <v>0</v>
      </c>
      <c r="W2525" s="139">
        <f>IF(S2525&lt;&gt;"",(S2525*(1-($N$2644))*(1-($O2525+$N$2646))),0)</f>
        <v>0</v>
      </c>
      <c r="X2525" s="150">
        <f>+SUM(T2525:W2525)</f>
        <v>0</v>
      </c>
      <c r="Y2525" s="85"/>
      <c r="Z2525" s="84"/>
      <c r="AA2525" s="85"/>
    </row>
    <row r="2526" spans="1:27" ht="14.1" customHeight="1" x14ac:dyDescent="0.3">
      <c r="A2526" s="128" t="s">
        <v>315</v>
      </c>
      <c r="B2526" s="86" t="s">
        <v>40</v>
      </c>
      <c r="C2526" s="86">
        <v>10</v>
      </c>
      <c r="D2526" s="86">
        <v>0</v>
      </c>
      <c r="E2526" s="137"/>
      <c r="F2526" s="86" t="s">
        <v>99</v>
      </c>
      <c r="G2526" s="86" t="s">
        <v>1691</v>
      </c>
      <c r="H2526" s="86" t="s">
        <v>2201</v>
      </c>
      <c r="I2526" s="86">
        <v>130</v>
      </c>
      <c r="J2526" s="87">
        <v>21.55</v>
      </c>
      <c r="K2526" s="88"/>
      <c r="L2526" s="86" t="s">
        <v>3720</v>
      </c>
      <c r="M2526" s="86" t="s">
        <v>349</v>
      </c>
      <c r="N2526" s="149" t="str">
        <f>IF(OR(J2526="TBA",E2526=0),"",E2526*J2526)</f>
        <v/>
      </c>
      <c r="O2526" s="138"/>
      <c r="P2526" s="139">
        <f>IF($B2526="PA",$N2526,0)</f>
        <v>0</v>
      </c>
      <c r="Q2526" s="139">
        <f>IF($B2526="PC",$N2526,0)</f>
        <v>0</v>
      </c>
      <c r="R2526" s="139">
        <f>IF($B2526="LA",$N2526,0)</f>
        <v>0</v>
      </c>
      <c r="S2526" s="139" t="str">
        <f>IF($B2526="LC",$N2526,0)</f>
        <v/>
      </c>
      <c r="T2526" s="139">
        <f>IF(P2526&lt;&gt;"",(P2526*(1-($N$2641))*(1-($O2526+$N$2646))),0)</f>
        <v>0</v>
      </c>
      <c r="U2526" s="139">
        <f>IF(Q2526&lt;&gt;"",(Q2526*(1-($N$2642))*(1-($O2526+$N$2646))),0)</f>
        <v>0</v>
      </c>
      <c r="V2526" s="139">
        <f>IF(R2526&lt;&gt;"",(R2526*(1-($N$2643))*(1-($O2526+$N$2646))),0)</f>
        <v>0</v>
      </c>
      <c r="W2526" s="139">
        <f>IF(S2526&lt;&gt;"",(S2526*(1-($N$2644))*(1-($O2526+$N$2646))),0)</f>
        <v>0</v>
      </c>
      <c r="X2526" s="150">
        <f>+SUM(T2526:W2526)</f>
        <v>0</v>
      </c>
      <c r="Y2526" s="85"/>
      <c r="Z2526" s="84"/>
      <c r="AA2526" s="85"/>
    </row>
    <row r="2527" spans="1:27" ht="14.1" customHeight="1" x14ac:dyDescent="0.3">
      <c r="A2527" s="128" t="s">
        <v>316</v>
      </c>
      <c r="B2527" s="86" t="s">
        <v>40</v>
      </c>
      <c r="C2527" s="86">
        <v>10</v>
      </c>
      <c r="D2527" s="86">
        <v>0</v>
      </c>
      <c r="E2527" s="137"/>
      <c r="F2527" s="86" t="s">
        <v>99</v>
      </c>
      <c r="G2527" s="86" t="s">
        <v>1692</v>
      </c>
      <c r="H2527" s="86" t="s">
        <v>2201</v>
      </c>
      <c r="I2527" s="86">
        <v>130</v>
      </c>
      <c r="J2527" s="87">
        <v>21.55</v>
      </c>
      <c r="K2527" s="88"/>
      <c r="L2527" s="86" t="s">
        <v>3721</v>
      </c>
      <c r="M2527" s="86" t="s">
        <v>349</v>
      </c>
      <c r="N2527" s="149" t="str">
        <f>IF(OR(J2527="TBA",E2527=0),"",E2527*J2527)</f>
        <v/>
      </c>
      <c r="O2527" s="138"/>
      <c r="P2527" s="139">
        <f>IF($B2527="PA",$N2527,0)</f>
        <v>0</v>
      </c>
      <c r="Q2527" s="139">
        <f>IF($B2527="PC",$N2527,0)</f>
        <v>0</v>
      </c>
      <c r="R2527" s="139">
        <f>IF($B2527="LA",$N2527,0)</f>
        <v>0</v>
      </c>
      <c r="S2527" s="139" t="str">
        <f>IF($B2527="LC",$N2527,0)</f>
        <v/>
      </c>
      <c r="T2527" s="139">
        <f>IF(P2527&lt;&gt;"",(P2527*(1-($N$2641))*(1-($O2527+$N$2646))),0)</f>
        <v>0</v>
      </c>
      <c r="U2527" s="139">
        <f>IF(Q2527&lt;&gt;"",(Q2527*(1-($N$2642))*(1-($O2527+$N$2646))),0)</f>
        <v>0</v>
      </c>
      <c r="V2527" s="139">
        <f>IF(R2527&lt;&gt;"",(R2527*(1-($N$2643))*(1-($O2527+$N$2646))),0)</f>
        <v>0</v>
      </c>
      <c r="W2527" s="139">
        <f>IF(S2527&lt;&gt;"",(S2527*(1-($N$2644))*(1-($O2527+$N$2646))),0)</f>
        <v>0</v>
      </c>
      <c r="X2527" s="150">
        <f>+SUM(T2527:W2527)</f>
        <v>0</v>
      </c>
      <c r="Y2527" s="85"/>
      <c r="Z2527" s="84"/>
      <c r="AA2527" s="85"/>
    </row>
    <row r="2528" spans="1:27" ht="14.1" customHeight="1" x14ac:dyDescent="0.3">
      <c r="A2528" s="128" t="s">
        <v>317</v>
      </c>
      <c r="B2528" s="86" t="s">
        <v>40</v>
      </c>
      <c r="C2528" s="86">
        <v>10</v>
      </c>
      <c r="D2528" s="86">
        <v>0</v>
      </c>
      <c r="E2528" s="137"/>
      <c r="F2528" s="86" t="s">
        <v>101</v>
      </c>
      <c r="G2528" s="86" t="s">
        <v>1690</v>
      </c>
      <c r="H2528" s="86" t="s">
        <v>2202</v>
      </c>
      <c r="I2528" s="86">
        <v>130</v>
      </c>
      <c r="J2528" s="87">
        <v>20.100000000000001</v>
      </c>
      <c r="K2528" s="88"/>
      <c r="L2528" s="86" t="s">
        <v>3722</v>
      </c>
      <c r="M2528" s="86" t="s">
        <v>349</v>
      </c>
      <c r="N2528" s="149" t="str">
        <f>IF(OR(J2528="TBA",E2528=0),"",E2528*J2528)</f>
        <v/>
      </c>
      <c r="O2528" s="138"/>
      <c r="P2528" s="139">
        <f>IF($B2528="PA",$N2528,0)</f>
        <v>0</v>
      </c>
      <c r="Q2528" s="139">
        <f>IF($B2528="PC",$N2528,0)</f>
        <v>0</v>
      </c>
      <c r="R2528" s="139">
        <f>IF($B2528="LA",$N2528,0)</f>
        <v>0</v>
      </c>
      <c r="S2528" s="139" t="str">
        <f>IF($B2528="LC",$N2528,0)</f>
        <v/>
      </c>
      <c r="T2528" s="139">
        <f>IF(P2528&lt;&gt;"",(P2528*(1-($N$2641))*(1-($O2528+$N$2646))),0)</f>
        <v>0</v>
      </c>
      <c r="U2528" s="139">
        <f>IF(Q2528&lt;&gt;"",(Q2528*(1-($N$2642))*(1-($O2528+$N$2646))),0)</f>
        <v>0</v>
      </c>
      <c r="V2528" s="139">
        <f>IF(R2528&lt;&gt;"",(R2528*(1-($N$2643))*(1-($O2528+$N$2646))),0)</f>
        <v>0</v>
      </c>
      <c r="W2528" s="139">
        <f>IF(S2528&lt;&gt;"",(S2528*(1-($N$2644))*(1-($O2528+$N$2646))),0)</f>
        <v>0</v>
      </c>
      <c r="X2528" s="150">
        <f>+SUM(T2528:W2528)</f>
        <v>0</v>
      </c>
      <c r="Y2528" s="85"/>
      <c r="Z2528" s="84"/>
      <c r="AA2528" s="85"/>
    </row>
    <row r="2529" spans="1:27" ht="14.1" customHeight="1" x14ac:dyDescent="0.3">
      <c r="A2529" s="128" t="s">
        <v>318</v>
      </c>
      <c r="B2529" s="86" t="s">
        <v>40</v>
      </c>
      <c r="C2529" s="86">
        <v>10</v>
      </c>
      <c r="D2529" s="86">
        <v>0</v>
      </c>
      <c r="E2529" s="137"/>
      <c r="F2529" s="86" t="s">
        <v>101</v>
      </c>
      <c r="G2529" s="86" t="s">
        <v>1691</v>
      </c>
      <c r="H2529" s="86" t="s">
        <v>2202</v>
      </c>
      <c r="I2529" s="86">
        <v>130</v>
      </c>
      <c r="J2529" s="87">
        <v>20.100000000000001</v>
      </c>
      <c r="K2529" s="88"/>
      <c r="L2529" s="86" t="s">
        <v>3723</v>
      </c>
      <c r="M2529" s="86" t="s">
        <v>349</v>
      </c>
      <c r="N2529" s="149" t="str">
        <f>IF(OR(J2529="TBA",E2529=0),"",E2529*J2529)</f>
        <v/>
      </c>
      <c r="O2529" s="138"/>
      <c r="P2529" s="139">
        <f>IF($B2529="PA",$N2529,0)</f>
        <v>0</v>
      </c>
      <c r="Q2529" s="139">
        <f>IF($B2529="PC",$N2529,0)</f>
        <v>0</v>
      </c>
      <c r="R2529" s="139">
        <f>IF($B2529="LA",$N2529,0)</f>
        <v>0</v>
      </c>
      <c r="S2529" s="139" t="str">
        <f>IF($B2529="LC",$N2529,0)</f>
        <v/>
      </c>
      <c r="T2529" s="139">
        <f>IF(P2529&lt;&gt;"",(P2529*(1-($N$2641))*(1-($O2529+$N$2646))),0)</f>
        <v>0</v>
      </c>
      <c r="U2529" s="139">
        <f>IF(Q2529&lt;&gt;"",(Q2529*(1-($N$2642))*(1-($O2529+$N$2646))),0)</f>
        <v>0</v>
      </c>
      <c r="V2529" s="139">
        <f>IF(R2529&lt;&gt;"",(R2529*(1-($N$2643))*(1-($O2529+$N$2646))),0)</f>
        <v>0</v>
      </c>
      <c r="W2529" s="139">
        <f>IF(S2529&lt;&gt;"",(S2529*(1-($N$2644))*(1-($O2529+$N$2646))),0)</f>
        <v>0</v>
      </c>
      <c r="X2529" s="150">
        <f>+SUM(T2529:W2529)</f>
        <v>0</v>
      </c>
      <c r="Y2529" s="85"/>
      <c r="Z2529" s="84"/>
      <c r="AA2529" s="85"/>
    </row>
    <row r="2530" spans="1:27" ht="14.1" customHeight="1" x14ac:dyDescent="0.3">
      <c r="A2530" s="128" t="s">
        <v>319</v>
      </c>
      <c r="B2530" s="86" t="s">
        <v>40</v>
      </c>
      <c r="C2530" s="86">
        <v>10</v>
      </c>
      <c r="D2530" s="86">
        <v>0</v>
      </c>
      <c r="E2530" s="137"/>
      <c r="F2530" s="86" t="s">
        <v>101</v>
      </c>
      <c r="G2530" s="86" t="s">
        <v>1701</v>
      </c>
      <c r="H2530" s="86" t="s">
        <v>2202</v>
      </c>
      <c r="I2530" s="86">
        <v>130</v>
      </c>
      <c r="J2530" s="87">
        <v>20.100000000000001</v>
      </c>
      <c r="K2530" s="88"/>
      <c r="L2530" s="86" t="s">
        <v>3724</v>
      </c>
      <c r="M2530" s="86" t="s">
        <v>349</v>
      </c>
      <c r="N2530" s="149" t="str">
        <f>IF(OR(J2530="TBA",E2530=0),"",E2530*J2530)</f>
        <v/>
      </c>
      <c r="O2530" s="138"/>
      <c r="P2530" s="139">
        <f>IF($B2530="PA",$N2530,0)</f>
        <v>0</v>
      </c>
      <c r="Q2530" s="139">
        <f>IF($B2530="PC",$N2530,0)</f>
        <v>0</v>
      </c>
      <c r="R2530" s="139">
        <f>IF($B2530="LA",$N2530,0)</f>
        <v>0</v>
      </c>
      <c r="S2530" s="139" t="str">
        <f>IF($B2530="LC",$N2530,0)</f>
        <v/>
      </c>
      <c r="T2530" s="139">
        <f>IF(P2530&lt;&gt;"",(P2530*(1-($N$2641))*(1-($O2530+$N$2646))),0)</f>
        <v>0</v>
      </c>
      <c r="U2530" s="139">
        <f>IF(Q2530&lt;&gt;"",(Q2530*(1-($N$2642))*(1-($O2530+$N$2646))),0)</f>
        <v>0</v>
      </c>
      <c r="V2530" s="139">
        <f>IF(R2530&lt;&gt;"",(R2530*(1-($N$2643))*(1-($O2530+$N$2646))),0)</f>
        <v>0</v>
      </c>
      <c r="W2530" s="139">
        <f>IF(S2530&lt;&gt;"",(S2530*(1-($N$2644))*(1-($O2530+$N$2646))),0)</f>
        <v>0</v>
      </c>
      <c r="X2530" s="150">
        <f>+SUM(T2530:W2530)</f>
        <v>0</v>
      </c>
      <c r="Y2530" s="85"/>
      <c r="Z2530" s="84"/>
      <c r="AA2530" s="85"/>
    </row>
    <row r="2531" spans="1:27" ht="14.1" customHeight="1" x14ac:dyDescent="0.3">
      <c r="A2531" s="128" t="s">
        <v>586</v>
      </c>
      <c r="B2531" s="86" t="s">
        <v>40</v>
      </c>
      <c r="C2531" s="86">
        <v>6</v>
      </c>
      <c r="D2531" s="86">
        <v>0</v>
      </c>
      <c r="E2531" s="137"/>
      <c r="F2531" s="86" t="s">
        <v>100</v>
      </c>
      <c r="G2531" s="86" t="s">
        <v>1719</v>
      </c>
      <c r="H2531" s="86" t="s">
        <v>2203</v>
      </c>
      <c r="I2531" s="86">
        <v>133</v>
      </c>
      <c r="J2531" s="87">
        <v>40.1</v>
      </c>
      <c r="K2531" s="88"/>
      <c r="L2531" s="86" t="s">
        <v>3725</v>
      </c>
      <c r="M2531" s="86" t="s">
        <v>349</v>
      </c>
      <c r="N2531" s="149" t="str">
        <f>IF(OR(J2531="TBA",E2531=0),"",E2531*J2531)</f>
        <v/>
      </c>
      <c r="O2531" s="138"/>
      <c r="P2531" s="139">
        <f>IF($B2531="PA",$N2531,0)</f>
        <v>0</v>
      </c>
      <c r="Q2531" s="139">
        <f>IF($B2531="PC",$N2531,0)</f>
        <v>0</v>
      </c>
      <c r="R2531" s="139">
        <f>IF($B2531="LA",$N2531,0)</f>
        <v>0</v>
      </c>
      <c r="S2531" s="139" t="str">
        <f>IF($B2531="LC",$N2531,0)</f>
        <v/>
      </c>
      <c r="T2531" s="139">
        <f>IF(P2531&lt;&gt;"",(P2531*(1-($N$2641))*(1-($O2531+$N$2646))),0)</f>
        <v>0</v>
      </c>
      <c r="U2531" s="139">
        <f>IF(Q2531&lt;&gt;"",(Q2531*(1-($N$2642))*(1-($O2531+$N$2646))),0)</f>
        <v>0</v>
      </c>
      <c r="V2531" s="139">
        <f>IF(R2531&lt;&gt;"",(R2531*(1-($N$2643))*(1-($O2531+$N$2646))),0)</f>
        <v>0</v>
      </c>
      <c r="W2531" s="139">
        <f>IF(S2531&lt;&gt;"",(S2531*(1-($N$2644))*(1-($O2531+$N$2646))),0)</f>
        <v>0</v>
      </c>
      <c r="X2531" s="150">
        <f>+SUM(T2531:W2531)</f>
        <v>0</v>
      </c>
      <c r="Y2531" s="85"/>
      <c r="Z2531" s="84"/>
      <c r="AA2531" s="85"/>
    </row>
    <row r="2532" spans="1:27" ht="14.1" customHeight="1" x14ac:dyDescent="0.3">
      <c r="A2532" s="128" t="s">
        <v>585</v>
      </c>
      <c r="B2532" s="86" t="s">
        <v>40</v>
      </c>
      <c r="C2532" s="86">
        <v>6</v>
      </c>
      <c r="D2532" s="86">
        <v>0</v>
      </c>
      <c r="E2532" s="137"/>
      <c r="F2532" s="86" t="s">
        <v>1778</v>
      </c>
      <c r="G2532" s="86" t="s">
        <v>1726</v>
      </c>
      <c r="H2532" s="86" t="s">
        <v>2204</v>
      </c>
      <c r="I2532" s="86">
        <v>133</v>
      </c>
      <c r="J2532" s="87">
        <v>40.1</v>
      </c>
      <c r="K2532" s="88"/>
      <c r="L2532" s="86" t="s">
        <v>3726</v>
      </c>
      <c r="M2532" s="86" t="s">
        <v>349</v>
      </c>
      <c r="N2532" s="149" t="str">
        <f>IF(OR(J2532="TBA",E2532=0),"",E2532*J2532)</f>
        <v/>
      </c>
      <c r="O2532" s="138"/>
      <c r="P2532" s="139">
        <f>IF($B2532="PA",$N2532,0)</f>
        <v>0</v>
      </c>
      <c r="Q2532" s="139">
        <f>IF($B2532="PC",$N2532,0)</f>
        <v>0</v>
      </c>
      <c r="R2532" s="139">
        <f>IF($B2532="LA",$N2532,0)</f>
        <v>0</v>
      </c>
      <c r="S2532" s="139" t="str">
        <f>IF($B2532="LC",$N2532,0)</f>
        <v/>
      </c>
      <c r="T2532" s="139">
        <f>IF(P2532&lt;&gt;"",(P2532*(1-($N$2641))*(1-($O2532+$N$2646))),0)</f>
        <v>0</v>
      </c>
      <c r="U2532" s="139">
        <f>IF(Q2532&lt;&gt;"",(Q2532*(1-($N$2642))*(1-($O2532+$N$2646))),0)</f>
        <v>0</v>
      </c>
      <c r="V2532" s="139">
        <f>IF(R2532&lt;&gt;"",(R2532*(1-($N$2643))*(1-($O2532+$N$2646))),0)</f>
        <v>0</v>
      </c>
      <c r="W2532" s="139">
        <f>IF(S2532&lt;&gt;"",(S2532*(1-($N$2644))*(1-($O2532+$N$2646))),0)</f>
        <v>0</v>
      </c>
      <c r="X2532" s="150">
        <f>+SUM(T2532:W2532)</f>
        <v>0</v>
      </c>
      <c r="Y2532" s="85"/>
      <c r="Z2532" s="84"/>
      <c r="AA2532" s="85"/>
    </row>
    <row r="2533" spans="1:27" ht="14.1" customHeight="1" x14ac:dyDescent="0.3">
      <c r="A2533" s="128" t="s">
        <v>305</v>
      </c>
      <c r="B2533" s="86" t="s">
        <v>40</v>
      </c>
      <c r="C2533" s="86">
        <v>34</v>
      </c>
      <c r="D2533" s="86">
        <v>17</v>
      </c>
      <c r="E2533" s="137"/>
      <c r="F2533" s="86" t="s">
        <v>100</v>
      </c>
      <c r="G2533" s="86" t="s">
        <v>1703</v>
      </c>
      <c r="H2533" s="86" t="s">
        <v>2205</v>
      </c>
      <c r="I2533" s="86">
        <v>101</v>
      </c>
      <c r="J2533" s="87">
        <v>42.95</v>
      </c>
      <c r="K2533" s="88"/>
      <c r="L2533" s="86" t="s">
        <v>3727</v>
      </c>
      <c r="M2533" s="86" t="s">
        <v>349</v>
      </c>
      <c r="N2533" s="149" t="str">
        <f>IF(OR(J2533="TBA",E2533=0),"",E2533*J2533)</f>
        <v/>
      </c>
      <c r="O2533" s="138"/>
      <c r="P2533" s="139">
        <f>IF($B2533="PA",$N2533,0)</f>
        <v>0</v>
      </c>
      <c r="Q2533" s="139">
        <f>IF($B2533="PC",$N2533,0)</f>
        <v>0</v>
      </c>
      <c r="R2533" s="139">
        <f>IF($B2533="LA",$N2533,0)</f>
        <v>0</v>
      </c>
      <c r="S2533" s="139" t="str">
        <f>IF($B2533="LC",$N2533,0)</f>
        <v/>
      </c>
      <c r="T2533" s="139">
        <f>IF(P2533&lt;&gt;"",(P2533*(1-($N$2641))*(1-($O2533+$N$2646))),0)</f>
        <v>0</v>
      </c>
      <c r="U2533" s="139">
        <f>IF(Q2533&lt;&gt;"",(Q2533*(1-($N$2642))*(1-($O2533+$N$2646))),0)</f>
        <v>0</v>
      </c>
      <c r="V2533" s="139">
        <f>IF(R2533&lt;&gt;"",(R2533*(1-($N$2643))*(1-($O2533+$N$2646))),0)</f>
        <v>0</v>
      </c>
      <c r="W2533" s="139">
        <f>IF(S2533&lt;&gt;"",(S2533*(1-($N$2644))*(1-($O2533+$N$2646))),0)</f>
        <v>0</v>
      </c>
      <c r="X2533" s="150">
        <f>+SUM(T2533:W2533)</f>
        <v>0</v>
      </c>
      <c r="Y2533" s="85"/>
      <c r="Z2533" s="84"/>
      <c r="AA2533" s="85"/>
    </row>
    <row r="2534" spans="1:27" s="167" customFormat="1" ht="14.1" customHeight="1" x14ac:dyDescent="0.3">
      <c r="A2534" s="128" t="s">
        <v>306</v>
      </c>
      <c r="B2534" s="86" t="s">
        <v>40</v>
      </c>
      <c r="C2534" s="86">
        <v>34</v>
      </c>
      <c r="D2534" s="86">
        <v>17</v>
      </c>
      <c r="E2534" s="137"/>
      <c r="F2534" s="86" t="s">
        <v>100</v>
      </c>
      <c r="G2534" s="86" t="s">
        <v>1705</v>
      </c>
      <c r="H2534" s="86" t="s">
        <v>2205</v>
      </c>
      <c r="I2534" s="86">
        <v>101</v>
      </c>
      <c r="J2534" s="87">
        <v>42.95</v>
      </c>
      <c r="K2534" s="88"/>
      <c r="L2534" s="86" t="s">
        <v>3728</v>
      </c>
      <c r="M2534" s="86" t="s">
        <v>349</v>
      </c>
      <c r="N2534" s="149" t="str">
        <f>IF(OR(J2534="TBA",E2534=0),"",E2534*J2534)</f>
        <v/>
      </c>
      <c r="O2534" s="138"/>
      <c r="P2534" s="139">
        <f>IF($B2534="PA",$N2534,0)</f>
        <v>0</v>
      </c>
      <c r="Q2534" s="139">
        <f>IF($B2534="PC",$N2534,0)</f>
        <v>0</v>
      </c>
      <c r="R2534" s="139">
        <f>IF($B2534="LA",$N2534,0)</f>
        <v>0</v>
      </c>
      <c r="S2534" s="139" t="str">
        <f>IF($B2534="LC",$N2534,0)</f>
        <v/>
      </c>
      <c r="T2534" s="139">
        <f>IF(P2534&lt;&gt;"",(P2534*(1-($N$2641))*(1-($O2534+$N$2646))),0)</f>
        <v>0</v>
      </c>
      <c r="U2534" s="139">
        <f>IF(Q2534&lt;&gt;"",(Q2534*(1-($N$2642))*(1-($O2534+$N$2646))),0)</f>
        <v>0</v>
      </c>
      <c r="V2534" s="139">
        <f>IF(R2534&lt;&gt;"",(R2534*(1-($N$2643))*(1-($O2534+$N$2646))),0)</f>
        <v>0</v>
      </c>
      <c r="W2534" s="139">
        <f>IF(S2534&lt;&gt;"",(S2534*(1-($N$2644))*(1-($O2534+$N$2646))),0)</f>
        <v>0</v>
      </c>
      <c r="X2534" s="150">
        <f>+SUM(T2534:W2534)</f>
        <v>0</v>
      </c>
      <c r="Y2534" s="154"/>
      <c r="Z2534" s="153"/>
      <c r="AA2534" s="154"/>
    </row>
    <row r="2535" spans="1:27" s="167" customFormat="1" ht="14.1" customHeight="1" x14ac:dyDescent="0.3">
      <c r="A2535" s="128" t="s">
        <v>307</v>
      </c>
      <c r="B2535" s="86" t="s">
        <v>40</v>
      </c>
      <c r="C2535" s="86">
        <v>34</v>
      </c>
      <c r="D2535" s="86">
        <v>17</v>
      </c>
      <c r="E2535" s="137"/>
      <c r="F2535" s="86" t="s">
        <v>100</v>
      </c>
      <c r="G2535" s="86" t="s">
        <v>1692</v>
      </c>
      <c r="H2535" s="86" t="s">
        <v>2205</v>
      </c>
      <c r="I2535" s="86">
        <v>101</v>
      </c>
      <c r="J2535" s="87">
        <v>42.95</v>
      </c>
      <c r="K2535" s="88"/>
      <c r="L2535" s="86" t="s">
        <v>3729</v>
      </c>
      <c r="M2535" s="86" t="s">
        <v>349</v>
      </c>
      <c r="N2535" s="149" t="str">
        <f>IF(OR(J2535="TBA",E2535=0),"",E2535*J2535)</f>
        <v/>
      </c>
      <c r="O2535" s="138"/>
      <c r="P2535" s="139">
        <f>IF($B2535="PA",$N2535,0)</f>
        <v>0</v>
      </c>
      <c r="Q2535" s="139">
        <f>IF($B2535="PC",$N2535,0)</f>
        <v>0</v>
      </c>
      <c r="R2535" s="139">
        <f>IF($B2535="LA",$N2535,0)</f>
        <v>0</v>
      </c>
      <c r="S2535" s="139" t="str">
        <f>IF($B2535="LC",$N2535,0)</f>
        <v/>
      </c>
      <c r="T2535" s="139">
        <f>IF(P2535&lt;&gt;"",(P2535*(1-($N$2641))*(1-($O2535+$N$2646))),0)</f>
        <v>0</v>
      </c>
      <c r="U2535" s="139">
        <f>IF(Q2535&lt;&gt;"",(Q2535*(1-($N$2642))*(1-($O2535+$N$2646))),0)</f>
        <v>0</v>
      </c>
      <c r="V2535" s="139">
        <f>IF(R2535&lt;&gt;"",(R2535*(1-($N$2643))*(1-($O2535+$N$2646))),0)</f>
        <v>0</v>
      </c>
      <c r="W2535" s="139">
        <f>IF(S2535&lt;&gt;"",(S2535*(1-($N$2644))*(1-($O2535+$N$2646))),0)</f>
        <v>0</v>
      </c>
      <c r="X2535" s="150">
        <f>+SUM(T2535:W2535)</f>
        <v>0</v>
      </c>
      <c r="Y2535" s="154"/>
      <c r="Z2535" s="153"/>
      <c r="AA2535" s="154"/>
    </row>
    <row r="2536" spans="1:27" s="167" customFormat="1" ht="14.1" customHeight="1" x14ac:dyDescent="0.3">
      <c r="A2536" s="128" t="s">
        <v>1001</v>
      </c>
      <c r="B2536" s="86" t="s">
        <v>40</v>
      </c>
      <c r="C2536" s="86">
        <v>16</v>
      </c>
      <c r="D2536" s="86">
        <v>8</v>
      </c>
      <c r="E2536" s="137"/>
      <c r="F2536" s="86" t="s">
        <v>100</v>
      </c>
      <c r="G2536" s="86" t="s">
        <v>1703</v>
      </c>
      <c r="H2536" s="86" t="s">
        <v>2206</v>
      </c>
      <c r="I2536" s="86">
        <v>105</v>
      </c>
      <c r="J2536" s="87">
        <v>48.75</v>
      </c>
      <c r="K2536" s="88"/>
      <c r="L2536" s="86" t="s">
        <v>3730</v>
      </c>
      <c r="M2536" s="86" t="s">
        <v>349</v>
      </c>
      <c r="N2536" s="149" t="str">
        <f>IF(OR(J2536="TBA",E2536=0),"",E2536*J2536)</f>
        <v/>
      </c>
      <c r="O2536" s="138"/>
      <c r="P2536" s="139">
        <f>IF($B2536="PA",$N2536,0)</f>
        <v>0</v>
      </c>
      <c r="Q2536" s="139">
        <f>IF($B2536="PC",$N2536,0)</f>
        <v>0</v>
      </c>
      <c r="R2536" s="139">
        <f>IF($B2536="LA",$N2536,0)</f>
        <v>0</v>
      </c>
      <c r="S2536" s="139" t="str">
        <f>IF($B2536="LC",$N2536,0)</f>
        <v/>
      </c>
      <c r="T2536" s="139">
        <f>IF(P2536&lt;&gt;"",(P2536*(1-($N$2641))*(1-($O2536+$N$2646))),0)</f>
        <v>0</v>
      </c>
      <c r="U2536" s="139">
        <f>IF(Q2536&lt;&gt;"",(Q2536*(1-($N$2642))*(1-($O2536+$N$2646))),0)</f>
        <v>0</v>
      </c>
      <c r="V2536" s="139">
        <f>IF(R2536&lt;&gt;"",(R2536*(1-($N$2643))*(1-($O2536+$N$2646))),0)</f>
        <v>0</v>
      </c>
      <c r="W2536" s="139">
        <f>IF(S2536&lt;&gt;"",(S2536*(1-($N$2644))*(1-($O2536+$N$2646))),0)</f>
        <v>0</v>
      </c>
      <c r="X2536" s="150">
        <f>+SUM(T2536:W2536)</f>
        <v>0</v>
      </c>
      <c r="Y2536" s="154"/>
      <c r="Z2536" s="153"/>
      <c r="AA2536" s="154"/>
    </row>
    <row r="2537" spans="1:27" ht="14.1" customHeight="1" x14ac:dyDescent="0.3">
      <c r="A2537" s="128" t="s">
        <v>1002</v>
      </c>
      <c r="B2537" s="86" t="s">
        <v>40</v>
      </c>
      <c r="C2537" s="86">
        <v>16</v>
      </c>
      <c r="D2537" s="86">
        <v>8</v>
      </c>
      <c r="E2537" s="137"/>
      <c r="F2537" s="86" t="s">
        <v>100</v>
      </c>
      <c r="G2537" s="86" t="s">
        <v>1705</v>
      </c>
      <c r="H2537" s="86" t="s">
        <v>2206</v>
      </c>
      <c r="I2537" s="86">
        <v>105</v>
      </c>
      <c r="J2537" s="87">
        <v>48.75</v>
      </c>
      <c r="K2537" s="88"/>
      <c r="L2537" s="86" t="s">
        <v>3731</v>
      </c>
      <c r="M2537" s="86" t="s">
        <v>349</v>
      </c>
      <c r="N2537" s="149" t="str">
        <f>IF(OR(J2537="TBA",E2537=0),"",E2537*J2537)</f>
        <v/>
      </c>
      <c r="O2537" s="138"/>
      <c r="P2537" s="139">
        <f>IF($B2537="PA",$N2537,0)</f>
        <v>0</v>
      </c>
      <c r="Q2537" s="139">
        <f>IF($B2537="PC",$N2537,0)</f>
        <v>0</v>
      </c>
      <c r="R2537" s="139">
        <f>IF($B2537="LA",$N2537,0)</f>
        <v>0</v>
      </c>
      <c r="S2537" s="139" t="str">
        <f>IF($B2537="LC",$N2537,0)</f>
        <v/>
      </c>
      <c r="T2537" s="139">
        <f>IF(P2537&lt;&gt;"",(P2537*(1-($N$2641))*(1-($O2537+$N$2646))),0)</f>
        <v>0</v>
      </c>
      <c r="U2537" s="139">
        <f>IF(Q2537&lt;&gt;"",(Q2537*(1-($N$2642))*(1-($O2537+$N$2646))),0)</f>
        <v>0</v>
      </c>
      <c r="V2537" s="139">
        <f>IF(R2537&lt;&gt;"",(R2537*(1-($N$2643))*(1-($O2537+$N$2646))),0)</f>
        <v>0</v>
      </c>
      <c r="W2537" s="139">
        <f>IF(S2537&lt;&gt;"",(S2537*(1-($N$2644))*(1-($O2537+$N$2646))),0)</f>
        <v>0</v>
      </c>
      <c r="X2537" s="150">
        <f>+SUM(T2537:W2537)</f>
        <v>0</v>
      </c>
      <c r="Y2537" s="85"/>
      <c r="Z2537" s="84"/>
      <c r="AA2537" s="85"/>
    </row>
    <row r="2538" spans="1:27" ht="14.1" customHeight="1" x14ac:dyDescent="0.3">
      <c r="A2538" s="128" t="s">
        <v>1003</v>
      </c>
      <c r="B2538" s="86" t="s">
        <v>40</v>
      </c>
      <c r="C2538" s="86">
        <v>16</v>
      </c>
      <c r="D2538" s="86">
        <v>8</v>
      </c>
      <c r="E2538" s="137"/>
      <c r="F2538" s="86" t="s">
        <v>100</v>
      </c>
      <c r="G2538" s="86" t="s">
        <v>1706</v>
      </c>
      <c r="H2538" s="86" t="s">
        <v>2206</v>
      </c>
      <c r="I2538" s="86">
        <v>105</v>
      </c>
      <c r="J2538" s="87">
        <v>51.15</v>
      </c>
      <c r="K2538" s="88"/>
      <c r="L2538" s="86" t="s">
        <v>3732</v>
      </c>
      <c r="M2538" s="86" t="s">
        <v>349</v>
      </c>
      <c r="N2538" s="149" t="str">
        <f>IF(OR(J2538="TBA",E2538=0),"",E2538*J2538)</f>
        <v/>
      </c>
      <c r="O2538" s="138"/>
      <c r="P2538" s="139">
        <f>IF($B2538="PA",$N2538,0)</f>
        <v>0</v>
      </c>
      <c r="Q2538" s="139">
        <f>IF($B2538="PC",$N2538,0)</f>
        <v>0</v>
      </c>
      <c r="R2538" s="139">
        <f>IF($B2538="LA",$N2538,0)</f>
        <v>0</v>
      </c>
      <c r="S2538" s="139" t="str">
        <f>IF($B2538="LC",$N2538,0)</f>
        <v/>
      </c>
      <c r="T2538" s="139">
        <f>IF(P2538&lt;&gt;"",(P2538*(1-($N$2641))*(1-($O2538+$N$2646))),0)</f>
        <v>0</v>
      </c>
      <c r="U2538" s="139">
        <f>IF(Q2538&lt;&gt;"",(Q2538*(1-($N$2642))*(1-($O2538+$N$2646))),0)</f>
        <v>0</v>
      </c>
      <c r="V2538" s="139">
        <f>IF(R2538&lt;&gt;"",(R2538*(1-($N$2643))*(1-($O2538+$N$2646))),0)</f>
        <v>0</v>
      </c>
      <c r="W2538" s="139">
        <f>IF(S2538&lt;&gt;"",(S2538*(1-($N$2644))*(1-($O2538+$N$2646))),0)</f>
        <v>0</v>
      </c>
      <c r="X2538" s="150">
        <f>+SUM(T2538:W2538)</f>
        <v>0</v>
      </c>
      <c r="Y2538" s="85"/>
      <c r="Z2538" s="84"/>
      <c r="AA2538" s="85"/>
    </row>
    <row r="2539" spans="1:27" ht="14.1" customHeight="1" x14ac:dyDescent="0.3">
      <c r="A2539" s="128" t="s">
        <v>1000</v>
      </c>
      <c r="B2539" s="86" t="s">
        <v>40</v>
      </c>
      <c r="C2539" s="86">
        <v>16</v>
      </c>
      <c r="D2539" s="86">
        <v>8</v>
      </c>
      <c r="E2539" s="137"/>
      <c r="F2539" s="86" t="s">
        <v>100</v>
      </c>
      <c r="G2539" s="86" t="s">
        <v>1692</v>
      </c>
      <c r="H2539" s="86" t="s">
        <v>2206</v>
      </c>
      <c r="I2539" s="86">
        <v>105</v>
      </c>
      <c r="J2539" s="87">
        <v>48.75</v>
      </c>
      <c r="K2539" s="88"/>
      <c r="L2539" s="86" t="s">
        <v>3733</v>
      </c>
      <c r="M2539" s="86" t="s">
        <v>349</v>
      </c>
      <c r="N2539" s="149" t="str">
        <f>IF(OR(J2539="TBA",E2539=0),"",E2539*J2539)</f>
        <v/>
      </c>
      <c r="O2539" s="138"/>
      <c r="P2539" s="139">
        <f>IF($B2539="PA",$N2539,0)</f>
        <v>0</v>
      </c>
      <c r="Q2539" s="139">
        <f>IF($B2539="PC",$N2539,0)</f>
        <v>0</v>
      </c>
      <c r="R2539" s="139">
        <f>IF($B2539="LA",$N2539,0)</f>
        <v>0</v>
      </c>
      <c r="S2539" s="139" t="str">
        <f>IF($B2539="LC",$N2539,0)</f>
        <v/>
      </c>
      <c r="T2539" s="139">
        <f>IF(P2539&lt;&gt;"",(P2539*(1-($N$2641))*(1-($O2539+$N$2646))),0)</f>
        <v>0</v>
      </c>
      <c r="U2539" s="139">
        <f>IF(Q2539&lt;&gt;"",(Q2539*(1-($N$2642))*(1-($O2539+$N$2646))),0)</f>
        <v>0</v>
      </c>
      <c r="V2539" s="139">
        <f>IF(R2539&lt;&gt;"",(R2539*(1-($N$2643))*(1-($O2539+$N$2646))),0)</f>
        <v>0</v>
      </c>
      <c r="W2539" s="139">
        <f>IF(S2539&lt;&gt;"",(S2539*(1-($N$2644))*(1-($O2539+$N$2646))),0)</f>
        <v>0</v>
      </c>
      <c r="X2539" s="150">
        <f>+SUM(T2539:W2539)</f>
        <v>0</v>
      </c>
      <c r="Y2539" s="85"/>
      <c r="Z2539" s="84"/>
      <c r="AA2539" s="85"/>
    </row>
    <row r="2540" spans="1:27" ht="14.1" customHeight="1" x14ac:dyDescent="0.3">
      <c r="A2540" s="173" t="s">
        <v>3960</v>
      </c>
      <c r="B2540" s="155" t="s">
        <v>40</v>
      </c>
      <c r="C2540" s="155">
        <v>12</v>
      </c>
      <c r="D2540" s="155">
        <v>0</v>
      </c>
      <c r="E2540" s="156"/>
      <c r="F2540" s="155" t="s">
        <v>101</v>
      </c>
      <c r="G2540" s="155" t="s">
        <v>1691</v>
      </c>
      <c r="H2540" s="155" t="s">
        <v>3961</v>
      </c>
      <c r="I2540" s="155">
        <v>24</v>
      </c>
      <c r="J2540" s="163">
        <v>25.55</v>
      </c>
      <c r="K2540" s="164"/>
      <c r="L2540" s="155" t="s">
        <v>3962</v>
      </c>
      <c r="M2540" s="155" t="s">
        <v>349</v>
      </c>
      <c r="N2540" s="165" t="str">
        <f>IF(OR(J2540="TBA",E2540=0),"",E2540*J2540)</f>
        <v/>
      </c>
      <c r="O2540" s="157"/>
      <c r="P2540" s="158">
        <f>IF($B2540="PA",$N2540,0)</f>
        <v>0</v>
      </c>
      <c r="Q2540" s="158">
        <f>IF($B2540="PC",$N2540,0)</f>
        <v>0</v>
      </c>
      <c r="R2540" s="158">
        <f>IF($B2540="LA",$N2540,0)</f>
        <v>0</v>
      </c>
      <c r="S2540" s="158" t="str">
        <f>IF($B2540="LC",$N2540,0)</f>
        <v/>
      </c>
      <c r="T2540" s="158">
        <f>IF(P2540&lt;&gt;"",(P2540*(1-($N$2641))*(1-($O2540+$N$2646))),0)</f>
        <v>0</v>
      </c>
      <c r="U2540" s="158">
        <f>IF(Q2540&lt;&gt;"",(Q2540*(1-($N$2642))*(1-($O2540+$N$2646))),0)</f>
        <v>0</v>
      </c>
      <c r="V2540" s="158">
        <f>IF(R2540&lt;&gt;"",(R2540*(1-($N$2643))*(1-($O2540+$N$2646))),0)</f>
        <v>0</v>
      </c>
      <c r="W2540" s="158">
        <f>IF(S2540&lt;&gt;"",(S2540*(1-($N$2644))*(1-($O2540+$N$2646))),0)</f>
        <v>0</v>
      </c>
      <c r="X2540" s="166">
        <f>+SUM(T2540:W2540)</f>
        <v>0</v>
      </c>
      <c r="Y2540" s="85"/>
      <c r="Z2540" s="84"/>
      <c r="AA2540" s="85"/>
    </row>
    <row r="2541" spans="1:27" ht="14.1" customHeight="1" x14ac:dyDescent="0.3">
      <c r="A2541" s="173" t="s">
        <v>3963</v>
      </c>
      <c r="B2541" s="155" t="s">
        <v>40</v>
      </c>
      <c r="C2541" s="155">
        <v>12</v>
      </c>
      <c r="D2541" s="155">
        <v>0</v>
      </c>
      <c r="E2541" s="156"/>
      <c r="F2541" s="155" t="s">
        <v>101</v>
      </c>
      <c r="G2541" s="155" t="s">
        <v>1701</v>
      </c>
      <c r="H2541" s="155" t="s">
        <v>3961</v>
      </c>
      <c r="I2541" s="155">
        <v>24</v>
      </c>
      <c r="J2541" s="163">
        <v>25.55</v>
      </c>
      <c r="K2541" s="164"/>
      <c r="L2541" s="155" t="s">
        <v>3964</v>
      </c>
      <c r="M2541" s="155" t="s">
        <v>349</v>
      </c>
      <c r="N2541" s="165" t="str">
        <f>IF(OR(J2541="TBA",E2541=0),"",E2541*J2541)</f>
        <v/>
      </c>
      <c r="O2541" s="157"/>
      <c r="P2541" s="158">
        <f>IF($B2541="PA",$N2541,0)</f>
        <v>0</v>
      </c>
      <c r="Q2541" s="158">
        <f>IF($B2541="PC",$N2541,0)</f>
        <v>0</v>
      </c>
      <c r="R2541" s="158">
        <f>IF($B2541="LA",$N2541,0)</f>
        <v>0</v>
      </c>
      <c r="S2541" s="158" t="str">
        <f>IF($B2541="LC",$N2541,0)</f>
        <v/>
      </c>
      <c r="T2541" s="158">
        <f>IF(P2541&lt;&gt;"",(P2541*(1-($N$2641))*(1-($O2541+$N$2646))),0)</f>
        <v>0</v>
      </c>
      <c r="U2541" s="158">
        <f>IF(Q2541&lt;&gt;"",(Q2541*(1-($N$2642))*(1-($O2541+$N$2646))),0)</f>
        <v>0</v>
      </c>
      <c r="V2541" s="158">
        <f>IF(R2541&lt;&gt;"",(R2541*(1-($N$2643))*(1-($O2541+$N$2646))),0)</f>
        <v>0</v>
      </c>
      <c r="W2541" s="158">
        <f>IF(S2541&lt;&gt;"",(S2541*(1-($N$2644))*(1-($O2541+$N$2646))),0)</f>
        <v>0</v>
      </c>
      <c r="X2541" s="166">
        <f>+SUM(T2541:W2541)</f>
        <v>0</v>
      </c>
      <c r="Y2541" s="85"/>
      <c r="Z2541" s="84"/>
      <c r="AA2541" s="85"/>
    </row>
    <row r="2542" spans="1:27" ht="14.1" customHeight="1" x14ac:dyDescent="0.3">
      <c r="A2542" s="173" t="s">
        <v>3965</v>
      </c>
      <c r="B2542" s="155" t="s">
        <v>40</v>
      </c>
      <c r="C2542" s="155">
        <v>12</v>
      </c>
      <c r="D2542" s="155">
        <v>0</v>
      </c>
      <c r="E2542" s="156"/>
      <c r="F2542" s="155" t="s">
        <v>101</v>
      </c>
      <c r="G2542" s="155" t="s">
        <v>1709</v>
      </c>
      <c r="H2542" s="155" t="s">
        <v>3961</v>
      </c>
      <c r="I2542" s="155">
        <v>24</v>
      </c>
      <c r="J2542" s="163">
        <v>25.55</v>
      </c>
      <c r="K2542" s="164"/>
      <c r="L2542" s="155" t="s">
        <v>3966</v>
      </c>
      <c r="M2542" s="155" t="s">
        <v>349</v>
      </c>
      <c r="N2542" s="165" t="str">
        <f>IF(OR(J2542="TBA",E2542=0),"",E2542*J2542)</f>
        <v/>
      </c>
      <c r="O2542" s="157"/>
      <c r="P2542" s="158">
        <f>IF($B2542="PA",$N2542,0)</f>
        <v>0</v>
      </c>
      <c r="Q2542" s="158">
        <f>IF($B2542="PC",$N2542,0)</f>
        <v>0</v>
      </c>
      <c r="R2542" s="158">
        <f>IF($B2542="LA",$N2542,0)</f>
        <v>0</v>
      </c>
      <c r="S2542" s="158" t="str">
        <f>IF($B2542="LC",$N2542,0)</f>
        <v/>
      </c>
      <c r="T2542" s="158">
        <f>IF(P2542&lt;&gt;"",(P2542*(1-($N$2641))*(1-($O2542+$N$2646))),0)</f>
        <v>0</v>
      </c>
      <c r="U2542" s="158">
        <f>IF(Q2542&lt;&gt;"",(Q2542*(1-($N$2642))*(1-($O2542+$N$2646))),0)</f>
        <v>0</v>
      </c>
      <c r="V2542" s="158">
        <f>IF(R2542&lt;&gt;"",(R2542*(1-($N$2643))*(1-($O2542+$N$2646))),0)</f>
        <v>0</v>
      </c>
      <c r="W2542" s="158">
        <f>IF(S2542&lt;&gt;"",(S2542*(1-($N$2644))*(1-($O2542+$N$2646))),0)</f>
        <v>0</v>
      </c>
      <c r="X2542" s="166">
        <f>+SUM(T2542:W2542)</f>
        <v>0</v>
      </c>
      <c r="Y2542" s="85"/>
      <c r="Z2542" s="84"/>
      <c r="AA2542" s="85"/>
    </row>
    <row r="2543" spans="1:27" ht="14.1" customHeight="1" x14ac:dyDescent="0.3">
      <c r="A2543" s="173" t="s">
        <v>641</v>
      </c>
      <c r="B2543" s="155" t="s">
        <v>40</v>
      </c>
      <c r="C2543" s="155">
        <v>12</v>
      </c>
      <c r="D2543" s="155">
        <v>0</v>
      </c>
      <c r="E2543" s="156"/>
      <c r="F2543" s="155" t="s">
        <v>101</v>
      </c>
      <c r="G2543" s="155" t="s">
        <v>1691</v>
      </c>
      <c r="H2543" s="155" t="s">
        <v>2207</v>
      </c>
      <c r="I2543" s="155">
        <v>25</v>
      </c>
      <c r="J2543" s="163">
        <v>30.150000000000002</v>
      </c>
      <c r="K2543" s="164"/>
      <c r="L2543" s="155" t="s">
        <v>3734</v>
      </c>
      <c r="M2543" s="155" t="s">
        <v>349</v>
      </c>
      <c r="N2543" s="165" t="str">
        <f>IF(OR(J2543="TBA",E2543=0),"",E2543*J2543)</f>
        <v/>
      </c>
      <c r="O2543" s="157"/>
      <c r="P2543" s="158">
        <f>IF($B2543="PA",$N2543,0)</f>
        <v>0</v>
      </c>
      <c r="Q2543" s="158">
        <f>IF($B2543="PC",$N2543,0)</f>
        <v>0</v>
      </c>
      <c r="R2543" s="158">
        <f>IF($B2543="LA",$N2543,0)</f>
        <v>0</v>
      </c>
      <c r="S2543" s="158" t="str">
        <f>IF($B2543="LC",$N2543,0)</f>
        <v/>
      </c>
      <c r="T2543" s="158">
        <f>IF(P2543&lt;&gt;"",(P2543*(1-($N$2641))*(1-($O2543+$N$2646))),0)</f>
        <v>0</v>
      </c>
      <c r="U2543" s="158">
        <f>IF(Q2543&lt;&gt;"",(Q2543*(1-($N$2642))*(1-($O2543+$N$2646))),0)</f>
        <v>0</v>
      </c>
      <c r="V2543" s="158">
        <f>IF(R2543&lt;&gt;"",(R2543*(1-($N$2643))*(1-($O2543+$N$2646))),0)</f>
        <v>0</v>
      </c>
      <c r="W2543" s="158">
        <f>IF(S2543&lt;&gt;"",(S2543*(1-($N$2644))*(1-($O2543+$N$2646))),0)</f>
        <v>0</v>
      </c>
      <c r="X2543" s="166">
        <f>+SUM(T2543:W2543)</f>
        <v>0</v>
      </c>
      <c r="Y2543" s="85"/>
      <c r="Z2543" s="84"/>
      <c r="AA2543" s="85"/>
    </row>
    <row r="2544" spans="1:27" ht="14.1" customHeight="1" x14ac:dyDescent="0.3">
      <c r="A2544" s="173" t="s">
        <v>642</v>
      </c>
      <c r="B2544" s="155" t="s">
        <v>40</v>
      </c>
      <c r="C2544" s="155">
        <v>12</v>
      </c>
      <c r="D2544" s="155">
        <v>0</v>
      </c>
      <c r="E2544" s="156"/>
      <c r="F2544" s="155" t="s">
        <v>101</v>
      </c>
      <c r="G2544" s="155" t="s">
        <v>1701</v>
      </c>
      <c r="H2544" s="155" t="s">
        <v>2207</v>
      </c>
      <c r="I2544" s="155">
        <v>25</v>
      </c>
      <c r="J2544" s="163">
        <v>30.150000000000002</v>
      </c>
      <c r="K2544" s="164"/>
      <c r="L2544" s="155" t="s">
        <v>3735</v>
      </c>
      <c r="M2544" s="155" t="s">
        <v>349</v>
      </c>
      <c r="N2544" s="165" t="str">
        <f>IF(OR(J2544="TBA",E2544=0),"",E2544*J2544)</f>
        <v/>
      </c>
      <c r="O2544" s="157"/>
      <c r="P2544" s="158">
        <f>IF($B2544="PA",$N2544,0)</f>
        <v>0</v>
      </c>
      <c r="Q2544" s="158">
        <f>IF($B2544="PC",$N2544,0)</f>
        <v>0</v>
      </c>
      <c r="R2544" s="158">
        <f>IF($B2544="LA",$N2544,0)</f>
        <v>0</v>
      </c>
      <c r="S2544" s="158" t="str">
        <f>IF($B2544="LC",$N2544,0)</f>
        <v/>
      </c>
      <c r="T2544" s="158">
        <f>IF(P2544&lt;&gt;"",(P2544*(1-($N$2641))*(1-($O2544+$N$2646))),0)</f>
        <v>0</v>
      </c>
      <c r="U2544" s="158">
        <f>IF(Q2544&lt;&gt;"",(Q2544*(1-($N$2642))*(1-($O2544+$N$2646))),0)</f>
        <v>0</v>
      </c>
      <c r="V2544" s="158">
        <f>IF(R2544&lt;&gt;"",(R2544*(1-($N$2643))*(1-($O2544+$N$2646))),0)</f>
        <v>0</v>
      </c>
      <c r="W2544" s="158">
        <f>IF(S2544&lt;&gt;"",(S2544*(1-($N$2644))*(1-($O2544+$N$2646))),0)</f>
        <v>0</v>
      </c>
      <c r="X2544" s="166">
        <f>+SUM(T2544:W2544)</f>
        <v>0</v>
      </c>
      <c r="Y2544" s="85"/>
      <c r="Z2544" s="84"/>
      <c r="AA2544" s="85"/>
    </row>
    <row r="2545" spans="1:27" ht="14.1" customHeight="1" x14ac:dyDescent="0.3">
      <c r="A2545" s="173" t="s">
        <v>643</v>
      </c>
      <c r="B2545" s="155" t="s">
        <v>40</v>
      </c>
      <c r="C2545" s="155">
        <v>12</v>
      </c>
      <c r="D2545" s="155">
        <v>0</v>
      </c>
      <c r="E2545" s="156"/>
      <c r="F2545" s="155" t="s">
        <v>101</v>
      </c>
      <c r="G2545" s="155" t="s">
        <v>1709</v>
      </c>
      <c r="H2545" s="155" t="s">
        <v>2207</v>
      </c>
      <c r="I2545" s="155">
        <v>25</v>
      </c>
      <c r="J2545" s="163">
        <v>30.150000000000002</v>
      </c>
      <c r="K2545" s="164"/>
      <c r="L2545" s="155" t="s">
        <v>3736</v>
      </c>
      <c r="M2545" s="155" t="s">
        <v>349</v>
      </c>
      <c r="N2545" s="165" t="str">
        <f>IF(OR(J2545="TBA",E2545=0),"",E2545*J2545)</f>
        <v/>
      </c>
      <c r="O2545" s="157"/>
      <c r="P2545" s="158">
        <f>IF($B2545="PA",$N2545,0)</f>
        <v>0</v>
      </c>
      <c r="Q2545" s="158">
        <f>IF($B2545="PC",$N2545,0)</f>
        <v>0</v>
      </c>
      <c r="R2545" s="158">
        <f>IF($B2545="LA",$N2545,0)</f>
        <v>0</v>
      </c>
      <c r="S2545" s="158" t="str">
        <f>IF($B2545="LC",$N2545,0)</f>
        <v/>
      </c>
      <c r="T2545" s="158">
        <f>IF(P2545&lt;&gt;"",(P2545*(1-($N$2641))*(1-($O2545+$N$2646))),0)</f>
        <v>0</v>
      </c>
      <c r="U2545" s="158">
        <f>IF(Q2545&lt;&gt;"",(Q2545*(1-($N$2642))*(1-($O2545+$N$2646))),0)</f>
        <v>0</v>
      </c>
      <c r="V2545" s="158">
        <f>IF(R2545&lt;&gt;"",(R2545*(1-($N$2643))*(1-($O2545+$N$2646))),0)</f>
        <v>0</v>
      </c>
      <c r="W2545" s="158">
        <f>IF(S2545&lt;&gt;"",(S2545*(1-($N$2644))*(1-($O2545+$N$2646))),0)</f>
        <v>0</v>
      </c>
      <c r="X2545" s="166">
        <f>+SUM(T2545:W2545)</f>
        <v>0</v>
      </c>
      <c r="Y2545" s="85"/>
      <c r="Z2545" s="84"/>
      <c r="AA2545" s="85"/>
    </row>
    <row r="2546" spans="1:27" ht="14.1" customHeight="1" x14ac:dyDescent="0.3">
      <c r="A2546" s="172" t="s">
        <v>644</v>
      </c>
      <c r="B2546" s="168" t="s">
        <v>40</v>
      </c>
      <c r="C2546" s="168">
        <v>12</v>
      </c>
      <c r="D2546" s="168">
        <v>0</v>
      </c>
      <c r="E2546" s="169"/>
      <c r="F2546" s="168" t="s">
        <v>100</v>
      </c>
      <c r="G2546" s="168" t="s">
        <v>1453</v>
      </c>
      <c r="H2546" s="168" t="s">
        <v>2208</v>
      </c>
      <c r="I2546" s="168">
        <v>26</v>
      </c>
      <c r="J2546" s="170">
        <v>60.2</v>
      </c>
      <c r="K2546" s="171"/>
      <c r="L2546" s="168" t="s">
        <v>3737</v>
      </c>
      <c r="M2546" s="168" t="s">
        <v>349</v>
      </c>
      <c r="N2546" s="151" t="str">
        <f>IF(OR(J2546="TBA",E2546=0),"",E2546*J2546)</f>
        <v/>
      </c>
      <c r="O2546" s="138"/>
      <c r="P2546" s="139">
        <f>IF($B2546="PA",$N2546,0)</f>
        <v>0</v>
      </c>
      <c r="Q2546" s="139">
        <f>IF($B2546="PC",$N2546,0)</f>
        <v>0</v>
      </c>
      <c r="R2546" s="139">
        <f>IF($B2546="LA",$N2546,0)</f>
        <v>0</v>
      </c>
      <c r="S2546" s="139" t="str">
        <f>IF($B2546="LC",$N2546,0)</f>
        <v/>
      </c>
      <c r="T2546" s="139">
        <f>IF(P2546&lt;&gt;"",(P2546*(1-($N$2641))*(1-($O2546+$N$2646))),0)</f>
        <v>0</v>
      </c>
      <c r="U2546" s="139">
        <f>IF(Q2546&lt;&gt;"",(Q2546*(1-($N$2642))*(1-($O2546+$N$2646))),0)</f>
        <v>0</v>
      </c>
      <c r="V2546" s="139">
        <f>IF(R2546&lt;&gt;"",(R2546*(1-($N$2643))*(1-($O2546+$N$2646))),0)</f>
        <v>0</v>
      </c>
      <c r="W2546" s="139">
        <f>IF(S2546&lt;&gt;"",(S2546*(1-($N$2644))*(1-($O2546+$N$2646))),0)</f>
        <v>0</v>
      </c>
      <c r="X2546" s="152">
        <f>+SUM(T2546:W2546)</f>
        <v>0</v>
      </c>
      <c r="Y2546" s="85"/>
      <c r="Z2546" s="84"/>
      <c r="AA2546" s="85"/>
    </row>
    <row r="2547" spans="1:27" ht="14.1" customHeight="1" x14ac:dyDescent="0.3">
      <c r="A2547" s="128" t="s">
        <v>757</v>
      </c>
      <c r="B2547" s="86" t="s">
        <v>40</v>
      </c>
      <c r="C2547" s="86">
        <v>6</v>
      </c>
      <c r="D2547" s="86">
        <v>0</v>
      </c>
      <c r="E2547" s="137"/>
      <c r="F2547" s="86" t="s">
        <v>100</v>
      </c>
      <c r="G2547" s="86" t="s">
        <v>1453</v>
      </c>
      <c r="H2547" s="86" t="s">
        <v>2209</v>
      </c>
      <c r="I2547" s="86">
        <v>26</v>
      </c>
      <c r="J2547" s="87">
        <v>62.35</v>
      </c>
      <c r="K2547" s="88"/>
      <c r="L2547" s="86" t="s">
        <v>3738</v>
      </c>
      <c r="M2547" s="86" t="s">
        <v>349</v>
      </c>
      <c r="N2547" s="149" t="str">
        <f>IF(OR(J2547="TBA",E2547=0),"",E2547*J2547)</f>
        <v/>
      </c>
      <c r="O2547" s="138"/>
      <c r="P2547" s="139">
        <f>IF($B2547="PA",$N2547,0)</f>
        <v>0</v>
      </c>
      <c r="Q2547" s="139">
        <f>IF($B2547="PC",$N2547,0)</f>
        <v>0</v>
      </c>
      <c r="R2547" s="139">
        <f>IF($B2547="LA",$N2547,0)</f>
        <v>0</v>
      </c>
      <c r="S2547" s="139" t="str">
        <f>IF($B2547="LC",$N2547,0)</f>
        <v/>
      </c>
      <c r="T2547" s="139">
        <f>IF(P2547&lt;&gt;"",(P2547*(1-($N$2641))*(1-($O2547+$N$2646))),0)</f>
        <v>0</v>
      </c>
      <c r="U2547" s="139">
        <f>IF(Q2547&lt;&gt;"",(Q2547*(1-($N$2642))*(1-($O2547+$N$2646))),0)</f>
        <v>0</v>
      </c>
      <c r="V2547" s="139">
        <f>IF(R2547&lt;&gt;"",(R2547*(1-($N$2643))*(1-($O2547+$N$2646))),0)</f>
        <v>0</v>
      </c>
      <c r="W2547" s="139">
        <f>IF(S2547&lt;&gt;"",(S2547*(1-($N$2644))*(1-($O2547+$N$2646))),0)</f>
        <v>0</v>
      </c>
      <c r="X2547" s="150">
        <f>+SUM(T2547:W2547)</f>
        <v>0</v>
      </c>
      <c r="Y2547" s="85"/>
      <c r="Z2547" s="84"/>
      <c r="AA2547" s="85"/>
    </row>
    <row r="2548" spans="1:27" ht="14.1" customHeight="1" x14ac:dyDescent="0.3">
      <c r="A2548" s="128" t="s">
        <v>653</v>
      </c>
      <c r="B2548" s="86" t="s">
        <v>40</v>
      </c>
      <c r="C2548" s="86">
        <v>16</v>
      </c>
      <c r="D2548" s="86">
        <v>8</v>
      </c>
      <c r="E2548" s="137"/>
      <c r="F2548" s="86" t="s">
        <v>4805</v>
      </c>
      <c r="G2548" s="86" t="s">
        <v>1685</v>
      </c>
      <c r="H2548" s="86" t="s">
        <v>2210</v>
      </c>
      <c r="I2548" s="86">
        <v>78</v>
      </c>
      <c r="J2548" s="87">
        <v>19.7</v>
      </c>
      <c r="K2548" s="88"/>
      <c r="L2548" s="86" t="s">
        <v>3739</v>
      </c>
      <c r="M2548" s="86" t="s">
        <v>349</v>
      </c>
      <c r="N2548" s="149" t="str">
        <f>IF(OR(J2548="TBA",E2548=0),"",E2548*J2548)</f>
        <v/>
      </c>
      <c r="O2548" s="138"/>
      <c r="P2548" s="139">
        <f>IF($B2548="PA",$N2548,0)</f>
        <v>0</v>
      </c>
      <c r="Q2548" s="139">
        <f>IF($B2548="PC",$N2548,0)</f>
        <v>0</v>
      </c>
      <c r="R2548" s="139">
        <f>IF($B2548="LA",$N2548,0)</f>
        <v>0</v>
      </c>
      <c r="S2548" s="139" t="str">
        <f>IF($B2548="LC",$N2548,0)</f>
        <v/>
      </c>
      <c r="T2548" s="139">
        <f>IF(P2548&lt;&gt;"",(P2548*(1-($N$2641))*(1-($O2548+$N$2646))),0)</f>
        <v>0</v>
      </c>
      <c r="U2548" s="139">
        <f>IF(Q2548&lt;&gt;"",(Q2548*(1-($N$2642))*(1-($O2548+$N$2646))),0)</f>
        <v>0</v>
      </c>
      <c r="V2548" s="139">
        <f>IF(R2548&lt;&gt;"",(R2548*(1-($N$2643))*(1-($O2548+$N$2646))),0)</f>
        <v>0</v>
      </c>
      <c r="W2548" s="139">
        <f>IF(S2548&lt;&gt;"",(S2548*(1-($N$2644))*(1-($O2548+$N$2646))),0)</f>
        <v>0</v>
      </c>
      <c r="X2548" s="150">
        <f>+SUM(T2548:W2548)</f>
        <v>0</v>
      </c>
      <c r="Y2548" s="85"/>
      <c r="Z2548" s="84"/>
      <c r="AA2548" s="85"/>
    </row>
    <row r="2549" spans="1:27" ht="14.1" customHeight="1" x14ac:dyDescent="0.3">
      <c r="A2549" s="128" t="s">
        <v>654</v>
      </c>
      <c r="B2549" s="86" t="s">
        <v>40</v>
      </c>
      <c r="C2549" s="86">
        <v>16</v>
      </c>
      <c r="D2549" s="86">
        <v>8</v>
      </c>
      <c r="E2549" s="137"/>
      <c r="F2549" s="86" t="s">
        <v>4805</v>
      </c>
      <c r="G2549" s="86" t="s">
        <v>1686</v>
      </c>
      <c r="H2549" s="86" t="s">
        <v>2210</v>
      </c>
      <c r="I2549" s="86">
        <v>78</v>
      </c>
      <c r="J2549" s="87">
        <v>19.7</v>
      </c>
      <c r="K2549" s="88"/>
      <c r="L2549" s="86" t="s">
        <v>3740</v>
      </c>
      <c r="M2549" s="86" t="s">
        <v>349</v>
      </c>
      <c r="N2549" s="149" t="str">
        <f>IF(OR(J2549="TBA",E2549=0),"",E2549*J2549)</f>
        <v/>
      </c>
      <c r="O2549" s="138"/>
      <c r="P2549" s="139">
        <f>IF($B2549="PA",$N2549,0)</f>
        <v>0</v>
      </c>
      <c r="Q2549" s="139">
        <f>IF($B2549="PC",$N2549,0)</f>
        <v>0</v>
      </c>
      <c r="R2549" s="139">
        <f>IF($B2549="LA",$N2549,0)</f>
        <v>0</v>
      </c>
      <c r="S2549" s="139" t="str">
        <f>IF($B2549="LC",$N2549,0)</f>
        <v/>
      </c>
      <c r="T2549" s="139">
        <f>IF(P2549&lt;&gt;"",(P2549*(1-($N$2641))*(1-($O2549+$N$2646))),0)</f>
        <v>0</v>
      </c>
      <c r="U2549" s="139">
        <f>IF(Q2549&lt;&gt;"",(Q2549*(1-($N$2642))*(1-($O2549+$N$2646))),0)</f>
        <v>0</v>
      </c>
      <c r="V2549" s="139">
        <f>IF(R2549&lt;&gt;"",(R2549*(1-($N$2643))*(1-($O2549+$N$2646))),0)</f>
        <v>0</v>
      </c>
      <c r="W2549" s="139">
        <f>IF(S2549&lt;&gt;"",(S2549*(1-($N$2644))*(1-($O2549+$N$2646))),0)</f>
        <v>0</v>
      </c>
      <c r="X2549" s="150">
        <f>+SUM(T2549:W2549)</f>
        <v>0</v>
      </c>
      <c r="Y2549" s="85"/>
      <c r="Z2549" s="84"/>
      <c r="AA2549" s="85"/>
    </row>
    <row r="2550" spans="1:27" ht="14.1" customHeight="1" x14ac:dyDescent="0.3">
      <c r="A2550" s="128" t="s">
        <v>655</v>
      </c>
      <c r="B2550" s="86" t="s">
        <v>40</v>
      </c>
      <c r="C2550" s="86">
        <v>12</v>
      </c>
      <c r="D2550" s="86">
        <v>0</v>
      </c>
      <c r="E2550" s="137"/>
      <c r="F2550" s="86" t="s">
        <v>99</v>
      </c>
      <c r="G2550" s="86" t="s">
        <v>1690</v>
      </c>
      <c r="H2550" s="86" t="s">
        <v>2211</v>
      </c>
      <c r="I2550" s="86">
        <v>78</v>
      </c>
      <c r="J2550" s="87">
        <v>21.55</v>
      </c>
      <c r="K2550" s="88"/>
      <c r="L2550" s="86" t="s">
        <v>3741</v>
      </c>
      <c r="M2550" s="86" t="s">
        <v>349</v>
      </c>
      <c r="N2550" s="149" t="str">
        <f>IF(OR(J2550="TBA",E2550=0),"",E2550*J2550)</f>
        <v/>
      </c>
      <c r="O2550" s="138"/>
      <c r="P2550" s="139">
        <f>IF($B2550="PA",$N2550,0)</f>
        <v>0</v>
      </c>
      <c r="Q2550" s="139">
        <f>IF($B2550="PC",$N2550,0)</f>
        <v>0</v>
      </c>
      <c r="R2550" s="139">
        <f>IF($B2550="LA",$N2550,0)</f>
        <v>0</v>
      </c>
      <c r="S2550" s="139" t="str">
        <f>IF($B2550="LC",$N2550,0)</f>
        <v/>
      </c>
      <c r="T2550" s="139">
        <f>IF(P2550&lt;&gt;"",(P2550*(1-($N$2641))*(1-($O2550+$N$2646))),0)</f>
        <v>0</v>
      </c>
      <c r="U2550" s="139">
        <f>IF(Q2550&lt;&gt;"",(Q2550*(1-($N$2642))*(1-($O2550+$N$2646))),0)</f>
        <v>0</v>
      </c>
      <c r="V2550" s="139">
        <f>IF(R2550&lt;&gt;"",(R2550*(1-($N$2643))*(1-($O2550+$N$2646))),0)</f>
        <v>0</v>
      </c>
      <c r="W2550" s="139">
        <f>IF(S2550&lt;&gt;"",(S2550*(1-($N$2644))*(1-($O2550+$N$2646))),0)</f>
        <v>0</v>
      </c>
      <c r="X2550" s="150">
        <f>+SUM(T2550:W2550)</f>
        <v>0</v>
      </c>
      <c r="Y2550" s="85"/>
      <c r="Z2550" s="84"/>
      <c r="AA2550" s="85"/>
    </row>
    <row r="2551" spans="1:27" ht="14.1" customHeight="1" x14ac:dyDescent="0.3">
      <c r="A2551" s="128" t="s">
        <v>656</v>
      </c>
      <c r="B2551" s="86" t="s">
        <v>40</v>
      </c>
      <c r="C2551" s="86">
        <v>12</v>
      </c>
      <c r="D2551" s="86">
        <v>0</v>
      </c>
      <c r="E2551" s="137"/>
      <c r="F2551" s="86" t="s">
        <v>99</v>
      </c>
      <c r="G2551" s="86" t="s">
        <v>1691</v>
      </c>
      <c r="H2551" s="86" t="s">
        <v>2211</v>
      </c>
      <c r="I2551" s="86">
        <v>78</v>
      </c>
      <c r="J2551" s="87">
        <v>21.55</v>
      </c>
      <c r="K2551" s="88"/>
      <c r="L2551" s="86" t="s">
        <v>3742</v>
      </c>
      <c r="M2551" s="86" t="s">
        <v>349</v>
      </c>
      <c r="N2551" s="149" t="str">
        <f>IF(OR(J2551="TBA",E2551=0),"",E2551*J2551)</f>
        <v/>
      </c>
      <c r="O2551" s="138"/>
      <c r="P2551" s="139">
        <f>IF($B2551="PA",$N2551,0)</f>
        <v>0</v>
      </c>
      <c r="Q2551" s="139">
        <f>IF($B2551="PC",$N2551,0)</f>
        <v>0</v>
      </c>
      <c r="R2551" s="139">
        <f>IF($B2551="LA",$N2551,0)</f>
        <v>0</v>
      </c>
      <c r="S2551" s="139" t="str">
        <f>IF($B2551="LC",$N2551,0)</f>
        <v/>
      </c>
      <c r="T2551" s="139">
        <f>IF(P2551&lt;&gt;"",(P2551*(1-($N$2641))*(1-($O2551+$N$2646))),0)</f>
        <v>0</v>
      </c>
      <c r="U2551" s="139">
        <f>IF(Q2551&lt;&gt;"",(Q2551*(1-($N$2642))*(1-($O2551+$N$2646))),0)</f>
        <v>0</v>
      </c>
      <c r="V2551" s="139">
        <f>IF(R2551&lt;&gt;"",(R2551*(1-($N$2643))*(1-($O2551+$N$2646))),0)</f>
        <v>0</v>
      </c>
      <c r="W2551" s="139">
        <f>IF(S2551&lt;&gt;"",(S2551*(1-($N$2644))*(1-($O2551+$N$2646))),0)</f>
        <v>0</v>
      </c>
      <c r="X2551" s="150">
        <f>+SUM(T2551:W2551)</f>
        <v>0</v>
      </c>
      <c r="Y2551" s="85"/>
      <c r="Z2551" s="84"/>
      <c r="AA2551" s="85"/>
    </row>
    <row r="2552" spans="1:27" ht="14.1" customHeight="1" x14ac:dyDescent="0.3">
      <c r="A2552" s="128" t="s">
        <v>657</v>
      </c>
      <c r="B2552" s="86" t="s">
        <v>40</v>
      </c>
      <c r="C2552" s="86">
        <v>12</v>
      </c>
      <c r="D2552" s="86">
        <v>0</v>
      </c>
      <c r="E2552" s="137"/>
      <c r="F2552" s="86" t="s">
        <v>99</v>
      </c>
      <c r="G2552" s="86" t="s">
        <v>1692</v>
      </c>
      <c r="H2552" s="86" t="s">
        <v>2211</v>
      </c>
      <c r="I2552" s="86">
        <v>78</v>
      </c>
      <c r="J2552" s="87">
        <v>21.55</v>
      </c>
      <c r="K2552" s="88"/>
      <c r="L2552" s="86" t="s">
        <v>3743</v>
      </c>
      <c r="M2552" s="86" t="s">
        <v>349</v>
      </c>
      <c r="N2552" s="149" t="str">
        <f>IF(OR(J2552="TBA",E2552=0),"",E2552*J2552)</f>
        <v/>
      </c>
      <c r="O2552" s="138"/>
      <c r="P2552" s="139">
        <f>IF($B2552="PA",$N2552,0)</f>
        <v>0</v>
      </c>
      <c r="Q2552" s="139">
        <f>IF($B2552="PC",$N2552,0)</f>
        <v>0</v>
      </c>
      <c r="R2552" s="139">
        <f>IF($B2552="LA",$N2552,0)</f>
        <v>0</v>
      </c>
      <c r="S2552" s="139" t="str">
        <f>IF($B2552="LC",$N2552,0)</f>
        <v/>
      </c>
      <c r="T2552" s="139">
        <f>IF(P2552&lt;&gt;"",(P2552*(1-($N$2641))*(1-($O2552+$N$2646))),0)</f>
        <v>0</v>
      </c>
      <c r="U2552" s="139">
        <f>IF(Q2552&lt;&gt;"",(Q2552*(1-($N$2642))*(1-($O2552+$N$2646))),0)</f>
        <v>0</v>
      </c>
      <c r="V2552" s="139">
        <f>IF(R2552&lt;&gt;"",(R2552*(1-($N$2643))*(1-($O2552+$N$2646))),0)</f>
        <v>0</v>
      </c>
      <c r="W2552" s="139">
        <f>IF(S2552&lt;&gt;"",(S2552*(1-($N$2644))*(1-($O2552+$N$2646))),0)</f>
        <v>0</v>
      </c>
      <c r="X2552" s="150">
        <f>+SUM(T2552:W2552)</f>
        <v>0</v>
      </c>
      <c r="Y2552" s="85"/>
      <c r="Z2552" s="84"/>
      <c r="AA2552" s="85"/>
    </row>
    <row r="2553" spans="1:27" ht="14.1" customHeight="1" x14ac:dyDescent="0.3">
      <c r="A2553" s="128" t="s">
        <v>658</v>
      </c>
      <c r="B2553" s="86" t="s">
        <v>40</v>
      </c>
      <c r="C2553" s="86">
        <v>18</v>
      </c>
      <c r="D2553" s="86">
        <v>0</v>
      </c>
      <c r="E2553" s="137"/>
      <c r="F2553" s="86" t="s">
        <v>101</v>
      </c>
      <c r="G2553" s="86" t="s">
        <v>1690</v>
      </c>
      <c r="H2553" s="86" t="s">
        <v>2212</v>
      </c>
      <c r="I2553" s="86">
        <v>78</v>
      </c>
      <c r="J2553" s="87">
        <v>21.55</v>
      </c>
      <c r="K2553" s="88"/>
      <c r="L2553" s="86" t="s">
        <v>3744</v>
      </c>
      <c r="M2553" s="86" t="s">
        <v>349</v>
      </c>
      <c r="N2553" s="149" t="str">
        <f>IF(OR(J2553="TBA",E2553=0),"",E2553*J2553)</f>
        <v/>
      </c>
      <c r="O2553" s="138"/>
      <c r="P2553" s="139">
        <f>IF($B2553="PA",$N2553,0)</f>
        <v>0</v>
      </c>
      <c r="Q2553" s="139">
        <f>IF($B2553="PC",$N2553,0)</f>
        <v>0</v>
      </c>
      <c r="R2553" s="139">
        <f>IF($B2553="LA",$N2553,0)</f>
        <v>0</v>
      </c>
      <c r="S2553" s="139" t="str">
        <f>IF($B2553="LC",$N2553,0)</f>
        <v/>
      </c>
      <c r="T2553" s="139">
        <f>IF(P2553&lt;&gt;"",(P2553*(1-($N$2641))*(1-($O2553+$N$2646))),0)</f>
        <v>0</v>
      </c>
      <c r="U2553" s="139">
        <f>IF(Q2553&lt;&gt;"",(Q2553*(1-($N$2642))*(1-($O2553+$N$2646))),0)</f>
        <v>0</v>
      </c>
      <c r="V2553" s="139">
        <f>IF(R2553&lt;&gt;"",(R2553*(1-($N$2643))*(1-($O2553+$N$2646))),0)</f>
        <v>0</v>
      </c>
      <c r="W2553" s="139">
        <f>IF(S2553&lt;&gt;"",(S2553*(1-($N$2644))*(1-($O2553+$N$2646))),0)</f>
        <v>0</v>
      </c>
      <c r="X2553" s="150">
        <f>+SUM(T2553:W2553)</f>
        <v>0</v>
      </c>
      <c r="Y2553" s="85"/>
      <c r="Z2553" s="84"/>
      <c r="AA2553" s="85"/>
    </row>
    <row r="2554" spans="1:27" ht="14.1" customHeight="1" x14ac:dyDescent="0.3">
      <c r="A2554" s="128" t="s">
        <v>659</v>
      </c>
      <c r="B2554" s="86" t="s">
        <v>40</v>
      </c>
      <c r="C2554" s="86">
        <v>18</v>
      </c>
      <c r="D2554" s="86">
        <v>0</v>
      </c>
      <c r="E2554" s="137"/>
      <c r="F2554" s="86" t="s">
        <v>101</v>
      </c>
      <c r="G2554" s="86" t="s">
        <v>1691</v>
      </c>
      <c r="H2554" s="86" t="s">
        <v>2212</v>
      </c>
      <c r="I2554" s="86">
        <v>78</v>
      </c>
      <c r="J2554" s="87">
        <v>21.55</v>
      </c>
      <c r="K2554" s="88"/>
      <c r="L2554" s="86" t="s">
        <v>3745</v>
      </c>
      <c r="M2554" s="86" t="s">
        <v>349</v>
      </c>
      <c r="N2554" s="149" t="str">
        <f>IF(OR(J2554="TBA",E2554=0),"",E2554*J2554)</f>
        <v/>
      </c>
      <c r="O2554" s="138"/>
      <c r="P2554" s="139">
        <f>IF($B2554="PA",$N2554,0)</f>
        <v>0</v>
      </c>
      <c r="Q2554" s="139">
        <f>IF($B2554="PC",$N2554,0)</f>
        <v>0</v>
      </c>
      <c r="R2554" s="139">
        <f>IF($B2554="LA",$N2554,0)</f>
        <v>0</v>
      </c>
      <c r="S2554" s="139" t="str">
        <f>IF($B2554="LC",$N2554,0)</f>
        <v/>
      </c>
      <c r="T2554" s="139">
        <f>IF(P2554&lt;&gt;"",(P2554*(1-($N$2641))*(1-($O2554+$N$2646))),0)</f>
        <v>0</v>
      </c>
      <c r="U2554" s="139">
        <f>IF(Q2554&lt;&gt;"",(Q2554*(1-($N$2642))*(1-($O2554+$N$2646))),0)</f>
        <v>0</v>
      </c>
      <c r="V2554" s="139">
        <f>IF(R2554&lt;&gt;"",(R2554*(1-($N$2643))*(1-($O2554+$N$2646))),0)</f>
        <v>0</v>
      </c>
      <c r="W2554" s="139">
        <f>IF(S2554&lt;&gt;"",(S2554*(1-($N$2644))*(1-($O2554+$N$2646))),0)</f>
        <v>0</v>
      </c>
      <c r="X2554" s="150">
        <f>+SUM(T2554:W2554)</f>
        <v>0</v>
      </c>
      <c r="Y2554" s="85"/>
      <c r="Z2554" s="84"/>
      <c r="AA2554" s="85"/>
    </row>
    <row r="2555" spans="1:27" ht="14.1" customHeight="1" x14ac:dyDescent="0.3">
      <c r="A2555" s="128" t="s">
        <v>660</v>
      </c>
      <c r="B2555" s="86" t="s">
        <v>40</v>
      </c>
      <c r="C2555" s="86">
        <v>18</v>
      </c>
      <c r="D2555" s="86">
        <v>0</v>
      </c>
      <c r="E2555" s="137"/>
      <c r="F2555" s="86" t="s">
        <v>101</v>
      </c>
      <c r="G2555" s="86" t="s">
        <v>1701</v>
      </c>
      <c r="H2555" s="86" t="s">
        <v>2212</v>
      </c>
      <c r="I2555" s="86">
        <v>78</v>
      </c>
      <c r="J2555" s="87">
        <v>21.55</v>
      </c>
      <c r="K2555" s="88"/>
      <c r="L2555" s="86" t="s">
        <v>3746</v>
      </c>
      <c r="M2555" s="86" t="s">
        <v>349</v>
      </c>
      <c r="N2555" s="149" t="str">
        <f>IF(OR(J2555="TBA",E2555=0),"",E2555*J2555)</f>
        <v/>
      </c>
      <c r="O2555" s="138"/>
      <c r="P2555" s="139">
        <f>IF($B2555="PA",$N2555,0)</f>
        <v>0</v>
      </c>
      <c r="Q2555" s="139">
        <f>IF($B2555="PC",$N2555,0)</f>
        <v>0</v>
      </c>
      <c r="R2555" s="139">
        <f>IF($B2555="LA",$N2555,0)</f>
        <v>0</v>
      </c>
      <c r="S2555" s="139" t="str">
        <f>IF($B2555="LC",$N2555,0)</f>
        <v/>
      </c>
      <c r="T2555" s="139">
        <f>IF(P2555&lt;&gt;"",(P2555*(1-($N$2641))*(1-($O2555+$N$2646))),0)</f>
        <v>0</v>
      </c>
      <c r="U2555" s="139">
        <f>IF(Q2555&lt;&gt;"",(Q2555*(1-($N$2642))*(1-($O2555+$N$2646))),0)</f>
        <v>0</v>
      </c>
      <c r="V2555" s="139">
        <f>IF(R2555&lt;&gt;"",(R2555*(1-($N$2643))*(1-($O2555+$N$2646))),0)</f>
        <v>0</v>
      </c>
      <c r="W2555" s="139">
        <f>IF(S2555&lt;&gt;"",(S2555*(1-($N$2644))*(1-($O2555+$N$2646))),0)</f>
        <v>0</v>
      </c>
      <c r="X2555" s="150">
        <f>+SUM(T2555:W2555)</f>
        <v>0</v>
      </c>
      <c r="Y2555" s="85"/>
      <c r="Z2555" s="84"/>
      <c r="AA2555" s="85"/>
    </row>
    <row r="2556" spans="1:27" ht="14.1" customHeight="1" x14ac:dyDescent="0.3">
      <c r="A2556" s="128" t="s">
        <v>1259</v>
      </c>
      <c r="B2556" s="86" t="s">
        <v>40</v>
      </c>
      <c r="C2556" s="86">
        <v>10</v>
      </c>
      <c r="D2556" s="86">
        <v>0</v>
      </c>
      <c r="E2556" s="137"/>
      <c r="F2556" s="86" t="s">
        <v>100</v>
      </c>
      <c r="G2556" s="86" t="s">
        <v>1863</v>
      </c>
      <c r="H2556" s="86" t="s">
        <v>2213</v>
      </c>
      <c r="I2556" s="86">
        <v>81</v>
      </c>
      <c r="J2556" s="87">
        <v>26.55</v>
      </c>
      <c r="K2556" s="88"/>
      <c r="L2556" s="86" t="s">
        <v>3747</v>
      </c>
      <c r="M2556" s="86" t="s">
        <v>349</v>
      </c>
      <c r="N2556" s="149" t="str">
        <f>IF(OR(J2556="TBA",E2556=0),"",E2556*J2556)</f>
        <v/>
      </c>
      <c r="O2556" s="138"/>
      <c r="P2556" s="139">
        <f>IF($B2556="PA",$N2556,0)</f>
        <v>0</v>
      </c>
      <c r="Q2556" s="139">
        <f>IF($B2556="PC",$N2556,0)</f>
        <v>0</v>
      </c>
      <c r="R2556" s="139">
        <f>IF($B2556="LA",$N2556,0)</f>
        <v>0</v>
      </c>
      <c r="S2556" s="139" t="str">
        <f>IF($B2556="LC",$N2556,0)</f>
        <v/>
      </c>
      <c r="T2556" s="139">
        <f>IF(P2556&lt;&gt;"",(P2556*(1-($N$2641))*(1-($O2556+$N$2646))),0)</f>
        <v>0</v>
      </c>
      <c r="U2556" s="139">
        <f>IF(Q2556&lt;&gt;"",(Q2556*(1-($N$2642))*(1-($O2556+$N$2646))),0)</f>
        <v>0</v>
      </c>
      <c r="V2556" s="139">
        <f>IF(R2556&lt;&gt;"",(R2556*(1-($N$2643))*(1-($O2556+$N$2646))),0)</f>
        <v>0</v>
      </c>
      <c r="W2556" s="139">
        <f>IF(S2556&lt;&gt;"",(S2556*(1-($N$2644))*(1-($O2556+$N$2646))),0)</f>
        <v>0</v>
      </c>
      <c r="X2556" s="150">
        <f>+SUM(T2556:W2556)</f>
        <v>0</v>
      </c>
      <c r="Y2556" s="85"/>
      <c r="Z2556" s="84"/>
      <c r="AA2556" s="85"/>
    </row>
    <row r="2557" spans="1:27" ht="14.1" customHeight="1" x14ac:dyDescent="0.3">
      <c r="A2557" s="128" t="s">
        <v>758</v>
      </c>
      <c r="B2557" s="86" t="s">
        <v>40</v>
      </c>
      <c r="C2557" s="86">
        <v>10</v>
      </c>
      <c r="D2557" s="86">
        <v>0</v>
      </c>
      <c r="E2557" s="137"/>
      <c r="F2557" s="86" t="s">
        <v>100</v>
      </c>
      <c r="G2557" s="86" t="s">
        <v>1865</v>
      </c>
      <c r="H2557" s="86" t="s">
        <v>2213</v>
      </c>
      <c r="I2557" s="86">
        <v>81</v>
      </c>
      <c r="J2557" s="87">
        <v>26.55</v>
      </c>
      <c r="K2557" s="88"/>
      <c r="L2557" s="86" t="s">
        <v>3748</v>
      </c>
      <c r="M2557" s="86" t="s">
        <v>349</v>
      </c>
      <c r="N2557" s="149" t="str">
        <f>IF(OR(J2557="TBA",E2557=0),"",E2557*J2557)</f>
        <v/>
      </c>
      <c r="O2557" s="138"/>
      <c r="P2557" s="139">
        <f>IF($B2557="PA",$N2557,0)</f>
        <v>0</v>
      </c>
      <c r="Q2557" s="139">
        <f>IF($B2557="PC",$N2557,0)</f>
        <v>0</v>
      </c>
      <c r="R2557" s="139">
        <f>IF($B2557="LA",$N2557,0)</f>
        <v>0</v>
      </c>
      <c r="S2557" s="139" t="str">
        <f>IF($B2557="LC",$N2557,0)</f>
        <v/>
      </c>
      <c r="T2557" s="139">
        <f>IF(P2557&lt;&gt;"",(P2557*(1-($N$2641))*(1-($O2557+$N$2646))),0)</f>
        <v>0</v>
      </c>
      <c r="U2557" s="139">
        <f>IF(Q2557&lt;&gt;"",(Q2557*(1-($N$2642))*(1-($O2557+$N$2646))),0)</f>
        <v>0</v>
      </c>
      <c r="V2557" s="139">
        <f>IF(R2557&lt;&gt;"",(R2557*(1-($N$2643))*(1-($O2557+$N$2646))),0)</f>
        <v>0</v>
      </c>
      <c r="W2557" s="139">
        <f>IF(S2557&lt;&gt;"",(S2557*(1-($N$2644))*(1-($O2557+$N$2646))),0)</f>
        <v>0</v>
      </c>
      <c r="X2557" s="150">
        <f>+SUM(T2557:W2557)</f>
        <v>0</v>
      </c>
      <c r="Y2557" s="85"/>
      <c r="Z2557" s="84"/>
      <c r="AA2557" s="85"/>
    </row>
    <row r="2558" spans="1:27" ht="14.1" customHeight="1" x14ac:dyDescent="0.3">
      <c r="A2558" s="128" t="s">
        <v>661</v>
      </c>
      <c r="B2558" s="86" t="s">
        <v>40</v>
      </c>
      <c r="C2558" s="86">
        <v>16</v>
      </c>
      <c r="D2558" s="86">
        <v>8</v>
      </c>
      <c r="E2558" s="137"/>
      <c r="F2558" s="86" t="s">
        <v>114</v>
      </c>
      <c r="G2558" s="86" t="s">
        <v>1690</v>
      </c>
      <c r="H2558" s="86" t="s">
        <v>2214</v>
      </c>
      <c r="I2558" s="86">
        <v>78</v>
      </c>
      <c r="J2558" s="87">
        <v>28.650000000000002</v>
      </c>
      <c r="K2558" s="88"/>
      <c r="L2558" s="86" t="s">
        <v>3749</v>
      </c>
      <c r="M2558" s="86" t="s">
        <v>349</v>
      </c>
      <c r="N2558" s="149" t="str">
        <f>IF(OR(J2558="TBA",E2558=0),"",E2558*J2558)</f>
        <v/>
      </c>
      <c r="O2558" s="138"/>
      <c r="P2558" s="139">
        <f>IF($B2558="PA",$N2558,0)</f>
        <v>0</v>
      </c>
      <c r="Q2558" s="139">
        <f>IF($B2558="PC",$N2558,0)</f>
        <v>0</v>
      </c>
      <c r="R2558" s="139">
        <f>IF($B2558="LA",$N2558,0)</f>
        <v>0</v>
      </c>
      <c r="S2558" s="139" t="str">
        <f>IF($B2558="LC",$N2558,0)</f>
        <v/>
      </c>
      <c r="T2558" s="139">
        <f>IF(P2558&lt;&gt;"",(P2558*(1-($N$2641))*(1-($O2558+$N$2646))),0)</f>
        <v>0</v>
      </c>
      <c r="U2558" s="139">
        <f>IF(Q2558&lt;&gt;"",(Q2558*(1-($N$2642))*(1-($O2558+$N$2646))),0)</f>
        <v>0</v>
      </c>
      <c r="V2558" s="139">
        <f>IF(R2558&lt;&gt;"",(R2558*(1-($N$2643))*(1-($O2558+$N$2646))),0)</f>
        <v>0</v>
      </c>
      <c r="W2558" s="139">
        <f>IF(S2558&lt;&gt;"",(S2558*(1-($N$2644))*(1-($O2558+$N$2646))),0)</f>
        <v>0</v>
      </c>
      <c r="X2558" s="150">
        <f>+SUM(T2558:W2558)</f>
        <v>0</v>
      </c>
      <c r="Y2558" s="85"/>
      <c r="Z2558" s="84"/>
      <c r="AA2558" s="85"/>
    </row>
    <row r="2559" spans="1:27" ht="14.1" customHeight="1" x14ac:dyDescent="0.3">
      <c r="A2559" s="128" t="s">
        <v>662</v>
      </c>
      <c r="B2559" s="86" t="s">
        <v>40</v>
      </c>
      <c r="C2559" s="86">
        <v>16</v>
      </c>
      <c r="D2559" s="86">
        <v>8</v>
      </c>
      <c r="E2559" s="137"/>
      <c r="F2559" s="86" t="s">
        <v>114</v>
      </c>
      <c r="G2559" s="86" t="s">
        <v>1691</v>
      </c>
      <c r="H2559" s="86" t="s">
        <v>2214</v>
      </c>
      <c r="I2559" s="86">
        <v>78</v>
      </c>
      <c r="J2559" s="87">
        <v>28.650000000000002</v>
      </c>
      <c r="K2559" s="88"/>
      <c r="L2559" s="86" t="s">
        <v>3750</v>
      </c>
      <c r="M2559" s="86" t="s">
        <v>349</v>
      </c>
      <c r="N2559" s="149" t="str">
        <f>IF(OR(J2559="TBA",E2559=0),"",E2559*J2559)</f>
        <v/>
      </c>
      <c r="O2559" s="138"/>
      <c r="P2559" s="139">
        <f>IF($B2559="PA",$N2559,0)</f>
        <v>0</v>
      </c>
      <c r="Q2559" s="139">
        <f>IF($B2559="PC",$N2559,0)</f>
        <v>0</v>
      </c>
      <c r="R2559" s="139">
        <f>IF($B2559="LA",$N2559,0)</f>
        <v>0</v>
      </c>
      <c r="S2559" s="139" t="str">
        <f>IF($B2559="LC",$N2559,0)</f>
        <v/>
      </c>
      <c r="T2559" s="139">
        <f>IF(P2559&lt;&gt;"",(P2559*(1-($N$2641))*(1-($O2559+$N$2646))),0)</f>
        <v>0</v>
      </c>
      <c r="U2559" s="139">
        <f>IF(Q2559&lt;&gt;"",(Q2559*(1-($N$2642))*(1-($O2559+$N$2646))),0)</f>
        <v>0</v>
      </c>
      <c r="V2559" s="139">
        <f>IF(R2559&lt;&gt;"",(R2559*(1-($N$2643))*(1-($O2559+$N$2646))),0)</f>
        <v>0</v>
      </c>
      <c r="W2559" s="139">
        <f>IF(S2559&lt;&gt;"",(S2559*(1-($N$2644))*(1-($O2559+$N$2646))),0)</f>
        <v>0</v>
      </c>
      <c r="X2559" s="150">
        <f>+SUM(T2559:W2559)</f>
        <v>0</v>
      </c>
      <c r="Y2559" s="85"/>
      <c r="Z2559" s="84"/>
      <c r="AA2559" s="85"/>
    </row>
    <row r="2560" spans="1:27" ht="14.1" customHeight="1" x14ac:dyDescent="0.3">
      <c r="A2560" s="128" t="s">
        <v>663</v>
      </c>
      <c r="B2560" s="86" t="s">
        <v>40</v>
      </c>
      <c r="C2560" s="86">
        <v>16</v>
      </c>
      <c r="D2560" s="86">
        <v>8</v>
      </c>
      <c r="E2560" s="137"/>
      <c r="F2560" s="86" t="s">
        <v>114</v>
      </c>
      <c r="G2560" s="86" t="s">
        <v>1692</v>
      </c>
      <c r="H2560" s="86" t="s">
        <v>2214</v>
      </c>
      <c r="I2560" s="86">
        <v>78</v>
      </c>
      <c r="J2560" s="87">
        <v>28.650000000000002</v>
      </c>
      <c r="K2560" s="88"/>
      <c r="L2560" s="86" t="s">
        <v>3751</v>
      </c>
      <c r="M2560" s="86" t="s">
        <v>349</v>
      </c>
      <c r="N2560" s="149" t="str">
        <f>IF(OR(J2560="TBA",E2560=0),"",E2560*J2560)</f>
        <v/>
      </c>
      <c r="O2560" s="138"/>
      <c r="P2560" s="139">
        <f>IF($B2560="PA",$N2560,0)</f>
        <v>0</v>
      </c>
      <c r="Q2560" s="139">
        <f>IF($B2560="PC",$N2560,0)</f>
        <v>0</v>
      </c>
      <c r="R2560" s="139">
        <f>IF($B2560="LA",$N2560,0)</f>
        <v>0</v>
      </c>
      <c r="S2560" s="139" t="str">
        <f>IF($B2560="LC",$N2560,0)</f>
        <v/>
      </c>
      <c r="T2560" s="139">
        <f>IF(P2560&lt;&gt;"",(P2560*(1-($N$2641))*(1-($O2560+$N$2646))),0)</f>
        <v>0</v>
      </c>
      <c r="U2560" s="139">
        <f>IF(Q2560&lt;&gt;"",(Q2560*(1-($N$2642))*(1-($O2560+$N$2646))),0)</f>
        <v>0</v>
      </c>
      <c r="V2560" s="139">
        <f>IF(R2560&lt;&gt;"",(R2560*(1-($N$2643))*(1-($O2560+$N$2646))),0)</f>
        <v>0</v>
      </c>
      <c r="W2560" s="139">
        <f>IF(S2560&lt;&gt;"",(S2560*(1-($N$2644))*(1-($O2560+$N$2646))),0)</f>
        <v>0</v>
      </c>
      <c r="X2560" s="150">
        <f>+SUM(T2560:W2560)</f>
        <v>0</v>
      </c>
      <c r="Y2560" s="85"/>
      <c r="Z2560" s="84"/>
      <c r="AA2560" s="85"/>
    </row>
    <row r="2561" spans="1:27" ht="14.1" customHeight="1" x14ac:dyDescent="0.3">
      <c r="A2561" s="128" t="s">
        <v>635</v>
      </c>
      <c r="B2561" s="86" t="s">
        <v>40</v>
      </c>
      <c r="C2561" s="86">
        <v>12</v>
      </c>
      <c r="D2561" s="86">
        <v>0</v>
      </c>
      <c r="E2561" s="137"/>
      <c r="F2561" s="86" t="s">
        <v>99</v>
      </c>
      <c r="G2561" s="86" t="s">
        <v>1691</v>
      </c>
      <c r="H2561" s="86" t="s">
        <v>2215</v>
      </c>
      <c r="I2561" s="86">
        <v>24</v>
      </c>
      <c r="J2561" s="87">
        <v>21.55</v>
      </c>
      <c r="K2561" s="88"/>
      <c r="L2561" s="86" t="s">
        <v>3752</v>
      </c>
      <c r="M2561" s="86" t="s">
        <v>349</v>
      </c>
      <c r="N2561" s="149" t="str">
        <f>IF(OR(J2561="TBA",E2561=0),"",E2561*J2561)</f>
        <v/>
      </c>
      <c r="O2561" s="138"/>
      <c r="P2561" s="139">
        <f>IF($B2561="PA",$N2561,0)</f>
        <v>0</v>
      </c>
      <c r="Q2561" s="139">
        <f>IF($B2561="PC",$N2561,0)</f>
        <v>0</v>
      </c>
      <c r="R2561" s="139">
        <f>IF($B2561="LA",$N2561,0)</f>
        <v>0</v>
      </c>
      <c r="S2561" s="139" t="str">
        <f>IF($B2561="LC",$N2561,0)</f>
        <v/>
      </c>
      <c r="T2561" s="139">
        <f>IF(P2561&lt;&gt;"",(P2561*(1-($N$2641))*(1-($O2561+$N$2646))),0)</f>
        <v>0</v>
      </c>
      <c r="U2561" s="139">
        <f>IF(Q2561&lt;&gt;"",(Q2561*(1-($N$2642))*(1-($O2561+$N$2646))),0)</f>
        <v>0</v>
      </c>
      <c r="V2561" s="139">
        <f>IF(R2561&lt;&gt;"",(R2561*(1-($N$2643))*(1-($O2561+$N$2646))),0)</f>
        <v>0</v>
      </c>
      <c r="W2561" s="139">
        <f>IF(S2561&lt;&gt;"",(S2561*(1-($N$2644))*(1-($O2561+$N$2646))),0)</f>
        <v>0</v>
      </c>
      <c r="X2561" s="150">
        <f>+SUM(T2561:W2561)</f>
        <v>0</v>
      </c>
      <c r="Y2561" s="85"/>
      <c r="Z2561" s="84"/>
      <c r="AA2561" s="85"/>
    </row>
    <row r="2562" spans="1:27" ht="14.1" customHeight="1" x14ac:dyDescent="0.3">
      <c r="A2562" s="128" t="s">
        <v>636</v>
      </c>
      <c r="B2562" s="86" t="s">
        <v>40</v>
      </c>
      <c r="C2562" s="86">
        <v>12</v>
      </c>
      <c r="D2562" s="86">
        <v>0</v>
      </c>
      <c r="E2562" s="137"/>
      <c r="F2562" s="86" t="s">
        <v>99</v>
      </c>
      <c r="G2562" s="86" t="s">
        <v>1692</v>
      </c>
      <c r="H2562" s="86" t="s">
        <v>2215</v>
      </c>
      <c r="I2562" s="86">
        <v>24</v>
      </c>
      <c r="J2562" s="87">
        <v>21.55</v>
      </c>
      <c r="K2562" s="88"/>
      <c r="L2562" s="86" t="s">
        <v>3753</v>
      </c>
      <c r="M2562" s="86" t="s">
        <v>349</v>
      </c>
      <c r="N2562" s="149" t="str">
        <f>IF(OR(J2562="TBA",E2562=0),"",E2562*J2562)</f>
        <v/>
      </c>
      <c r="O2562" s="138"/>
      <c r="P2562" s="139">
        <f>IF($B2562="PA",$N2562,0)</f>
        <v>0</v>
      </c>
      <c r="Q2562" s="139">
        <f>IF($B2562="PC",$N2562,0)</f>
        <v>0</v>
      </c>
      <c r="R2562" s="139">
        <f>IF($B2562="LA",$N2562,0)</f>
        <v>0</v>
      </c>
      <c r="S2562" s="139" t="str">
        <f>IF($B2562="LC",$N2562,0)</f>
        <v/>
      </c>
      <c r="T2562" s="139">
        <f>IF(P2562&lt;&gt;"",(P2562*(1-($N$2641))*(1-($O2562+$N$2646))),0)</f>
        <v>0</v>
      </c>
      <c r="U2562" s="139">
        <f>IF(Q2562&lt;&gt;"",(Q2562*(1-($N$2642))*(1-($O2562+$N$2646))),0)</f>
        <v>0</v>
      </c>
      <c r="V2562" s="139">
        <f>IF(R2562&lt;&gt;"",(R2562*(1-($N$2643))*(1-($O2562+$N$2646))),0)</f>
        <v>0</v>
      </c>
      <c r="W2562" s="139">
        <f>IF(S2562&lt;&gt;"",(S2562*(1-($N$2644))*(1-($O2562+$N$2646))),0)</f>
        <v>0</v>
      </c>
      <c r="X2562" s="150">
        <f>+SUM(T2562:W2562)</f>
        <v>0</v>
      </c>
      <c r="Y2562" s="85"/>
      <c r="Z2562" s="84"/>
      <c r="AA2562" s="85"/>
    </row>
    <row r="2563" spans="1:27" ht="14.1" customHeight="1" x14ac:dyDescent="0.3">
      <c r="A2563" s="128" t="s">
        <v>637</v>
      </c>
      <c r="B2563" s="86" t="s">
        <v>40</v>
      </c>
      <c r="C2563" s="86">
        <v>12</v>
      </c>
      <c r="D2563" s="86">
        <v>0</v>
      </c>
      <c r="E2563" s="137"/>
      <c r="F2563" s="86" t="s">
        <v>99</v>
      </c>
      <c r="G2563" s="86" t="s">
        <v>1709</v>
      </c>
      <c r="H2563" s="86" t="s">
        <v>2215</v>
      </c>
      <c r="I2563" s="86">
        <v>24</v>
      </c>
      <c r="J2563" s="87">
        <v>21.55</v>
      </c>
      <c r="K2563" s="88"/>
      <c r="L2563" s="86" t="s">
        <v>3754</v>
      </c>
      <c r="M2563" s="86" t="s">
        <v>349</v>
      </c>
      <c r="N2563" s="149" t="str">
        <f>IF(OR(J2563="TBA",E2563=0),"",E2563*J2563)</f>
        <v/>
      </c>
      <c r="O2563" s="138"/>
      <c r="P2563" s="139">
        <f>IF($B2563="PA",$N2563,0)</f>
        <v>0</v>
      </c>
      <c r="Q2563" s="139">
        <f>IF($B2563="PC",$N2563,0)</f>
        <v>0</v>
      </c>
      <c r="R2563" s="139">
        <f>IF($B2563="LA",$N2563,0)</f>
        <v>0</v>
      </c>
      <c r="S2563" s="139" t="str">
        <f>IF($B2563="LC",$N2563,0)</f>
        <v/>
      </c>
      <c r="T2563" s="139">
        <f>IF(P2563&lt;&gt;"",(P2563*(1-($N$2641))*(1-($O2563+$N$2646))),0)</f>
        <v>0</v>
      </c>
      <c r="U2563" s="139">
        <f>IF(Q2563&lt;&gt;"",(Q2563*(1-($N$2642))*(1-($O2563+$N$2646))),0)</f>
        <v>0</v>
      </c>
      <c r="V2563" s="139">
        <f>IF(R2563&lt;&gt;"",(R2563*(1-($N$2643))*(1-($O2563+$N$2646))),0)</f>
        <v>0</v>
      </c>
      <c r="W2563" s="139">
        <f>IF(S2563&lt;&gt;"",(S2563*(1-($N$2644))*(1-($O2563+$N$2646))),0)</f>
        <v>0</v>
      </c>
      <c r="X2563" s="150">
        <f>+SUM(T2563:W2563)</f>
        <v>0</v>
      </c>
      <c r="Y2563" s="85"/>
      <c r="Z2563" s="84"/>
      <c r="AA2563" s="85"/>
    </row>
    <row r="2564" spans="1:27" ht="14.1" customHeight="1" x14ac:dyDescent="0.3">
      <c r="A2564" s="128" t="s">
        <v>560</v>
      </c>
      <c r="B2564" s="86" t="s">
        <v>40</v>
      </c>
      <c r="C2564" s="86">
        <v>18</v>
      </c>
      <c r="D2564" s="86">
        <v>9</v>
      </c>
      <c r="E2564" s="137"/>
      <c r="F2564" s="86" t="s">
        <v>100</v>
      </c>
      <c r="G2564" s="86" t="s">
        <v>1724</v>
      </c>
      <c r="H2564" s="86" t="s">
        <v>2216</v>
      </c>
      <c r="I2564" s="86">
        <v>70</v>
      </c>
      <c r="J2564" s="87">
        <v>22.2</v>
      </c>
      <c r="K2564" s="88"/>
      <c r="L2564" s="86" t="s">
        <v>3755</v>
      </c>
      <c r="M2564" s="86" t="s">
        <v>349</v>
      </c>
      <c r="N2564" s="149" t="str">
        <f>IF(OR(J2564="TBA",E2564=0),"",E2564*J2564)</f>
        <v/>
      </c>
      <c r="O2564" s="138"/>
      <c r="P2564" s="139">
        <f>IF($B2564="PA",$N2564,0)</f>
        <v>0</v>
      </c>
      <c r="Q2564" s="139">
        <f>IF($B2564="PC",$N2564,0)</f>
        <v>0</v>
      </c>
      <c r="R2564" s="139">
        <f>IF($B2564="LA",$N2564,0)</f>
        <v>0</v>
      </c>
      <c r="S2564" s="139" t="str">
        <f>IF($B2564="LC",$N2564,0)</f>
        <v/>
      </c>
      <c r="T2564" s="139">
        <f>IF(P2564&lt;&gt;"",(P2564*(1-($N$2641))*(1-($O2564+$N$2646))),0)</f>
        <v>0</v>
      </c>
      <c r="U2564" s="139">
        <f>IF(Q2564&lt;&gt;"",(Q2564*(1-($N$2642))*(1-($O2564+$N$2646))),0)</f>
        <v>0</v>
      </c>
      <c r="V2564" s="139">
        <f>IF(R2564&lt;&gt;"",(R2564*(1-($N$2643))*(1-($O2564+$N$2646))),0)</f>
        <v>0</v>
      </c>
      <c r="W2564" s="139">
        <f>IF(S2564&lt;&gt;"",(S2564*(1-($N$2644))*(1-($O2564+$N$2646))),0)</f>
        <v>0</v>
      </c>
      <c r="X2564" s="150">
        <f>+SUM(T2564:W2564)</f>
        <v>0</v>
      </c>
      <c r="Y2564" s="85"/>
      <c r="Z2564" s="84"/>
      <c r="AA2564" s="85"/>
    </row>
    <row r="2565" spans="1:27" ht="14.1" customHeight="1" x14ac:dyDescent="0.3">
      <c r="A2565" s="128" t="s">
        <v>559</v>
      </c>
      <c r="B2565" s="86" t="s">
        <v>40</v>
      </c>
      <c r="C2565" s="86">
        <v>18</v>
      </c>
      <c r="D2565" s="86">
        <v>9</v>
      </c>
      <c r="E2565" s="137"/>
      <c r="F2565" s="86" t="s">
        <v>100</v>
      </c>
      <c r="G2565" s="86" t="s">
        <v>1719</v>
      </c>
      <c r="H2565" s="86" t="s">
        <v>2216</v>
      </c>
      <c r="I2565" s="86">
        <v>70</v>
      </c>
      <c r="J2565" s="87">
        <v>22.2</v>
      </c>
      <c r="K2565" s="88"/>
      <c r="L2565" s="86" t="s">
        <v>3756</v>
      </c>
      <c r="M2565" s="86" t="s">
        <v>349</v>
      </c>
      <c r="N2565" s="149" t="str">
        <f>IF(OR(J2565="TBA",E2565=0),"",E2565*J2565)</f>
        <v/>
      </c>
      <c r="O2565" s="138"/>
      <c r="P2565" s="139">
        <f>IF($B2565="PA",$N2565,0)</f>
        <v>0</v>
      </c>
      <c r="Q2565" s="139">
        <f>IF($B2565="PC",$N2565,0)</f>
        <v>0</v>
      </c>
      <c r="R2565" s="139">
        <f>IF($B2565="LA",$N2565,0)</f>
        <v>0</v>
      </c>
      <c r="S2565" s="139" t="str">
        <f>IF($B2565="LC",$N2565,0)</f>
        <v/>
      </c>
      <c r="T2565" s="139">
        <f>IF(P2565&lt;&gt;"",(P2565*(1-($N$2641))*(1-($O2565+$N$2646))),0)</f>
        <v>0</v>
      </c>
      <c r="U2565" s="139">
        <f>IF(Q2565&lt;&gt;"",(Q2565*(1-($N$2642))*(1-($O2565+$N$2646))),0)</f>
        <v>0</v>
      </c>
      <c r="V2565" s="139">
        <f>IF(R2565&lt;&gt;"",(R2565*(1-($N$2643))*(1-($O2565+$N$2646))),0)</f>
        <v>0</v>
      </c>
      <c r="W2565" s="139">
        <f>IF(S2565&lt;&gt;"",(S2565*(1-($N$2644))*(1-($O2565+$N$2646))),0)</f>
        <v>0</v>
      </c>
      <c r="X2565" s="150">
        <f>+SUM(T2565:W2565)</f>
        <v>0</v>
      </c>
      <c r="Y2565" s="85"/>
      <c r="Z2565" s="84"/>
      <c r="AA2565" s="85"/>
    </row>
    <row r="2566" spans="1:27" ht="14.1" customHeight="1" x14ac:dyDescent="0.3">
      <c r="A2566" s="128" t="s">
        <v>558</v>
      </c>
      <c r="B2566" s="86" t="s">
        <v>40</v>
      </c>
      <c r="C2566" s="86">
        <v>18</v>
      </c>
      <c r="D2566" s="86">
        <v>9</v>
      </c>
      <c r="E2566" s="137"/>
      <c r="F2566" s="86" t="s">
        <v>100</v>
      </c>
      <c r="G2566" s="86" t="s">
        <v>1726</v>
      </c>
      <c r="H2566" s="86" t="s">
        <v>2216</v>
      </c>
      <c r="I2566" s="86">
        <v>70</v>
      </c>
      <c r="J2566" s="87">
        <v>22.2</v>
      </c>
      <c r="K2566" s="88"/>
      <c r="L2566" s="86" t="s">
        <v>3757</v>
      </c>
      <c r="M2566" s="86" t="s">
        <v>349</v>
      </c>
      <c r="N2566" s="149" t="str">
        <f>IF(OR(J2566="TBA",E2566=0),"",E2566*J2566)</f>
        <v/>
      </c>
      <c r="O2566" s="138"/>
      <c r="P2566" s="139">
        <f>IF($B2566="PA",$N2566,0)</f>
        <v>0</v>
      </c>
      <c r="Q2566" s="139">
        <f>IF($B2566="PC",$N2566,0)</f>
        <v>0</v>
      </c>
      <c r="R2566" s="139">
        <f>IF($B2566="LA",$N2566,0)</f>
        <v>0</v>
      </c>
      <c r="S2566" s="139" t="str">
        <f>IF($B2566="LC",$N2566,0)</f>
        <v/>
      </c>
      <c r="T2566" s="139">
        <f>IF(P2566&lt;&gt;"",(P2566*(1-($N$2641))*(1-($O2566+$N$2646))),0)</f>
        <v>0</v>
      </c>
      <c r="U2566" s="139">
        <f>IF(Q2566&lt;&gt;"",(Q2566*(1-($N$2642))*(1-($O2566+$N$2646))),0)</f>
        <v>0</v>
      </c>
      <c r="V2566" s="139">
        <f>IF(R2566&lt;&gt;"",(R2566*(1-($N$2643))*(1-($O2566+$N$2646))),0)</f>
        <v>0</v>
      </c>
      <c r="W2566" s="139">
        <f>IF(S2566&lt;&gt;"",(S2566*(1-($N$2644))*(1-($O2566+$N$2646))),0)</f>
        <v>0</v>
      </c>
      <c r="X2566" s="150">
        <f>+SUM(T2566:W2566)</f>
        <v>0</v>
      </c>
      <c r="Y2566" s="85"/>
      <c r="Z2566" s="84"/>
      <c r="AA2566" s="85"/>
    </row>
    <row r="2567" spans="1:27" ht="14.1" customHeight="1" x14ac:dyDescent="0.3">
      <c r="A2567" s="128" t="s">
        <v>915</v>
      </c>
      <c r="B2567" s="86" t="s">
        <v>40</v>
      </c>
      <c r="C2567" s="86">
        <v>10</v>
      </c>
      <c r="D2567" s="86">
        <v>0</v>
      </c>
      <c r="E2567" s="137"/>
      <c r="F2567" s="86" t="s">
        <v>101</v>
      </c>
      <c r="G2567" s="86" t="s">
        <v>1690</v>
      </c>
      <c r="H2567" s="86" t="s">
        <v>2217</v>
      </c>
      <c r="I2567" s="86">
        <v>79</v>
      </c>
      <c r="J2567" s="87">
        <v>27.95</v>
      </c>
      <c r="K2567" s="88"/>
      <c r="L2567" s="86" t="s">
        <v>3758</v>
      </c>
      <c r="M2567" s="86" t="s">
        <v>349</v>
      </c>
      <c r="N2567" s="149" t="str">
        <f>IF(OR(J2567="TBA",E2567=0),"",E2567*J2567)</f>
        <v/>
      </c>
      <c r="O2567" s="138"/>
      <c r="P2567" s="139">
        <f>IF($B2567="PA",$N2567,0)</f>
        <v>0</v>
      </c>
      <c r="Q2567" s="139">
        <f>IF($B2567="PC",$N2567,0)</f>
        <v>0</v>
      </c>
      <c r="R2567" s="139">
        <f>IF($B2567="LA",$N2567,0)</f>
        <v>0</v>
      </c>
      <c r="S2567" s="139" t="str">
        <f>IF($B2567="LC",$N2567,0)</f>
        <v/>
      </c>
      <c r="T2567" s="139">
        <f>IF(P2567&lt;&gt;"",(P2567*(1-($N$2641))*(1-($O2567+$N$2646))),0)</f>
        <v>0</v>
      </c>
      <c r="U2567" s="139">
        <f>IF(Q2567&lt;&gt;"",(Q2567*(1-($N$2642))*(1-($O2567+$N$2646))),0)</f>
        <v>0</v>
      </c>
      <c r="V2567" s="139">
        <f>IF(R2567&lt;&gt;"",(R2567*(1-($N$2643))*(1-($O2567+$N$2646))),0)</f>
        <v>0</v>
      </c>
      <c r="W2567" s="139">
        <f>IF(S2567&lt;&gt;"",(S2567*(1-($N$2644))*(1-($O2567+$N$2646))),0)</f>
        <v>0</v>
      </c>
      <c r="X2567" s="150">
        <f>+SUM(T2567:W2567)</f>
        <v>0</v>
      </c>
      <c r="Y2567" s="85"/>
      <c r="Z2567" s="84"/>
      <c r="AA2567" s="85"/>
    </row>
    <row r="2568" spans="1:27" ht="14.1" customHeight="1" x14ac:dyDescent="0.3">
      <c r="A2568" s="128" t="s">
        <v>914</v>
      </c>
      <c r="B2568" s="86" t="s">
        <v>40</v>
      </c>
      <c r="C2568" s="86">
        <v>10</v>
      </c>
      <c r="D2568" s="86">
        <v>0</v>
      </c>
      <c r="E2568" s="137"/>
      <c r="F2568" s="86" t="s">
        <v>101</v>
      </c>
      <c r="G2568" s="86" t="s">
        <v>1691</v>
      </c>
      <c r="H2568" s="86" t="s">
        <v>2217</v>
      </c>
      <c r="I2568" s="86">
        <v>79</v>
      </c>
      <c r="J2568" s="87">
        <v>27.95</v>
      </c>
      <c r="K2568" s="88"/>
      <c r="L2568" s="86" t="s">
        <v>3759</v>
      </c>
      <c r="M2568" s="86" t="s">
        <v>349</v>
      </c>
      <c r="N2568" s="149" t="str">
        <f>IF(OR(J2568="TBA",E2568=0),"",E2568*J2568)</f>
        <v/>
      </c>
      <c r="O2568" s="138"/>
      <c r="P2568" s="139">
        <f>IF($B2568="PA",$N2568,0)</f>
        <v>0</v>
      </c>
      <c r="Q2568" s="139">
        <f>IF($B2568="PC",$N2568,0)</f>
        <v>0</v>
      </c>
      <c r="R2568" s="139">
        <f>IF($B2568="LA",$N2568,0)</f>
        <v>0</v>
      </c>
      <c r="S2568" s="139" t="str">
        <f>IF($B2568="LC",$N2568,0)</f>
        <v/>
      </c>
      <c r="T2568" s="139">
        <f>IF(P2568&lt;&gt;"",(P2568*(1-($N$2641))*(1-($O2568+$N$2646))),0)</f>
        <v>0</v>
      </c>
      <c r="U2568" s="139">
        <f>IF(Q2568&lt;&gt;"",(Q2568*(1-($N$2642))*(1-($O2568+$N$2646))),0)</f>
        <v>0</v>
      </c>
      <c r="V2568" s="139">
        <f>IF(R2568&lt;&gt;"",(R2568*(1-($N$2643))*(1-($O2568+$N$2646))),0)</f>
        <v>0</v>
      </c>
      <c r="W2568" s="139">
        <f>IF(S2568&lt;&gt;"",(S2568*(1-($N$2644))*(1-($O2568+$N$2646))),0)</f>
        <v>0</v>
      </c>
      <c r="X2568" s="150">
        <f>+SUM(T2568:W2568)</f>
        <v>0</v>
      </c>
      <c r="Y2568" s="85"/>
      <c r="Z2568" s="84"/>
      <c r="AA2568" s="85"/>
    </row>
    <row r="2569" spans="1:27" ht="14.1" customHeight="1" x14ac:dyDescent="0.3">
      <c r="A2569" s="128" t="s">
        <v>913</v>
      </c>
      <c r="B2569" s="86" t="s">
        <v>40</v>
      </c>
      <c r="C2569" s="86">
        <v>10</v>
      </c>
      <c r="D2569" s="86">
        <v>0</v>
      </c>
      <c r="E2569" s="137"/>
      <c r="F2569" s="86" t="s">
        <v>101</v>
      </c>
      <c r="G2569" s="86" t="s">
        <v>1701</v>
      </c>
      <c r="H2569" s="86" t="s">
        <v>2217</v>
      </c>
      <c r="I2569" s="86">
        <v>79</v>
      </c>
      <c r="J2569" s="87">
        <v>27.95</v>
      </c>
      <c r="K2569" s="88"/>
      <c r="L2569" s="86" t="s">
        <v>3760</v>
      </c>
      <c r="M2569" s="86" t="s">
        <v>349</v>
      </c>
      <c r="N2569" s="149" t="str">
        <f>IF(OR(J2569="TBA",E2569=0),"",E2569*J2569)</f>
        <v/>
      </c>
      <c r="O2569" s="138"/>
      <c r="P2569" s="139">
        <f>IF($B2569="PA",$N2569,0)</f>
        <v>0</v>
      </c>
      <c r="Q2569" s="139">
        <f>IF($B2569="PC",$N2569,0)</f>
        <v>0</v>
      </c>
      <c r="R2569" s="139">
        <f>IF($B2569="LA",$N2569,0)</f>
        <v>0</v>
      </c>
      <c r="S2569" s="139" t="str">
        <f>IF($B2569="LC",$N2569,0)</f>
        <v/>
      </c>
      <c r="T2569" s="139">
        <f>IF(P2569&lt;&gt;"",(P2569*(1-($N$2641))*(1-($O2569+$N$2646))),0)</f>
        <v>0</v>
      </c>
      <c r="U2569" s="139">
        <f>IF(Q2569&lt;&gt;"",(Q2569*(1-($N$2642))*(1-($O2569+$N$2646))),0)</f>
        <v>0</v>
      </c>
      <c r="V2569" s="139">
        <f>IF(R2569&lt;&gt;"",(R2569*(1-($N$2643))*(1-($O2569+$N$2646))),0)</f>
        <v>0</v>
      </c>
      <c r="W2569" s="139">
        <f>IF(S2569&lt;&gt;"",(S2569*(1-($N$2644))*(1-($O2569+$N$2646))),0)</f>
        <v>0</v>
      </c>
      <c r="X2569" s="150">
        <f>+SUM(T2569:W2569)</f>
        <v>0</v>
      </c>
      <c r="Y2569" s="85"/>
      <c r="Z2569" s="84"/>
      <c r="AA2569" s="85"/>
    </row>
    <row r="2570" spans="1:27" ht="14.1" customHeight="1" x14ac:dyDescent="0.3">
      <c r="A2570" s="128" t="s">
        <v>900</v>
      </c>
      <c r="B2570" s="86" t="s">
        <v>40</v>
      </c>
      <c r="C2570" s="86">
        <v>14</v>
      </c>
      <c r="D2570" s="86">
        <v>7</v>
      </c>
      <c r="E2570" s="137"/>
      <c r="F2570" s="86" t="s">
        <v>101</v>
      </c>
      <c r="G2570" s="86" t="s">
        <v>1690</v>
      </c>
      <c r="H2570" s="86" t="s">
        <v>2218</v>
      </c>
      <c r="I2570" s="86">
        <v>78</v>
      </c>
      <c r="J2570" s="87">
        <v>28.650000000000002</v>
      </c>
      <c r="K2570" s="88"/>
      <c r="L2570" s="86" t="s">
        <v>3761</v>
      </c>
      <c r="M2570" s="86" t="s">
        <v>349</v>
      </c>
      <c r="N2570" s="149" t="str">
        <f>IF(OR(J2570="TBA",E2570=0),"",E2570*J2570)</f>
        <v/>
      </c>
      <c r="O2570" s="138"/>
      <c r="P2570" s="139">
        <f>IF($B2570="PA",$N2570,0)</f>
        <v>0</v>
      </c>
      <c r="Q2570" s="139">
        <f>IF($B2570="PC",$N2570,0)</f>
        <v>0</v>
      </c>
      <c r="R2570" s="139">
        <f>IF($B2570="LA",$N2570,0)</f>
        <v>0</v>
      </c>
      <c r="S2570" s="139" t="str">
        <f>IF($B2570="LC",$N2570,0)</f>
        <v/>
      </c>
      <c r="T2570" s="139">
        <f>IF(P2570&lt;&gt;"",(P2570*(1-($N$2641))*(1-($O2570+$N$2646))),0)</f>
        <v>0</v>
      </c>
      <c r="U2570" s="139">
        <f>IF(Q2570&lt;&gt;"",(Q2570*(1-($N$2642))*(1-($O2570+$N$2646))),0)</f>
        <v>0</v>
      </c>
      <c r="V2570" s="139">
        <f>IF(R2570&lt;&gt;"",(R2570*(1-($N$2643))*(1-($O2570+$N$2646))),0)</f>
        <v>0</v>
      </c>
      <c r="W2570" s="139">
        <f>IF(S2570&lt;&gt;"",(S2570*(1-($N$2644))*(1-($O2570+$N$2646))),0)</f>
        <v>0</v>
      </c>
      <c r="X2570" s="150">
        <f>+SUM(T2570:W2570)</f>
        <v>0</v>
      </c>
      <c r="Y2570" s="85"/>
      <c r="Z2570" s="84"/>
      <c r="AA2570" s="85"/>
    </row>
    <row r="2571" spans="1:27" ht="14.1" customHeight="1" x14ac:dyDescent="0.3">
      <c r="A2571" s="128" t="s">
        <v>899</v>
      </c>
      <c r="B2571" s="86" t="s">
        <v>40</v>
      </c>
      <c r="C2571" s="86">
        <v>14</v>
      </c>
      <c r="D2571" s="86">
        <v>7</v>
      </c>
      <c r="E2571" s="137"/>
      <c r="F2571" s="86" t="s">
        <v>101</v>
      </c>
      <c r="G2571" s="86" t="s">
        <v>1691</v>
      </c>
      <c r="H2571" s="86" t="s">
        <v>2218</v>
      </c>
      <c r="I2571" s="86">
        <v>78</v>
      </c>
      <c r="J2571" s="87">
        <v>28.650000000000002</v>
      </c>
      <c r="K2571" s="88"/>
      <c r="L2571" s="86" t="s">
        <v>3762</v>
      </c>
      <c r="M2571" s="86" t="s">
        <v>349</v>
      </c>
      <c r="N2571" s="149" t="str">
        <f>IF(OR(J2571="TBA",E2571=0),"",E2571*J2571)</f>
        <v/>
      </c>
      <c r="O2571" s="138"/>
      <c r="P2571" s="139">
        <f>IF($B2571="PA",$N2571,0)</f>
        <v>0</v>
      </c>
      <c r="Q2571" s="139">
        <f>IF($B2571="PC",$N2571,0)</f>
        <v>0</v>
      </c>
      <c r="R2571" s="139">
        <f>IF($B2571="LA",$N2571,0)</f>
        <v>0</v>
      </c>
      <c r="S2571" s="139" t="str">
        <f>IF($B2571="LC",$N2571,0)</f>
        <v/>
      </c>
      <c r="T2571" s="139">
        <f>IF(P2571&lt;&gt;"",(P2571*(1-($N$2641))*(1-($O2571+$N$2646))),0)</f>
        <v>0</v>
      </c>
      <c r="U2571" s="139">
        <f>IF(Q2571&lt;&gt;"",(Q2571*(1-($N$2642))*(1-($O2571+$N$2646))),0)</f>
        <v>0</v>
      </c>
      <c r="V2571" s="139">
        <f>IF(R2571&lt;&gt;"",(R2571*(1-($N$2643))*(1-($O2571+$N$2646))),0)</f>
        <v>0</v>
      </c>
      <c r="W2571" s="139">
        <f>IF(S2571&lt;&gt;"",(S2571*(1-($N$2644))*(1-($O2571+$N$2646))),0)</f>
        <v>0</v>
      </c>
      <c r="X2571" s="150">
        <f>+SUM(T2571:W2571)</f>
        <v>0</v>
      </c>
      <c r="Y2571" s="85"/>
      <c r="Z2571" s="84"/>
      <c r="AA2571" s="85"/>
    </row>
    <row r="2572" spans="1:27" ht="14.1" customHeight="1" x14ac:dyDescent="0.3">
      <c r="A2572" s="128" t="s">
        <v>898</v>
      </c>
      <c r="B2572" s="86" t="s">
        <v>40</v>
      </c>
      <c r="C2572" s="86">
        <v>14</v>
      </c>
      <c r="D2572" s="86">
        <v>7</v>
      </c>
      <c r="E2572" s="137"/>
      <c r="F2572" s="86" t="s">
        <v>101</v>
      </c>
      <c r="G2572" s="86" t="s">
        <v>1701</v>
      </c>
      <c r="H2572" s="86" t="s">
        <v>2218</v>
      </c>
      <c r="I2572" s="86">
        <v>78</v>
      </c>
      <c r="J2572" s="87">
        <v>28.650000000000002</v>
      </c>
      <c r="K2572" s="88"/>
      <c r="L2572" s="86" t="s">
        <v>3763</v>
      </c>
      <c r="M2572" s="86" t="s">
        <v>349</v>
      </c>
      <c r="N2572" s="149" t="str">
        <f>IF(OR(J2572="TBA",E2572=0),"",E2572*J2572)</f>
        <v/>
      </c>
      <c r="O2572" s="138"/>
      <c r="P2572" s="139">
        <f>IF($B2572="PA",$N2572,0)</f>
        <v>0</v>
      </c>
      <c r="Q2572" s="139">
        <f>IF($B2572="PC",$N2572,0)</f>
        <v>0</v>
      </c>
      <c r="R2572" s="139">
        <f>IF($B2572="LA",$N2572,0)</f>
        <v>0</v>
      </c>
      <c r="S2572" s="139" t="str">
        <f>IF($B2572="LC",$N2572,0)</f>
        <v/>
      </c>
      <c r="T2572" s="139">
        <f>IF(P2572&lt;&gt;"",(P2572*(1-($N$2641))*(1-($O2572+$N$2646))),0)</f>
        <v>0</v>
      </c>
      <c r="U2572" s="139">
        <f>IF(Q2572&lt;&gt;"",(Q2572*(1-($N$2642))*(1-($O2572+$N$2646))),0)</f>
        <v>0</v>
      </c>
      <c r="V2572" s="139">
        <f>IF(R2572&lt;&gt;"",(R2572*(1-($N$2643))*(1-($O2572+$N$2646))),0)</f>
        <v>0</v>
      </c>
      <c r="W2572" s="139">
        <f>IF(S2572&lt;&gt;"",(S2572*(1-($N$2644))*(1-($O2572+$N$2646))),0)</f>
        <v>0</v>
      </c>
      <c r="X2572" s="150">
        <f>+SUM(T2572:W2572)</f>
        <v>0</v>
      </c>
      <c r="Y2572" s="85"/>
      <c r="Z2572" s="84"/>
      <c r="AA2572" s="85"/>
    </row>
    <row r="2573" spans="1:27" ht="14.1" customHeight="1" x14ac:dyDescent="0.3">
      <c r="A2573" s="128" t="s">
        <v>3833</v>
      </c>
      <c r="B2573" s="86" t="s">
        <v>40</v>
      </c>
      <c r="C2573" s="86">
        <v>8</v>
      </c>
      <c r="D2573" s="86">
        <v>0</v>
      </c>
      <c r="E2573" s="137"/>
      <c r="F2573" s="86" t="s">
        <v>99</v>
      </c>
      <c r="G2573" s="86" t="s">
        <v>1690</v>
      </c>
      <c r="H2573" s="86" t="s">
        <v>3843</v>
      </c>
      <c r="I2573" s="86">
        <v>55</v>
      </c>
      <c r="J2573" s="87">
        <v>24</v>
      </c>
      <c r="K2573" s="88"/>
      <c r="L2573" s="86" t="s">
        <v>3844</v>
      </c>
      <c r="M2573" s="86" t="s">
        <v>349</v>
      </c>
      <c r="N2573" s="149" t="str">
        <f>IF(OR(J2573="TBA",E2573=0),"",E2573*J2573)</f>
        <v/>
      </c>
      <c r="O2573" s="138"/>
      <c r="P2573" s="139">
        <f>IF($B2573="PA",$N2573,0)</f>
        <v>0</v>
      </c>
      <c r="Q2573" s="139">
        <f>IF($B2573="PC",$N2573,0)</f>
        <v>0</v>
      </c>
      <c r="R2573" s="139">
        <f>IF($B2573="LA",$N2573,0)</f>
        <v>0</v>
      </c>
      <c r="S2573" s="139" t="str">
        <f>IF($B2573="LC",$N2573,0)</f>
        <v/>
      </c>
      <c r="T2573" s="139">
        <f>IF(P2573&lt;&gt;"",(P2573*(1-($N$2641))*(1-($O2573+$N$2646))),0)</f>
        <v>0</v>
      </c>
      <c r="U2573" s="139">
        <f>IF(Q2573&lt;&gt;"",(Q2573*(1-($N$2642))*(1-($O2573+$N$2646))),0)</f>
        <v>0</v>
      </c>
      <c r="V2573" s="139">
        <f>IF(R2573&lt;&gt;"",(R2573*(1-($N$2643))*(1-($O2573+$N$2646))),0)</f>
        <v>0</v>
      </c>
      <c r="W2573" s="139">
        <f>IF(S2573&lt;&gt;"",(S2573*(1-($N$2644))*(1-($O2573+$N$2646))),0)</f>
        <v>0</v>
      </c>
      <c r="X2573" s="150">
        <f>+SUM(T2573:W2573)</f>
        <v>0</v>
      </c>
      <c r="Y2573" s="85"/>
      <c r="Z2573" s="84"/>
      <c r="AA2573" s="85"/>
    </row>
    <row r="2574" spans="1:27" ht="14.1" customHeight="1" x14ac:dyDescent="0.3">
      <c r="A2574" s="128" t="s">
        <v>3845</v>
      </c>
      <c r="B2574" s="86" t="s">
        <v>40</v>
      </c>
      <c r="C2574" s="86">
        <v>8</v>
      </c>
      <c r="D2574" s="86">
        <v>0</v>
      </c>
      <c r="E2574" s="137"/>
      <c r="F2574" s="86" t="s">
        <v>99</v>
      </c>
      <c r="G2574" s="86" t="s">
        <v>1711</v>
      </c>
      <c r="H2574" s="86" t="s">
        <v>3843</v>
      </c>
      <c r="I2574" s="86">
        <v>55</v>
      </c>
      <c r="J2574" s="87">
        <v>24</v>
      </c>
      <c r="K2574" s="88"/>
      <c r="L2574" s="86" t="s">
        <v>3846</v>
      </c>
      <c r="M2574" s="86" t="s">
        <v>349</v>
      </c>
      <c r="N2574" s="149" t="str">
        <f>IF(OR(J2574="TBA",E2574=0),"",E2574*J2574)</f>
        <v/>
      </c>
      <c r="O2574" s="138"/>
      <c r="P2574" s="139">
        <f>IF($B2574="PA",$N2574,0)</f>
        <v>0</v>
      </c>
      <c r="Q2574" s="139">
        <f>IF($B2574="PC",$N2574,0)</f>
        <v>0</v>
      </c>
      <c r="R2574" s="139">
        <f>IF($B2574="LA",$N2574,0)</f>
        <v>0</v>
      </c>
      <c r="S2574" s="139" t="str">
        <f>IF($B2574="LC",$N2574,0)</f>
        <v/>
      </c>
      <c r="T2574" s="139">
        <f>IF(P2574&lt;&gt;"",(P2574*(1-($N$2641))*(1-($O2574+$N$2646))),0)</f>
        <v>0</v>
      </c>
      <c r="U2574" s="139">
        <f>IF(Q2574&lt;&gt;"",(Q2574*(1-($N$2642))*(1-($O2574+$N$2646))),0)</f>
        <v>0</v>
      </c>
      <c r="V2574" s="139">
        <f>IF(R2574&lt;&gt;"",(R2574*(1-($N$2643))*(1-($O2574+$N$2646))),0)</f>
        <v>0</v>
      </c>
      <c r="W2574" s="139">
        <f>IF(S2574&lt;&gt;"",(S2574*(1-($N$2644))*(1-($O2574+$N$2646))),0)</f>
        <v>0</v>
      </c>
      <c r="X2574" s="150">
        <f>+SUM(T2574:W2574)</f>
        <v>0</v>
      </c>
      <c r="Y2574" s="85"/>
      <c r="Z2574" s="84"/>
      <c r="AA2574" s="85"/>
    </row>
    <row r="2575" spans="1:27" ht="14.1" customHeight="1" x14ac:dyDescent="0.3">
      <c r="A2575" s="128" t="s">
        <v>3847</v>
      </c>
      <c r="B2575" s="86" t="s">
        <v>40</v>
      </c>
      <c r="C2575" s="86">
        <v>8</v>
      </c>
      <c r="D2575" s="86">
        <v>0</v>
      </c>
      <c r="E2575" s="137"/>
      <c r="F2575" s="86" t="s">
        <v>99</v>
      </c>
      <c r="G2575" s="86" t="s">
        <v>1691</v>
      </c>
      <c r="H2575" s="86" t="s">
        <v>3843</v>
      </c>
      <c r="I2575" s="86">
        <v>55</v>
      </c>
      <c r="J2575" s="87">
        <v>24</v>
      </c>
      <c r="K2575" s="88"/>
      <c r="L2575" s="86" t="s">
        <v>3848</v>
      </c>
      <c r="M2575" s="86" t="s">
        <v>349</v>
      </c>
      <c r="N2575" s="149" t="str">
        <f>IF(OR(J2575="TBA",E2575=0),"",E2575*J2575)</f>
        <v/>
      </c>
      <c r="O2575" s="138"/>
      <c r="P2575" s="139">
        <f>IF($B2575="PA",$N2575,0)</f>
        <v>0</v>
      </c>
      <c r="Q2575" s="139">
        <f>IF($B2575="PC",$N2575,0)</f>
        <v>0</v>
      </c>
      <c r="R2575" s="139">
        <f>IF($B2575="LA",$N2575,0)</f>
        <v>0</v>
      </c>
      <c r="S2575" s="139" t="str">
        <f>IF($B2575="LC",$N2575,0)</f>
        <v/>
      </c>
      <c r="T2575" s="139">
        <f>IF(P2575&lt;&gt;"",(P2575*(1-($N$2641))*(1-($O2575+$N$2646))),0)</f>
        <v>0</v>
      </c>
      <c r="U2575" s="139">
        <f>IF(Q2575&lt;&gt;"",(Q2575*(1-($N$2642))*(1-($O2575+$N$2646))),0)</f>
        <v>0</v>
      </c>
      <c r="V2575" s="139">
        <f>IF(R2575&lt;&gt;"",(R2575*(1-($N$2643))*(1-($O2575+$N$2646))),0)</f>
        <v>0</v>
      </c>
      <c r="W2575" s="139">
        <f>IF(S2575&lt;&gt;"",(S2575*(1-($N$2644))*(1-($O2575+$N$2646))),0)</f>
        <v>0</v>
      </c>
      <c r="X2575" s="150">
        <f>+SUM(T2575:W2575)</f>
        <v>0</v>
      </c>
      <c r="Y2575" s="85"/>
      <c r="Z2575" s="84"/>
      <c r="AA2575" s="85"/>
    </row>
    <row r="2576" spans="1:27" ht="14.1" customHeight="1" x14ac:dyDescent="0.3">
      <c r="A2576" s="128" t="s">
        <v>258</v>
      </c>
      <c r="B2576" s="86" t="s">
        <v>40</v>
      </c>
      <c r="C2576" s="86">
        <v>4</v>
      </c>
      <c r="D2576" s="86">
        <v>0</v>
      </c>
      <c r="E2576" s="137"/>
      <c r="F2576" s="86" t="s">
        <v>100</v>
      </c>
      <c r="G2576" s="86" t="s">
        <v>1724</v>
      </c>
      <c r="H2576" s="86" t="s">
        <v>2219</v>
      </c>
      <c r="I2576" s="86">
        <v>96</v>
      </c>
      <c r="J2576" s="87">
        <v>50.15</v>
      </c>
      <c r="K2576" s="88"/>
      <c r="L2576" s="86" t="s">
        <v>3764</v>
      </c>
      <c r="M2576" s="86" t="s">
        <v>349</v>
      </c>
      <c r="N2576" s="149" t="str">
        <f>IF(OR(J2576="TBA",E2576=0),"",E2576*J2576)</f>
        <v/>
      </c>
      <c r="O2576" s="138"/>
      <c r="P2576" s="139">
        <f>IF($B2576="PA",$N2576,0)</f>
        <v>0</v>
      </c>
      <c r="Q2576" s="139">
        <f>IF($B2576="PC",$N2576,0)</f>
        <v>0</v>
      </c>
      <c r="R2576" s="139">
        <f>IF($B2576="LA",$N2576,0)</f>
        <v>0</v>
      </c>
      <c r="S2576" s="139" t="str">
        <f>IF($B2576="LC",$N2576,0)</f>
        <v/>
      </c>
      <c r="T2576" s="139">
        <f>IF(P2576&lt;&gt;"",(P2576*(1-($N$2641))*(1-($O2576+$N$2646))),0)</f>
        <v>0</v>
      </c>
      <c r="U2576" s="139">
        <f>IF(Q2576&lt;&gt;"",(Q2576*(1-($N$2642))*(1-($O2576+$N$2646))),0)</f>
        <v>0</v>
      </c>
      <c r="V2576" s="139">
        <f>IF(R2576&lt;&gt;"",(R2576*(1-($N$2643))*(1-($O2576+$N$2646))),0)</f>
        <v>0</v>
      </c>
      <c r="W2576" s="139">
        <f>IF(S2576&lt;&gt;"",(S2576*(1-($N$2644))*(1-($O2576+$N$2646))),0)</f>
        <v>0</v>
      </c>
      <c r="X2576" s="150">
        <f>+SUM(T2576:W2576)</f>
        <v>0</v>
      </c>
      <c r="Y2576" s="85"/>
      <c r="Z2576" s="84"/>
      <c r="AA2576" s="85"/>
    </row>
    <row r="2577" spans="1:27" ht="14.1" customHeight="1" x14ac:dyDescent="0.3">
      <c r="A2577" s="128" t="s">
        <v>259</v>
      </c>
      <c r="B2577" s="86" t="s">
        <v>40</v>
      </c>
      <c r="C2577" s="86">
        <v>4</v>
      </c>
      <c r="D2577" s="86">
        <v>0</v>
      </c>
      <c r="E2577" s="137"/>
      <c r="F2577" s="86" t="s">
        <v>100</v>
      </c>
      <c r="G2577" s="86" t="s">
        <v>1719</v>
      </c>
      <c r="H2577" s="86" t="s">
        <v>2219</v>
      </c>
      <c r="I2577" s="86">
        <v>96</v>
      </c>
      <c r="J2577" s="87">
        <v>50.15</v>
      </c>
      <c r="K2577" s="88"/>
      <c r="L2577" s="86" t="s">
        <v>3765</v>
      </c>
      <c r="M2577" s="86" t="s">
        <v>349</v>
      </c>
      <c r="N2577" s="149" t="str">
        <f>IF(OR(J2577="TBA",E2577=0),"",E2577*J2577)</f>
        <v/>
      </c>
      <c r="O2577" s="138"/>
      <c r="P2577" s="139">
        <f>IF($B2577="PA",$N2577,0)</f>
        <v>0</v>
      </c>
      <c r="Q2577" s="139">
        <f>IF($B2577="PC",$N2577,0)</f>
        <v>0</v>
      </c>
      <c r="R2577" s="139">
        <f>IF($B2577="LA",$N2577,0)</f>
        <v>0</v>
      </c>
      <c r="S2577" s="139" t="str">
        <f>IF($B2577="LC",$N2577,0)</f>
        <v/>
      </c>
      <c r="T2577" s="139">
        <f>IF(P2577&lt;&gt;"",(P2577*(1-($N$2641))*(1-($O2577+$N$2646))),0)</f>
        <v>0</v>
      </c>
      <c r="U2577" s="139">
        <f>IF(Q2577&lt;&gt;"",(Q2577*(1-($N$2642))*(1-($O2577+$N$2646))),0)</f>
        <v>0</v>
      </c>
      <c r="V2577" s="139">
        <f>IF(R2577&lt;&gt;"",(R2577*(1-($N$2643))*(1-($O2577+$N$2646))),0)</f>
        <v>0</v>
      </c>
      <c r="W2577" s="139">
        <f>IF(S2577&lt;&gt;"",(S2577*(1-($N$2644))*(1-($O2577+$N$2646))),0)</f>
        <v>0</v>
      </c>
      <c r="X2577" s="150">
        <f>+SUM(T2577:W2577)</f>
        <v>0</v>
      </c>
      <c r="Y2577" s="85"/>
      <c r="Z2577" s="84"/>
      <c r="AA2577" s="85"/>
    </row>
    <row r="2578" spans="1:27" ht="14.1" customHeight="1" x14ac:dyDescent="0.3">
      <c r="A2578" s="128" t="s">
        <v>1255</v>
      </c>
      <c r="B2578" s="86" t="s">
        <v>40</v>
      </c>
      <c r="C2578" s="86">
        <v>6</v>
      </c>
      <c r="D2578" s="86">
        <v>0</v>
      </c>
      <c r="E2578" s="137"/>
      <c r="F2578" s="86" t="s">
        <v>114</v>
      </c>
      <c r="G2578" s="86" t="s">
        <v>1690</v>
      </c>
      <c r="H2578" s="86" t="s">
        <v>2220</v>
      </c>
      <c r="I2578" s="86">
        <v>78</v>
      </c>
      <c r="J2578" s="87">
        <v>21.55</v>
      </c>
      <c r="K2578" s="88"/>
      <c r="L2578" s="86" t="s">
        <v>3766</v>
      </c>
      <c r="M2578" s="86" t="s">
        <v>349</v>
      </c>
      <c r="N2578" s="149" t="str">
        <f>IF(OR(J2578="TBA",E2578=0),"",E2578*J2578)</f>
        <v/>
      </c>
      <c r="O2578" s="138"/>
      <c r="P2578" s="139">
        <f>IF($B2578="PA",$N2578,0)</f>
        <v>0</v>
      </c>
      <c r="Q2578" s="139">
        <f>IF($B2578="PC",$N2578,0)</f>
        <v>0</v>
      </c>
      <c r="R2578" s="139">
        <f>IF($B2578="LA",$N2578,0)</f>
        <v>0</v>
      </c>
      <c r="S2578" s="139" t="str">
        <f>IF($B2578="LC",$N2578,0)</f>
        <v/>
      </c>
      <c r="T2578" s="139">
        <f>IF(P2578&lt;&gt;"",(P2578*(1-($N$2641))*(1-($O2578+$N$2646))),0)</f>
        <v>0</v>
      </c>
      <c r="U2578" s="139">
        <f>IF(Q2578&lt;&gt;"",(Q2578*(1-($N$2642))*(1-($O2578+$N$2646))),0)</f>
        <v>0</v>
      </c>
      <c r="V2578" s="139">
        <f>IF(R2578&lt;&gt;"",(R2578*(1-($N$2643))*(1-($O2578+$N$2646))),0)</f>
        <v>0</v>
      </c>
      <c r="W2578" s="139">
        <f>IF(S2578&lt;&gt;"",(S2578*(1-($N$2644))*(1-($O2578+$N$2646))),0)</f>
        <v>0</v>
      </c>
      <c r="X2578" s="150">
        <f>+SUM(T2578:W2578)</f>
        <v>0</v>
      </c>
      <c r="Y2578" s="85"/>
      <c r="Z2578" s="84"/>
      <c r="AA2578" s="85"/>
    </row>
    <row r="2579" spans="1:27" ht="14.1" customHeight="1" x14ac:dyDescent="0.3">
      <c r="A2579" s="128" t="s">
        <v>1256</v>
      </c>
      <c r="B2579" s="86" t="s">
        <v>40</v>
      </c>
      <c r="C2579" s="86">
        <v>6</v>
      </c>
      <c r="D2579" s="86">
        <v>0</v>
      </c>
      <c r="E2579" s="137"/>
      <c r="F2579" s="86" t="s">
        <v>114</v>
      </c>
      <c r="G2579" s="86" t="s">
        <v>1711</v>
      </c>
      <c r="H2579" s="86" t="s">
        <v>2220</v>
      </c>
      <c r="I2579" s="86">
        <v>78</v>
      </c>
      <c r="J2579" s="87">
        <v>21.55</v>
      </c>
      <c r="K2579" s="88"/>
      <c r="L2579" s="86" t="s">
        <v>3767</v>
      </c>
      <c r="M2579" s="86" t="s">
        <v>349</v>
      </c>
      <c r="N2579" s="149" t="str">
        <f>IF(OR(J2579="TBA",E2579=0),"",E2579*J2579)</f>
        <v/>
      </c>
      <c r="O2579" s="138"/>
      <c r="P2579" s="139">
        <f>IF($B2579="PA",$N2579,0)</f>
        <v>0</v>
      </c>
      <c r="Q2579" s="139">
        <f>IF($B2579="PC",$N2579,0)</f>
        <v>0</v>
      </c>
      <c r="R2579" s="139">
        <f>IF($B2579="LA",$N2579,0)</f>
        <v>0</v>
      </c>
      <c r="S2579" s="139" t="str">
        <f>IF($B2579="LC",$N2579,0)</f>
        <v/>
      </c>
      <c r="T2579" s="139">
        <f>IF(P2579&lt;&gt;"",(P2579*(1-($N$2641))*(1-($O2579+$N$2646))),0)</f>
        <v>0</v>
      </c>
      <c r="U2579" s="139">
        <f>IF(Q2579&lt;&gt;"",(Q2579*(1-($N$2642))*(1-($O2579+$N$2646))),0)</f>
        <v>0</v>
      </c>
      <c r="V2579" s="139">
        <f>IF(R2579&lt;&gt;"",(R2579*(1-($N$2643))*(1-($O2579+$N$2646))),0)</f>
        <v>0</v>
      </c>
      <c r="W2579" s="139">
        <f>IF(S2579&lt;&gt;"",(S2579*(1-($N$2644))*(1-($O2579+$N$2646))),0)</f>
        <v>0</v>
      </c>
      <c r="X2579" s="150">
        <f>+SUM(T2579:W2579)</f>
        <v>0</v>
      </c>
      <c r="Y2579" s="85"/>
      <c r="Z2579" s="84"/>
      <c r="AA2579" s="85"/>
    </row>
    <row r="2580" spans="1:27" ht="14.1" customHeight="1" x14ac:dyDescent="0.3">
      <c r="A2580" s="128" t="s">
        <v>1257</v>
      </c>
      <c r="B2580" s="86" t="s">
        <v>40</v>
      </c>
      <c r="C2580" s="86">
        <v>6</v>
      </c>
      <c r="D2580" s="86">
        <v>0</v>
      </c>
      <c r="E2580" s="137"/>
      <c r="F2580" s="86" t="s">
        <v>114</v>
      </c>
      <c r="G2580" s="86" t="s">
        <v>1691</v>
      </c>
      <c r="H2580" s="86" t="s">
        <v>2220</v>
      </c>
      <c r="I2580" s="86">
        <v>78</v>
      </c>
      <c r="J2580" s="87">
        <v>21.55</v>
      </c>
      <c r="K2580" s="88"/>
      <c r="L2580" s="86" t="s">
        <v>3768</v>
      </c>
      <c r="M2580" s="86" t="s">
        <v>349</v>
      </c>
      <c r="N2580" s="149" t="str">
        <f>IF(OR(J2580="TBA",E2580=0),"",E2580*J2580)</f>
        <v/>
      </c>
      <c r="O2580" s="138"/>
      <c r="P2580" s="139">
        <f>IF($B2580="PA",$N2580,0)</f>
        <v>0</v>
      </c>
      <c r="Q2580" s="139">
        <f>IF($B2580="PC",$N2580,0)</f>
        <v>0</v>
      </c>
      <c r="R2580" s="139">
        <f>IF($B2580="LA",$N2580,0)</f>
        <v>0</v>
      </c>
      <c r="S2580" s="139" t="str">
        <f>IF($B2580="LC",$N2580,0)</f>
        <v/>
      </c>
      <c r="T2580" s="139">
        <f>IF(P2580&lt;&gt;"",(P2580*(1-($N$2641))*(1-($O2580+$N$2646))),0)</f>
        <v>0</v>
      </c>
      <c r="U2580" s="139">
        <f>IF(Q2580&lt;&gt;"",(Q2580*(1-($N$2642))*(1-($O2580+$N$2646))),0)</f>
        <v>0</v>
      </c>
      <c r="V2580" s="139">
        <f>IF(R2580&lt;&gt;"",(R2580*(1-($N$2643))*(1-($O2580+$N$2646))),0)</f>
        <v>0</v>
      </c>
      <c r="W2580" s="139">
        <f>IF(S2580&lt;&gt;"",(S2580*(1-($N$2644))*(1-($O2580+$N$2646))),0)</f>
        <v>0</v>
      </c>
      <c r="X2580" s="150">
        <f>+SUM(T2580:W2580)</f>
        <v>0</v>
      </c>
      <c r="Y2580" s="85"/>
      <c r="Z2580" s="84"/>
      <c r="AA2580" s="85"/>
    </row>
    <row r="2581" spans="1:27" ht="14.1" customHeight="1" x14ac:dyDescent="0.3">
      <c r="A2581" s="128" t="s">
        <v>1258</v>
      </c>
      <c r="B2581" s="86" t="s">
        <v>40</v>
      </c>
      <c r="C2581" s="86">
        <v>6</v>
      </c>
      <c r="D2581" s="86">
        <v>0</v>
      </c>
      <c r="E2581" s="137"/>
      <c r="F2581" s="86" t="s">
        <v>114</v>
      </c>
      <c r="G2581" s="86" t="s">
        <v>1692</v>
      </c>
      <c r="H2581" s="86" t="s">
        <v>2220</v>
      </c>
      <c r="I2581" s="86">
        <v>78</v>
      </c>
      <c r="J2581" s="87">
        <v>21.55</v>
      </c>
      <c r="K2581" s="88"/>
      <c r="L2581" s="86" t="s">
        <v>3769</v>
      </c>
      <c r="M2581" s="86" t="s">
        <v>349</v>
      </c>
      <c r="N2581" s="149" t="str">
        <f>IF(OR(J2581="TBA",E2581=0),"",E2581*J2581)</f>
        <v/>
      </c>
      <c r="O2581" s="138"/>
      <c r="P2581" s="139">
        <f>IF($B2581="PA",$N2581,0)</f>
        <v>0</v>
      </c>
      <c r="Q2581" s="139">
        <f>IF($B2581="PC",$N2581,0)</f>
        <v>0</v>
      </c>
      <c r="R2581" s="139">
        <f>IF($B2581="LA",$N2581,0)</f>
        <v>0</v>
      </c>
      <c r="S2581" s="139" t="str">
        <f>IF($B2581="LC",$N2581,0)</f>
        <v/>
      </c>
      <c r="T2581" s="139">
        <f>IF(P2581&lt;&gt;"",(P2581*(1-($N$2641))*(1-($O2581+$N$2646))),0)</f>
        <v>0</v>
      </c>
      <c r="U2581" s="139">
        <f>IF(Q2581&lt;&gt;"",(Q2581*(1-($N$2642))*(1-($O2581+$N$2646))),0)</f>
        <v>0</v>
      </c>
      <c r="V2581" s="139">
        <f>IF(R2581&lt;&gt;"",(R2581*(1-($N$2643))*(1-($O2581+$N$2646))),0)</f>
        <v>0</v>
      </c>
      <c r="W2581" s="139">
        <f>IF(S2581&lt;&gt;"",(S2581*(1-($N$2644))*(1-($O2581+$N$2646))),0)</f>
        <v>0</v>
      </c>
      <c r="X2581" s="150">
        <f>+SUM(T2581:W2581)</f>
        <v>0</v>
      </c>
      <c r="Y2581" s="85"/>
      <c r="Z2581" s="84"/>
      <c r="AA2581" s="85"/>
    </row>
    <row r="2582" spans="1:27" ht="14.1" customHeight="1" x14ac:dyDescent="0.3">
      <c r="A2582" s="128" t="s">
        <v>320</v>
      </c>
      <c r="B2582" s="86" t="s">
        <v>40</v>
      </c>
      <c r="C2582" s="86">
        <v>10</v>
      </c>
      <c r="D2582" s="86">
        <v>0</v>
      </c>
      <c r="E2582" s="137"/>
      <c r="F2582" s="86" t="s">
        <v>101</v>
      </c>
      <c r="G2582" s="86" t="s">
        <v>1691</v>
      </c>
      <c r="H2582" s="86" t="s">
        <v>2221</v>
      </c>
      <c r="I2582" s="86">
        <v>89</v>
      </c>
      <c r="J2582" s="87">
        <v>34.4</v>
      </c>
      <c r="K2582" s="88"/>
      <c r="L2582" s="86" t="s">
        <v>3770</v>
      </c>
      <c r="M2582" s="86" t="s">
        <v>349</v>
      </c>
      <c r="N2582" s="149" t="str">
        <f>IF(OR(J2582="TBA",E2582=0),"",E2582*J2582)</f>
        <v/>
      </c>
      <c r="O2582" s="138"/>
      <c r="P2582" s="139">
        <f>IF($B2582="PA",$N2582,0)</f>
        <v>0</v>
      </c>
      <c r="Q2582" s="139">
        <f>IF($B2582="PC",$N2582,0)</f>
        <v>0</v>
      </c>
      <c r="R2582" s="139">
        <f>IF($B2582="LA",$N2582,0)</f>
        <v>0</v>
      </c>
      <c r="S2582" s="139" t="str">
        <f>IF($B2582="LC",$N2582,0)</f>
        <v/>
      </c>
      <c r="T2582" s="139">
        <f>IF(P2582&lt;&gt;"",(P2582*(1-($N$2641))*(1-($O2582+$N$2646))),0)</f>
        <v>0</v>
      </c>
      <c r="U2582" s="139">
        <f>IF(Q2582&lt;&gt;"",(Q2582*(1-($N$2642))*(1-($O2582+$N$2646))),0)</f>
        <v>0</v>
      </c>
      <c r="V2582" s="139">
        <f>IF(R2582&lt;&gt;"",(R2582*(1-($N$2643))*(1-($O2582+$N$2646))),0)</f>
        <v>0</v>
      </c>
      <c r="W2582" s="139">
        <f>IF(S2582&lt;&gt;"",(S2582*(1-($N$2644))*(1-($O2582+$N$2646))),0)</f>
        <v>0</v>
      </c>
      <c r="X2582" s="150">
        <f>+SUM(T2582:W2582)</f>
        <v>0</v>
      </c>
      <c r="Y2582" s="85"/>
      <c r="Z2582" s="84"/>
      <c r="AA2582" s="85"/>
    </row>
    <row r="2583" spans="1:27" ht="14.1" customHeight="1" x14ac:dyDescent="0.3">
      <c r="A2583" s="128" t="s">
        <v>321</v>
      </c>
      <c r="B2583" s="86" t="s">
        <v>40</v>
      </c>
      <c r="C2583" s="86">
        <v>10</v>
      </c>
      <c r="D2583" s="86">
        <v>0</v>
      </c>
      <c r="E2583" s="137"/>
      <c r="F2583" s="86" t="s">
        <v>101</v>
      </c>
      <c r="G2583" s="86" t="s">
        <v>1701</v>
      </c>
      <c r="H2583" s="86" t="s">
        <v>2221</v>
      </c>
      <c r="I2583" s="86">
        <v>89</v>
      </c>
      <c r="J2583" s="87">
        <v>34.4</v>
      </c>
      <c r="K2583" s="88"/>
      <c r="L2583" s="86" t="s">
        <v>3771</v>
      </c>
      <c r="M2583" s="86" t="s">
        <v>349</v>
      </c>
      <c r="N2583" s="149" t="str">
        <f>IF(OR(J2583="TBA",E2583=0),"",E2583*J2583)</f>
        <v/>
      </c>
      <c r="O2583" s="138"/>
      <c r="P2583" s="139">
        <f>IF($B2583="PA",$N2583,0)</f>
        <v>0</v>
      </c>
      <c r="Q2583" s="139">
        <f>IF($B2583="PC",$N2583,0)</f>
        <v>0</v>
      </c>
      <c r="R2583" s="139">
        <f>IF($B2583="LA",$N2583,0)</f>
        <v>0</v>
      </c>
      <c r="S2583" s="139" t="str">
        <f>IF($B2583="LC",$N2583,0)</f>
        <v/>
      </c>
      <c r="T2583" s="139">
        <f>IF(P2583&lt;&gt;"",(P2583*(1-($N$2641))*(1-($O2583+$N$2646))),0)</f>
        <v>0</v>
      </c>
      <c r="U2583" s="139">
        <f>IF(Q2583&lt;&gt;"",(Q2583*(1-($N$2642))*(1-($O2583+$N$2646))),0)</f>
        <v>0</v>
      </c>
      <c r="V2583" s="139">
        <f>IF(R2583&lt;&gt;"",(R2583*(1-($N$2643))*(1-($O2583+$N$2646))),0)</f>
        <v>0</v>
      </c>
      <c r="W2583" s="139">
        <f>IF(S2583&lt;&gt;"",(S2583*(1-($N$2644))*(1-($O2583+$N$2646))),0)</f>
        <v>0</v>
      </c>
      <c r="X2583" s="150">
        <f>+SUM(T2583:W2583)</f>
        <v>0</v>
      </c>
      <c r="Y2583" s="85"/>
      <c r="Z2583" s="84"/>
      <c r="AA2583" s="85"/>
    </row>
    <row r="2584" spans="1:27" ht="14.1" customHeight="1" x14ac:dyDescent="0.3">
      <c r="A2584" s="128" t="s">
        <v>322</v>
      </c>
      <c r="B2584" s="86" t="s">
        <v>40</v>
      </c>
      <c r="C2584" s="86">
        <v>3</v>
      </c>
      <c r="D2584" s="86">
        <v>0</v>
      </c>
      <c r="E2584" s="137"/>
      <c r="F2584" s="86" t="s">
        <v>100</v>
      </c>
      <c r="G2584" s="86" t="s">
        <v>1724</v>
      </c>
      <c r="H2584" s="86" t="s">
        <v>2224</v>
      </c>
      <c r="I2584" s="86">
        <v>99</v>
      </c>
      <c r="J2584" s="87">
        <v>85.9</v>
      </c>
      <c r="K2584" s="88"/>
      <c r="L2584" s="86" t="s">
        <v>3772</v>
      </c>
      <c r="M2584" s="86" t="s">
        <v>349</v>
      </c>
      <c r="N2584" s="149" t="str">
        <f>IF(OR(J2584="TBA",E2584=0),"",E2584*J2584)</f>
        <v/>
      </c>
      <c r="O2584" s="138"/>
      <c r="P2584" s="139">
        <f>IF($B2584="PA",$N2584,0)</f>
        <v>0</v>
      </c>
      <c r="Q2584" s="139">
        <f>IF($B2584="PC",$N2584,0)</f>
        <v>0</v>
      </c>
      <c r="R2584" s="139">
        <f>IF($B2584="LA",$N2584,0)</f>
        <v>0</v>
      </c>
      <c r="S2584" s="139" t="str">
        <f>IF($B2584="LC",$N2584,0)</f>
        <v/>
      </c>
      <c r="T2584" s="139">
        <f>IF(P2584&lt;&gt;"",(P2584*(1-($N$2641))*(1-($O2584+$N$2646))),0)</f>
        <v>0</v>
      </c>
      <c r="U2584" s="139">
        <f>IF(Q2584&lt;&gt;"",(Q2584*(1-($N$2642))*(1-($O2584+$N$2646))),0)</f>
        <v>0</v>
      </c>
      <c r="V2584" s="139">
        <f>IF(R2584&lt;&gt;"",(R2584*(1-($N$2643))*(1-($O2584+$N$2646))),0)</f>
        <v>0</v>
      </c>
      <c r="W2584" s="139">
        <f>IF(S2584&lt;&gt;"",(S2584*(1-($N$2644))*(1-($O2584+$N$2646))),0)</f>
        <v>0</v>
      </c>
      <c r="X2584" s="150">
        <f>+SUM(T2584:W2584)</f>
        <v>0</v>
      </c>
      <c r="Y2584" s="85"/>
      <c r="Z2584" s="84"/>
      <c r="AA2584" s="85"/>
    </row>
    <row r="2585" spans="1:27" ht="14.1" customHeight="1" x14ac:dyDescent="0.3">
      <c r="A2585" s="128" t="s">
        <v>1304</v>
      </c>
      <c r="B2585" s="86" t="s">
        <v>40</v>
      </c>
      <c r="C2585" s="86">
        <v>3</v>
      </c>
      <c r="D2585" s="86">
        <v>0</v>
      </c>
      <c r="E2585" s="137"/>
      <c r="F2585" s="86" t="s">
        <v>100</v>
      </c>
      <c r="G2585" s="86" t="s">
        <v>1719</v>
      </c>
      <c r="H2585" s="86" t="s">
        <v>2224</v>
      </c>
      <c r="I2585" s="86">
        <v>99</v>
      </c>
      <c r="J2585" s="87">
        <v>85.9</v>
      </c>
      <c r="K2585" s="88"/>
      <c r="L2585" s="86" t="s">
        <v>3773</v>
      </c>
      <c r="M2585" s="86" t="s">
        <v>349</v>
      </c>
      <c r="N2585" s="149" t="str">
        <f>IF(OR(J2585="TBA",E2585=0),"",E2585*J2585)</f>
        <v/>
      </c>
      <c r="O2585" s="138"/>
      <c r="P2585" s="139">
        <f>IF($B2585="PA",$N2585,0)</f>
        <v>0</v>
      </c>
      <c r="Q2585" s="139">
        <f>IF($B2585="PC",$N2585,0)</f>
        <v>0</v>
      </c>
      <c r="R2585" s="139">
        <f>IF($B2585="LA",$N2585,0)</f>
        <v>0</v>
      </c>
      <c r="S2585" s="139" t="str">
        <f>IF($B2585="LC",$N2585,0)</f>
        <v/>
      </c>
      <c r="T2585" s="139">
        <f>IF(P2585&lt;&gt;"",(P2585*(1-($N$2641))*(1-($O2585+$N$2646))),0)</f>
        <v>0</v>
      </c>
      <c r="U2585" s="139">
        <f>IF(Q2585&lt;&gt;"",(Q2585*(1-($N$2642))*(1-($O2585+$N$2646))),0)</f>
        <v>0</v>
      </c>
      <c r="V2585" s="139">
        <f>IF(R2585&lt;&gt;"",(R2585*(1-($N$2643))*(1-($O2585+$N$2646))),0)</f>
        <v>0</v>
      </c>
      <c r="W2585" s="139">
        <f>IF(S2585&lt;&gt;"",(S2585*(1-($N$2644))*(1-($O2585+$N$2646))),0)</f>
        <v>0</v>
      </c>
      <c r="X2585" s="150">
        <f>+SUM(T2585:W2585)</f>
        <v>0</v>
      </c>
      <c r="Y2585" s="85"/>
      <c r="Z2585" s="84"/>
      <c r="AA2585" s="85"/>
    </row>
    <row r="2586" spans="1:27" ht="14.1" customHeight="1" x14ac:dyDescent="0.3">
      <c r="A2586" s="128" t="s">
        <v>323</v>
      </c>
      <c r="B2586" s="86" t="s">
        <v>40</v>
      </c>
      <c r="C2586" s="86">
        <v>14</v>
      </c>
      <c r="D2586" s="86">
        <v>7</v>
      </c>
      <c r="E2586" s="137"/>
      <c r="F2586" s="86" t="s">
        <v>99</v>
      </c>
      <c r="G2586" s="86" t="s">
        <v>1691</v>
      </c>
      <c r="H2586" s="86" t="s">
        <v>2225</v>
      </c>
      <c r="I2586" s="86">
        <v>96</v>
      </c>
      <c r="J2586" s="87">
        <v>34.4</v>
      </c>
      <c r="K2586" s="88"/>
      <c r="L2586" s="86" t="s">
        <v>3774</v>
      </c>
      <c r="M2586" s="86" t="s">
        <v>349</v>
      </c>
      <c r="N2586" s="149" t="str">
        <f>IF(OR(J2586="TBA",E2586=0),"",E2586*J2586)</f>
        <v/>
      </c>
      <c r="O2586" s="138"/>
      <c r="P2586" s="139">
        <f>IF($B2586="PA",$N2586,0)</f>
        <v>0</v>
      </c>
      <c r="Q2586" s="139">
        <f>IF($B2586="PC",$N2586,0)</f>
        <v>0</v>
      </c>
      <c r="R2586" s="139">
        <f>IF($B2586="LA",$N2586,0)</f>
        <v>0</v>
      </c>
      <c r="S2586" s="139" t="str">
        <f>IF($B2586="LC",$N2586,0)</f>
        <v/>
      </c>
      <c r="T2586" s="139">
        <f>IF(P2586&lt;&gt;"",(P2586*(1-($N$2641))*(1-($O2586+$N$2646))),0)</f>
        <v>0</v>
      </c>
      <c r="U2586" s="139">
        <f>IF(Q2586&lt;&gt;"",(Q2586*(1-($N$2642))*(1-($O2586+$N$2646))),0)</f>
        <v>0</v>
      </c>
      <c r="V2586" s="139">
        <f>IF(R2586&lt;&gt;"",(R2586*(1-($N$2643))*(1-($O2586+$N$2646))),0)</f>
        <v>0</v>
      </c>
      <c r="W2586" s="139">
        <f>IF(S2586&lt;&gt;"",(S2586*(1-($N$2644))*(1-($O2586+$N$2646))),0)</f>
        <v>0</v>
      </c>
      <c r="X2586" s="150">
        <f>+SUM(T2586:W2586)</f>
        <v>0</v>
      </c>
      <c r="Y2586" s="85"/>
      <c r="Z2586" s="84"/>
      <c r="AA2586" s="85"/>
    </row>
    <row r="2587" spans="1:27" ht="14.1" customHeight="1" x14ac:dyDescent="0.3">
      <c r="A2587" s="128" t="s">
        <v>324</v>
      </c>
      <c r="B2587" s="86" t="s">
        <v>40</v>
      </c>
      <c r="C2587" s="86">
        <v>14</v>
      </c>
      <c r="D2587" s="86">
        <v>7</v>
      </c>
      <c r="E2587" s="137"/>
      <c r="F2587" s="86" t="s">
        <v>99</v>
      </c>
      <c r="G2587" s="86" t="s">
        <v>1692</v>
      </c>
      <c r="H2587" s="86" t="s">
        <v>2225</v>
      </c>
      <c r="I2587" s="86">
        <v>96</v>
      </c>
      <c r="J2587" s="87">
        <v>34.4</v>
      </c>
      <c r="K2587" s="88"/>
      <c r="L2587" s="86" t="s">
        <v>3775</v>
      </c>
      <c r="M2587" s="86" t="s">
        <v>349</v>
      </c>
      <c r="N2587" s="149" t="str">
        <f>IF(OR(J2587="TBA",E2587=0),"",E2587*J2587)</f>
        <v/>
      </c>
      <c r="O2587" s="138"/>
      <c r="P2587" s="139">
        <f>IF($B2587="PA",$N2587,0)</f>
        <v>0</v>
      </c>
      <c r="Q2587" s="139">
        <f>IF($B2587="PC",$N2587,0)</f>
        <v>0</v>
      </c>
      <c r="R2587" s="139">
        <f>IF($B2587="LA",$N2587,0)</f>
        <v>0</v>
      </c>
      <c r="S2587" s="139" t="str">
        <f>IF($B2587="LC",$N2587,0)</f>
        <v/>
      </c>
      <c r="T2587" s="139">
        <f>IF(P2587&lt;&gt;"",(P2587*(1-($N$2641))*(1-($O2587+$N$2646))),0)</f>
        <v>0</v>
      </c>
      <c r="U2587" s="139">
        <f>IF(Q2587&lt;&gt;"",(Q2587*(1-($N$2642))*(1-($O2587+$N$2646))),0)</f>
        <v>0</v>
      </c>
      <c r="V2587" s="139">
        <f>IF(R2587&lt;&gt;"",(R2587*(1-($N$2643))*(1-($O2587+$N$2646))),0)</f>
        <v>0</v>
      </c>
      <c r="W2587" s="139">
        <f>IF(S2587&lt;&gt;"",(S2587*(1-($N$2644))*(1-($O2587+$N$2646))),0)</f>
        <v>0</v>
      </c>
      <c r="X2587" s="150">
        <f>+SUM(T2587:W2587)</f>
        <v>0</v>
      </c>
      <c r="Y2587" s="85"/>
      <c r="Z2587" s="84"/>
      <c r="AA2587" s="85"/>
    </row>
    <row r="2588" spans="1:27" ht="14.1" customHeight="1" x14ac:dyDescent="0.3">
      <c r="A2588" s="128" t="s">
        <v>325</v>
      </c>
      <c r="B2588" s="86" t="s">
        <v>40</v>
      </c>
      <c r="C2588" s="86">
        <v>14</v>
      </c>
      <c r="D2588" s="86">
        <v>7</v>
      </c>
      <c r="E2588" s="137"/>
      <c r="F2588" s="86" t="s">
        <v>99</v>
      </c>
      <c r="G2588" s="86" t="s">
        <v>1709</v>
      </c>
      <c r="H2588" s="86" t="s">
        <v>2225</v>
      </c>
      <c r="I2588" s="86">
        <v>96</v>
      </c>
      <c r="J2588" s="87">
        <v>34.4</v>
      </c>
      <c r="K2588" s="88"/>
      <c r="L2588" s="86" t="s">
        <v>3776</v>
      </c>
      <c r="M2588" s="86" t="s">
        <v>349</v>
      </c>
      <c r="N2588" s="149" t="str">
        <f>IF(OR(J2588="TBA",E2588=0),"",E2588*J2588)</f>
        <v/>
      </c>
      <c r="O2588" s="138"/>
      <c r="P2588" s="139">
        <f>IF($B2588="PA",$N2588,0)</f>
        <v>0</v>
      </c>
      <c r="Q2588" s="139">
        <f>IF($B2588="PC",$N2588,0)</f>
        <v>0</v>
      </c>
      <c r="R2588" s="139">
        <f>IF($B2588="LA",$N2588,0)</f>
        <v>0</v>
      </c>
      <c r="S2588" s="139" t="str">
        <f>IF($B2588="LC",$N2588,0)</f>
        <v/>
      </c>
      <c r="T2588" s="139">
        <f>IF(P2588&lt;&gt;"",(P2588*(1-($N$2641))*(1-($O2588+$N$2646))),0)</f>
        <v>0</v>
      </c>
      <c r="U2588" s="139">
        <f>IF(Q2588&lt;&gt;"",(Q2588*(1-($N$2642))*(1-($O2588+$N$2646))),0)</f>
        <v>0</v>
      </c>
      <c r="V2588" s="139">
        <f>IF(R2588&lt;&gt;"",(R2588*(1-($N$2643))*(1-($O2588+$N$2646))),0)</f>
        <v>0</v>
      </c>
      <c r="W2588" s="139">
        <f>IF(S2588&lt;&gt;"",(S2588*(1-($N$2644))*(1-($O2588+$N$2646))),0)</f>
        <v>0</v>
      </c>
      <c r="X2588" s="150">
        <f>+SUM(T2588:W2588)</f>
        <v>0</v>
      </c>
      <c r="Y2588" s="85"/>
      <c r="Z2588" s="84"/>
      <c r="AA2588" s="85"/>
    </row>
    <row r="2589" spans="1:27" ht="14.1" customHeight="1" x14ac:dyDescent="0.3">
      <c r="A2589" s="128" t="s">
        <v>326</v>
      </c>
      <c r="B2589" s="86" t="s">
        <v>40</v>
      </c>
      <c r="C2589" s="86">
        <v>6</v>
      </c>
      <c r="D2589" s="86">
        <v>0</v>
      </c>
      <c r="E2589" s="137"/>
      <c r="F2589" s="86" t="s">
        <v>99</v>
      </c>
      <c r="G2589" s="86" t="s">
        <v>1690</v>
      </c>
      <c r="H2589" s="86" t="s">
        <v>2226</v>
      </c>
      <c r="I2589" s="86">
        <v>70</v>
      </c>
      <c r="J2589" s="87">
        <v>58.75</v>
      </c>
      <c r="K2589" s="88"/>
      <c r="L2589" s="86" t="s">
        <v>3777</v>
      </c>
      <c r="M2589" s="86" t="s">
        <v>349</v>
      </c>
      <c r="N2589" s="149" t="str">
        <f>IF(OR(J2589="TBA",E2589=0),"",E2589*J2589)</f>
        <v/>
      </c>
      <c r="O2589" s="138"/>
      <c r="P2589" s="139">
        <f>IF($B2589="PA",$N2589,0)</f>
        <v>0</v>
      </c>
      <c r="Q2589" s="139">
        <f>IF($B2589="PC",$N2589,0)</f>
        <v>0</v>
      </c>
      <c r="R2589" s="139">
        <f>IF($B2589="LA",$N2589,0)</f>
        <v>0</v>
      </c>
      <c r="S2589" s="139" t="str">
        <f>IF($B2589="LC",$N2589,0)</f>
        <v/>
      </c>
      <c r="T2589" s="139">
        <f>IF(P2589&lt;&gt;"",(P2589*(1-($N$2641))*(1-($O2589+$N$2646))),0)</f>
        <v>0</v>
      </c>
      <c r="U2589" s="139">
        <f>IF(Q2589&lt;&gt;"",(Q2589*(1-($N$2642))*(1-($O2589+$N$2646))),0)</f>
        <v>0</v>
      </c>
      <c r="V2589" s="139">
        <f>IF(R2589&lt;&gt;"",(R2589*(1-($N$2643))*(1-($O2589+$N$2646))),0)</f>
        <v>0</v>
      </c>
      <c r="W2589" s="139">
        <f>IF(S2589&lt;&gt;"",(S2589*(1-($N$2644))*(1-($O2589+$N$2646))),0)</f>
        <v>0</v>
      </c>
      <c r="X2589" s="150">
        <f>+SUM(T2589:W2589)</f>
        <v>0</v>
      </c>
      <c r="Y2589" s="85"/>
      <c r="Z2589" s="84"/>
      <c r="AA2589" s="85"/>
    </row>
    <row r="2590" spans="1:27" ht="14.1" customHeight="1" x14ac:dyDescent="0.3">
      <c r="A2590" s="128" t="s">
        <v>327</v>
      </c>
      <c r="B2590" s="86" t="s">
        <v>40</v>
      </c>
      <c r="C2590" s="86">
        <v>6</v>
      </c>
      <c r="D2590" s="86">
        <v>0</v>
      </c>
      <c r="E2590" s="137"/>
      <c r="F2590" s="86" t="s">
        <v>99</v>
      </c>
      <c r="G2590" s="86" t="s">
        <v>1691</v>
      </c>
      <c r="H2590" s="86" t="s">
        <v>2226</v>
      </c>
      <c r="I2590" s="86">
        <v>70</v>
      </c>
      <c r="J2590" s="87">
        <v>58.75</v>
      </c>
      <c r="K2590" s="88"/>
      <c r="L2590" s="86" t="s">
        <v>3778</v>
      </c>
      <c r="M2590" s="86" t="s">
        <v>349</v>
      </c>
      <c r="N2590" s="149" t="str">
        <f>IF(OR(J2590="TBA",E2590=0),"",E2590*J2590)</f>
        <v/>
      </c>
      <c r="O2590" s="138"/>
      <c r="P2590" s="139">
        <f>IF($B2590="PA",$N2590,0)</f>
        <v>0</v>
      </c>
      <c r="Q2590" s="139">
        <f>IF($B2590="PC",$N2590,0)</f>
        <v>0</v>
      </c>
      <c r="R2590" s="139">
        <f>IF($B2590="LA",$N2590,0)</f>
        <v>0</v>
      </c>
      <c r="S2590" s="139" t="str">
        <f>IF($B2590="LC",$N2590,0)</f>
        <v/>
      </c>
      <c r="T2590" s="139">
        <f>IF(P2590&lt;&gt;"",(P2590*(1-($N$2641))*(1-($O2590+$N$2646))),0)</f>
        <v>0</v>
      </c>
      <c r="U2590" s="139">
        <f>IF(Q2590&lt;&gt;"",(Q2590*(1-($N$2642))*(1-($O2590+$N$2646))),0)</f>
        <v>0</v>
      </c>
      <c r="V2590" s="139">
        <f>IF(R2590&lt;&gt;"",(R2590*(1-($N$2643))*(1-($O2590+$N$2646))),0)</f>
        <v>0</v>
      </c>
      <c r="W2590" s="139">
        <f>IF(S2590&lt;&gt;"",(S2590*(1-($N$2644))*(1-($O2590+$N$2646))),0)</f>
        <v>0</v>
      </c>
      <c r="X2590" s="150">
        <f>+SUM(T2590:W2590)</f>
        <v>0</v>
      </c>
      <c r="Y2590" s="85"/>
      <c r="Z2590" s="84"/>
      <c r="AA2590" s="85"/>
    </row>
    <row r="2591" spans="1:27" ht="14.1" customHeight="1" x14ac:dyDescent="0.3">
      <c r="A2591" s="128" t="s">
        <v>328</v>
      </c>
      <c r="B2591" s="86" t="s">
        <v>40</v>
      </c>
      <c r="C2591" s="86">
        <v>6</v>
      </c>
      <c r="D2591" s="86">
        <v>0</v>
      </c>
      <c r="E2591" s="137"/>
      <c r="F2591" s="86" t="s">
        <v>99</v>
      </c>
      <c r="G2591" s="86" t="s">
        <v>1692</v>
      </c>
      <c r="H2591" s="86" t="s">
        <v>2226</v>
      </c>
      <c r="I2591" s="86">
        <v>70</v>
      </c>
      <c r="J2591" s="87">
        <v>58.75</v>
      </c>
      <c r="K2591" s="88"/>
      <c r="L2591" s="86" t="s">
        <v>3779</v>
      </c>
      <c r="M2591" s="86" t="s">
        <v>349</v>
      </c>
      <c r="N2591" s="149" t="str">
        <f>IF(OR(J2591="TBA",E2591=0),"",E2591*J2591)</f>
        <v/>
      </c>
      <c r="O2591" s="138"/>
      <c r="P2591" s="139">
        <f>IF($B2591="PA",$N2591,0)</f>
        <v>0</v>
      </c>
      <c r="Q2591" s="139">
        <f>IF($B2591="PC",$N2591,0)</f>
        <v>0</v>
      </c>
      <c r="R2591" s="139">
        <f>IF($B2591="LA",$N2591,0)</f>
        <v>0</v>
      </c>
      <c r="S2591" s="139" t="str">
        <f>IF($B2591="LC",$N2591,0)</f>
        <v/>
      </c>
      <c r="T2591" s="139">
        <f>IF(P2591&lt;&gt;"",(P2591*(1-($N$2641))*(1-($O2591+$N$2646))),0)</f>
        <v>0</v>
      </c>
      <c r="U2591" s="139">
        <f>IF(Q2591&lt;&gt;"",(Q2591*(1-($N$2642))*(1-($O2591+$N$2646))),0)</f>
        <v>0</v>
      </c>
      <c r="V2591" s="139">
        <f>IF(R2591&lt;&gt;"",(R2591*(1-($N$2643))*(1-($O2591+$N$2646))),0)</f>
        <v>0</v>
      </c>
      <c r="W2591" s="139">
        <f>IF(S2591&lt;&gt;"",(S2591*(1-($N$2644))*(1-($O2591+$N$2646))),0)</f>
        <v>0</v>
      </c>
      <c r="X2591" s="150">
        <f>+SUM(T2591:W2591)</f>
        <v>0</v>
      </c>
      <c r="Y2591" s="85"/>
      <c r="Z2591" s="84"/>
      <c r="AA2591" s="85"/>
    </row>
    <row r="2592" spans="1:27" ht="14.1" customHeight="1" x14ac:dyDescent="0.3">
      <c r="A2592" s="128" t="s">
        <v>566</v>
      </c>
      <c r="B2592" s="86" t="s">
        <v>40</v>
      </c>
      <c r="C2592" s="86">
        <v>8</v>
      </c>
      <c r="D2592" s="86">
        <v>0</v>
      </c>
      <c r="E2592" s="137"/>
      <c r="F2592" s="86" t="s">
        <v>101</v>
      </c>
      <c r="G2592" s="86" t="s">
        <v>1690</v>
      </c>
      <c r="H2592" s="86" t="s">
        <v>2227</v>
      </c>
      <c r="I2592" s="86">
        <v>70</v>
      </c>
      <c r="J2592" s="87">
        <v>35.800000000000004</v>
      </c>
      <c r="K2592" s="88"/>
      <c r="L2592" s="86" t="s">
        <v>3780</v>
      </c>
      <c r="M2592" s="86" t="s">
        <v>349</v>
      </c>
      <c r="N2592" s="149" t="str">
        <f>IF(OR(J2592="TBA",E2592=0),"",E2592*J2592)</f>
        <v/>
      </c>
      <c r="O2592" s="138"/>
      <c r="P2592" s="139">
        <f>IF($B2592="PA",$N2592,0)</f>
        <v>0</v>
      </c>
      <c r="Q2592" s="139">
        <f>IF($B2592="PC",$N2592,0)</f>
        <v>0</v>
      </c>
      <c r="R2592" s="139">
        <f>IF($B2592="LA",$N2592,0)</f>
        <v>0</v>
      </c>
      <c r="S2592" s="139" t="str">
        <f>IF($B2592="LC",$N2592,0)</f>
        <v/>
      </c>
      <c r="T2592" s="139">
        <f>IF(P2592&lt;&gt;"",(P2592*(1-($N$2641))*(1-($O2592+$N$2646))),0)</f>
        <v>0</v>
      </c>
      <c r="U2592" s="139">
        <f>IF(Q2592&lt;&gt;"",(Q2592*(1-($N$2642))*(1-($O2592+$N$2646))),0)</f>
        <v>0</v>
      </c>
      <c r="V2592" s="139">
        <f>IF(R2592&lt;&gt;"",(R2592*(1-($N$2643))*(1-($O2592+$N$2646))),0)</f>
        <v>0</v>
      </c>
      <c r="W2592" s="139">
        <f>IF(S2592&lt;&gt;"",(S2592*(1-($N$2644))*(1-($O2592+$N$2646))),0)</f>
        <v>0</v>
      </c>
      <c r="X2592" s="150">
        <f>+SUM(T2592:W2592)</f>
        <v>0</v>
      </c>
      <c r="Y2592" s="85"/>
      <c r="Z2592" s="84"/>
      <c r="AA2592" s="85"/>
    </row>
    <row r="2593" spans="1:27" ht="14.1" customHeight="1" x14ac:dyDescent="0.3">
      <c r="A2593" s="128" t="s">
        <v>565</v>
      </c>
      <c r="B2593" s="86" t="s">
        <v>40</v>
      </c>
      <c r="C2593" s="86">
        <v>8</v>
      </c>
      <c r="D2593" s="86">
        <v>0</v>
      </c>
      <c r="E2593" s="137"/>
      <c r="F2593" s="86" t="s">
        <v>101</v>
      </c>
      <c r="G2593" s="86" t="s">
        <v>1691</v>
      </c>
      <c r="H2593" s="86" t="s">
        <v>2227</v>
      </c>
      <c r="I2593" s="86">
        <v>70</v>
      </c>
      <c r="J2593" s="87">
        <v>35.800000000000004</v>
      </c>
      <c r="K2593" s="88"/>
      <c r="L2593" s="86" t="s">
        <v>3781</v>
      </c>
      <c r="M2593" s="86" t="s">
        <v>349</v>
      </c>
      <c r="N2593" s="149" t="str">
        <f>IF(OR(J2593="TBA",E2593=0),"",E2593*J2593)</f>
        <v/>
      </c>
      <c r="O2593" s="138"/>
      <c r="P2593" s="139">
        <f>IF($B2593="PA",$N2593,0)</f>
        <v>0</v>
      </c>
      <c r="Q2593" s="139">
        <f>IF($B2593="PC",$N2593,0)</f>
        <v>0</v>
      </c>
      <c r="R2593" s="139">
        <f>IF($B2593="LA",$N2593,0)</f>
        <v>0</v>
      </c>
      <c r="S2593" s="139" t="str">
        <f>IF($B2593="LC",$N2593,0)</f>
        <v/>
      </c>
      <c r="T2593" s="139">
        <f>IF(P2593&lt;&gt;"",(P2593*(1-($N$2641))*(1-($O2593+$N$2646))),0)</f>
        <v>0</v>
      </c>
      <c r="U2593" s="139">
        <f>IF(Q2593&lt;&gt;"",(Q2593*(1-($N$2642))*(1-($O2593+$N$2646))),0)</f>
        <v>0</v>
      </c>
      <c r="V2593" s="139">
        <f>IF(R2593&lt;&gt;"",(R2593*(1-($N$2643))*(1-($O2593+$N$2646))),0)</f>
        <v>0</v>
      </c>
      <c r="W2593" s="139">
        <f>IF(S2593&lt;&gt;"",(S2593*(1-($N$2644))*(1-($O2593+$N$2646))),0)</f>
        <v>0</v>
      </c>
      <c r="X2593" s="150">
        <f>+SUM(T2593:W2593)</f>
        <v>0</v>
      </c>
      <c r="Y2593" s="85"/>
      <c r="Z2593" s="84"/>
      <c r="AA2593" s="85"/>
    </row>
    <row r="2594" spans="1:27" ht="14.1" customHeight="1" x14ac:dyDescent="0.3">
      <c r="A2594" s="128" t="s">
        <v>564</v>
      </c>
      <c r="B2594" s="86" t="s">
        <v>40</v>
      </c>
      <c r="C2594" s="86">
        <v>8</v>
      </c>
      <c r="D2594" s="86">
        <v>0</v>
      </c>
      <c r="E2594" s="137"/>
      <c r="F2594" s="86" t="s">
        <v>101</v>
      </c>
      <c r="G2594" s="86" t="s">
        <v>1701</v>
      </c>
      <c r="H2594" s="86" t="s">
        <v>2227</v>
      </c>
      <c r="I2594" s="86">
        <v>70</v>
      </c>
      <c r="J2594" s="87">
        <v>35.800000000000004</v>
      </c>
      <c r="K2594" s="88"/>
      <c r="L2594" s="86" t="s">
        <v>3782</v>
      </c>
      <c r="M2594" s="86" t="s">
        <v>349</v>
      </c>
      <c r="N2594" s="149" t="str">
        <f>IF(OR(J2594="TBA",E2594=0),"",E2594*J2594)</f>
        <v/>
      </c>
      <c r="O2594" s="138"/>
      <c r="P2594" s="139">
        <f>IF($B2594="PA",$N2594,0)</f>
        <v>0</v>
      </c>
      <c r="Q2594" s="139">
        <f>IF($B2594="PC",$N2594,0)</f>
        <v>0</v>
      </c>
      <c r="R2594" s="139">
        <f>IF($B2594="LA",$N2594,0)</f>
        <v>0</v>
      </c>
      <c r="S2594" s="139" t="str">
        <f>IF($B2594="LC",$N2594,0)</f>
        <v/>
      </c>
      <c r="T2594" s="139">
        <f>IF(P2594&lt;&gt;"",(P2594*(1-($N$2641))*(1-($O2594+$N$2646))),0)</f>
        <v>0</v>
      </c>
      <c r="U2594" s="139">
        <f>IF(Q2594&lt;&gt;"",(Q2594*(1-($N$2642))*(1-($O2594+$N$2646))),0)</f>
        <v>0</v>
      </c>
      <c r="V2594" s="139">
        <f>IF(R2594&lt;&gt;"",(R2594*(1-($N$2643))*(1-($O2594+$N$2646))),0)</f>
        <v>0</v>
      </c>
      <c r="W2594" s="139">
        <f>IF(S2594&lt;&gt;"",(S2594*(1-($N$2644))*(1-($O2594+$N$2646))),0)</f>
        <v>0</v>
      </c>
      <c r="X2594" s="150">
        <f>+SUM(T2594:W2594)</f>
        <v>0</v>
      </c>
      <c r="Y2594" s="85"/>
      <c r="Z2594" s="84"/>
      <c r="AA2594" s="85"/>
    </row>
    <row r="2595" spans="1:27" ht="14.1" customHeight="1" x14ac:dyDescent="0.3">
      <c r="A2595" s="128" t="s">
        <v>568</v>
      </c>
      <c r="B2595" s="86" t="s">
        <v>40</v>
      </c>
      <c r="C2595" s="86">
        <v>6</v>
      </c>
      <c r="D2595" s="86">
        <v>0</v>
      </c>
      <c r="E2595" s="137"/>
      <c r="F2595" s="86" t="s">
        <v>100</v>
      </c>
      <c r="G2595" s="86" t="s">
        <v>1719</v>
      </c>
      <c r="H2595" s="86" t="s">
        <v>2228</v>
      </c>
      <c r="I2595" s="86">
        <v>71</v>
      </c>
      <c r="J2595" s="87">
        <v>64.45</v>
      </c>
      <c r="K2595" s="88"/>
      <c r="L2595" s="86" t="s">
        <v>3783</v>
      </c>
      <c r="M2595" s="86" t="s">
        <v>349</v>
      </c>
      <c r="N2595" s="149" t="str">
        <f>IF(OR(J2595="TBA",E2595=0),"",E2595*J2595)</f>
        <v/>
      </c>
      <c r="O2595" s="138"/>
      <c r="P2595" s="139">
        <f>IF($B2595="PA",$N2595,0)</f>
        <v>0</v>
      </c>
      <c r="Q2595" s="139">
        <f>IF($B2595="PC",$N2595,0)</f>
        <v>0</v>
      </c>
      <c r="R2595" s="139">
        <f>IF($B2595="LA",$N2595,0)</f>
        <v>0</v>
      </c>
      <c r="S2595" s="139" t="str">
        <f>IF($B2595="LC",$N2595,0)</f>
        <v/>
      </c>
      <c r="T2595" s="139">
        <f>IF(P2595&lt;&gt;"",(P2595*(1-($N$2641))*(1-($O2595+$N$2646))),0)</f>
        <v>0</v>
      </c>
      <c r="U2595" s="139">
        <f>IF(Q2595&lt;&gt;"",(Q2595*(1-($N$2642))*(1-($O2595+$N$2646))),0)</f>
        <v>0</v>
      </c>
      <c r="V2595" s="139">
        <f>IF(R2595&lt;&gt;"",(R2595*(1-($N$2643))*(1-($O2595+$N$2646))),0)</f>
        <v>0</v>
      </c>
      <c r="W2595" s="139">
        <f>IF(S2595&lt;&gt;"",(S2595*(1-($N$2644))*(1-($O2595+$N$2646))),0)</f>
        <v>0</v>
      </c>
      <c r="X2595" s="150">
        <f>+SUM(T2595:W2595)</f>
        <v>0</v>
      </c>
      <c r="Y2595" s="85"/>
      <c r="Z2595" s="84"/>
      <c r="AA2595" s="85"/>
    </row>
    <row r="2596" spans="1:27" ht="14.1" customHeight="1" x14ac:dyDescent="0.3">
      <c r="A2596" s="128" t="s">
        <v>567</v>
      </c>
      <c r="B2596" s="86" t="s">
        <v>40</v>
      </c>
      <c r="C2596" s="86">
        <v>6</v>
      </c>
      <c r="D2596" s="86">
        <v>0</v>
      </c>
      <c r="E2596" s="137"/>
      <c r="F2596" s="86" t="s">
        <v>100</v>
      </c>
      <c r="G2596" s="86" t="s">
        <v>1726</v>
      </c>
      <c r="H2596" s="86" t="s">
        <v>2228</v>
      </c>
      <c r="I2596" s="86">
        <v>71</v>
      </c>
      <c r="J2596" s="87">
        <v>64.45</v>
      </c>
      <c r="K2596" s="88"/>
      <c r="L2596" s="86" t="s">
        <v>3784</v>
      </c>
      <c r="M2596" s="86" t="s">
        <v>349</v>
      </c>
      <c r="N2596" s="149" t="str">
        <f>IF(OR(J2596="TBA",E2596=0),"",E2596*J2596)</f>
        <v/>
      </c>
      <c r="O2596" s="138"/>
      <c r="P2596" s="139">
        <f>IF($B2596="PA",$N2596,0)</f>
        <v>0</v>
      </c>
      <c r="Q2596" s="139">
        <f>IF($B2596="PC",$N2596,0)</f>
        <v>0</v>
      </c>
      <c r="R2596" s="139">
        <f>IF($B2596="LA",$N2596,0)</f>
        <v>0</v>
      </c>
      <c r="S2596" s="139" t="str">
        <f>IF($B2596="LC",$N2596,0)</f>
        <v/>
      </c>
      <c r="T2596" s="139">
        <f>IF(P2596&lt;&gt;"",(P2596*(1-($N$2641))*(1-($O2596+$N$2646))),0)</f>
        <v>0</v>
      </c>
      <c r="U2596" s="139">
        <f>IF(Q2596&lt;&gt;"",(Q2596*(1-($N$2642))*(1-($O2596+$N$2646))),0)</f>
        <v>0</v>
      </c>
      <c r="V2596" s="139">
        <f>IF(R2596&lt;&gt;"",(R2596*(1-($N$2643))*(1-($O2596+$N$2646))),0)</f>
        <v>0</v>
      </c>
      <c r="W2596" s="139">
        <f>IF(S2596&lt;&gt;"",(S2596*(1-($N$2644))*(1-($O2596+$N$2646))),0)</f>
        <v>0</v>
      </c>
      <c r="X2596" s="150">
        <f>+SUM(T2596:W2596)</f>
        <v>0</v>
      </c>
      <c r="Y2596" s="85"/>
      <c r="Z2596" s="84"/>
      <c r="AA2596" s="85"/>
    </row>
    <row r="2597" spans="1:27" ht="14.1" customHeight="1" x14ac:dyDescent="0.3">
      <c r="A2597" s="128" t="s">
        <v>329</v>
      </c>
      <c r="B2597" s="86" t="s">
        <v>40</v>
      </c>
      <c r="C2597" s="86">
        <v>8</v>
      </c>
      <c r="D2597" s="86">
        <v>0</v>
      </c>
      <c r="E2597" s="137"/>
      <c r="F2597" s="86" t="s">
        <v>100</v>
      </c>
      <c r="G2597" s="86" t="s">
        <v>1703</v>
      </c>
      <c r="H2597" s="86" t="s">
        <v>2229</v>
      </c>
      <c r="I2597" s="86">
        <v>71</v>
      </c>
      <c r="J2597" s="87">
        <v>42.95</v>
      </c>
      <c r="K2597" s="88"/>
      <c r="L2597" s="86" t="s">
        <v>3785</v>
      </c>
      <c r="M2597" s="86" t="s">
        <v>349</v>
      </c>
      <c r="N2597" s="149" t="str">
        <f>IF(OR(J2597="TBA",E2597=0),"",E2597*J2597)</f>
        <v/>
      </c>
      <c r="O2597" s="138"/>
      <c r="P2597" s="139">
        <f>IF($B2597="PA",$N2597,0)</f>
        <v>0</v>
      </c>
      <c r="Q2597" s="139">
        <f>IF($B2597="PC",$N2597,0)</f>
        <v>0</v>
      </c>
      <c r="R2597" s="139">
        <f>IF($B2597="LA",$N2597,0)</f>
        <v>0</v>
      </c>
      <c r="S2597" s="139" t="str">
        <f>IF($B2597="LC",$N2597,0)</f>
        <v/>
      </c>
      <c r="T2597" s="139">
        <f>IF(P2597&lt;&gt;"",(P2597*(1-($N$2641))*(1-($O2597+$N$2646))),0)</f>
        <v>0</v>
      </c>
      <c r="U2597" s="139">
        <f>IF(Q2597&lt;&gt;"",(Q2597*(1-($N$2642))*(1-($O2597+$N$2646))),0)</f>
        <v>0</v>
      </c>
      <c r="V2597" s="139">
        <f>IF(R2597&lt;&gt;"",(R2597*(1-($N$2643))*(1-($O2597+$N$2646))),0)</f>
        <v>0</v>
      </c>
      <c r="W2597" s="139">
        <f>IF(S2597&lt;&gt;"",(S2597*(1-($N$2644))*(1-($O2597+$N$2646))),0)</f>
        <v>0</v>
      </c>
      <c r="X2597" s="150">
        <f>+SUM(T2597:W2597)</f>
        <v>0</v>
      </c>
      <c r="Y2597" s="85"/>
      <c r="Z2597" s="84"/>
      <c r="AA2597" s="85"/>
    </row>
    <row r="2598" spans="1:27" ht="14.1" customHeight="1" x14ac:dyDescent="0.3">
      <c r="A2598" s="128" t="s">
        <v>570</v>
      </c>
      <c r="B2598" s="86" t="s">
        <v>40</v>
      </c>
      <c r="C2598" s="86">
        <v>8</v>
      </c>
      <c r="D2598" s="86">
        <v>0</v>
      </c>
      <c r="E2598" s="137"/>
      <c r="F2598" s="86" t="s">
        <v>100</v>
      </c>
      <c r="G2598" s="86" t="s">
        <v>1705</v>
      </c>
      <c r="H2598" s="86" t="s">
        <v>2229</v>
      </c>
      <c r="I2598" s="86">
        <v>71</v>
      </c>
      <c r="J2598" s="87">
        <v>42.95</v>
      </c>
      <c r="K2598" s="88"/>
      <c r="L2598" s="86" t="s">
        <v>3786</v>
      </c>
      <c r="M2598" s="86" t="s">
        <v>349</v>
      </c>
      <c r="N2598" s="149" t="str">
        <f>IF(OR(J2598="TBA",E2598=0),"",E2598*J2598)</f>
        <v/>
      </c>
      <c r="O2598" s="138"/>
      <c r="P2598" s="139">
        <f>IF($B2598="PA",$N2598,0)</f>
        <v>0</v>
      </c>
      <c r="Q2598" s="139">
        <f>IF($B2598="PC",$N2598,0)</f>
        <v>0</v>
      </c>
      <c r="R2598" s="139">
        <f>IF($B2598="LA",$N2598,0)</f>
        <v>0</v>
      </c>
      <c r="S2598" s="139" t="str">
        <f>IF($B2598="LC",$N2598,0)</f>
        <v/>
      </c>
      <c r="T2598" s="139">
        <f>IF(P2598&lt;&gt;"",(P2598*(1-($N$2641))*(1-($O2598+$N$2646))),0)</f>
        <v>0</v>
      </c>
      <c r="U2598" s="139">
        <f>IF(Q2598&lt;&gt;"",(Q2598*(1-($N$2642))*(1-($O2598+$N$2646))),0)</f>
        <v>0</v>
      </c>
      <c r="V2598" s="139">
        <f>IF(R2598&lt;&gt;"",(R2598*(1-($N$2643))*(1-($O2598+$N$2646))),0)</f>
        <v>0</v>
      </c>
      <c r="W2598" s="139">
        <f>IF(S2598&lt;&gt;"",(S2598*(1-($N$2644))*(1-($O2598+$N$2646))),0)</f>
        <v>0</v>
      </c>
      <c r="X2598" s="150">
        <f>+SUM(T2598:W2598)</f>
        <v>0</v>
      </c>
      <c r="Y2598" s="85"/>
      <c r="Z2598" s="84"/>
      <c r="AA2598" s="85"/>
    </row>
    <row r="2599" spans="1:27" ht="14.1" customHeight="1" x14ac:dyDescent="0.3">
      <c r="A2599" s="128" t="s">
        <v>330</v>
      </c>
      <c r="B2599" s="86" t="s">
        <v>40</v>
      </c>
      <c r="C2599" s="86">
        <v>8</v>
      </c>
      <c r="D2599" s="86">
        <v>0</v>
      </c>
      <c r="E2599" s="137"/>
      <c r="F2599" s="86" t="s">
        <v>100</v>
      </c>
      <c r="G2599" s="86" t="s">
        <v>1706</v>
      </c>
      <c r="H2599" s="86" t="s">
        <v>2229</v>
      </c>
      <c r="I2599" s="86">
        <v>71</v>
      </c>
      <c r="J2599" s="87">
        <v>45.2</v>
      </c>
      <c r="K2599" s="88"/>
      <c r="L2599" s="86" t="s">
        <v>3787</v>
      </c>
      <c r="M2599" s="86" t="s">
        <v>349</v>
      </c>
      <c r="N2599" s="149" t="str">
        <f>IF(OR(J2599="TBA",E2599=0),"",E2599*J2599)</f>
        <v/>
      </c>
      <c r="O2599" s="138"/>
      <c r="P2599" s="139">
        <f>IF($B2599="PA",$N2599,0)</f>
        <v>0</v>
      </c>
      <c r="Q2599" s="139">
        <f>IF($B2599="PC",$N2599,0)</f>
        <v>0</v>
      </c>
      <c r="R2599" s="139">
        <f>IF($B2599="LA",$N2599,0)</f>
        <v>0</v>
      </c>
      <c r="S2599" s="139" t="str">
        <f>IF($B2599="LC",$N2599,0)</f>
        <v/>
      </c>
      <c r="T2599" s="139">
        <f>IF(P2599&lt;&gt;"",(P2599*(1-($N$2641))*(1-($O2599+$N$2646))),0)</f>
        <v>0</v>
      </c>
      <c r="U2599" s="139">
        <f>IF(Q2599&lt;&gt;"",(Q2599*(1-($N$2642))*(1-($O2599+$N$2646))),0)</f>
        <v>0</v>
      </c>
      <c r="V2599" s="139">
        <f>IF(R2599&lt;&gt;"",(R2599*(1-($N$2643))*(1-($O2599+$N$2646))),0)</f>
        <v>0</v>
      </c>
      <c r="W2599" s="139">
        <f>IF(S2599&lt;&gt;"",(S2599*(1-($N$2644))*(1-($O2599+$N$2646))),0)</f>
        <v>0</v>
      </c>
      <c r="X2599" s="150">
        <f>+SUM(T2599:W2599)</f>
        <v>0</v>
      </c>
      <c r="Y2599" s="85"/>
      <c r="Z2599" s="84"/>
      <c r="AA2599" s="85"/>
    </row>
    <row r="2600" spans="1:27" ht="14.1" customHeight="1" x14ac:dyDescent="0.3">
      <c r="A2600" s="128" t="s">
        <v>569</v>
      </c>
      <c r="B2600" s="86" t="s">
        <v>40</v>
      </c>
      <c r="C2600" s="86">
        <v>8</v>
      </c>
      <c r="D2600" s="86">
        <v>0</v>
      </c>
      <c r="E2600" s="137"/>
      <c r="F2600" s="86" t="s">
        <v>100</v>
      </c>
      <c r="G2600" s="86" t="s">
        <v>1692</v>
      </c>
      <c r="H2600" s="86" t="s">
        <v>2229</v>
      </c>
      <c r="I2600" s="86">
        <v>71</v>
      </c>
      <c r="J2600" s="87">
        <v>42.95</v>
      </c>
      <c r="K2600" s="88"/>
      <c r="L2600" s="86" t="s">
        <v>3788</v>
      </c>
      <c r="M2600" s="86" t="s">
        <v>349</v>
      </c>
      <c r="N2600" s="149" t="str">
        <f>IF(OR(J2600="TBA",E2600=0),"",E2600*J2600)</f>
        <v/>
      </c>
      <c r="O2600" s="138"/>
      <c r="P2600" s="139">
        <f>IF($B2600="PA",$N2600,0)</f>
        <v>0</v>
      </c>
      <c r="Q2600" s="139">
        <f>IF($B2600="PC",$N2600,0)</f>
        <v>0</v>
      </c>
      <c r="R2600" s="139">
        <f>IF($B2600="LA",$N2600,0)</f>
        <v>0</v>
      </c>
      <c r="S2600" s="139" t="str">
        <f>IF($B2600="LC",$N2600,0)</f>
        <v/>
      </c>
      <c r="T2600" s="139">
        <f>IF(P2600&lt;&gt;"",(P2600*(1-($N$2641))*(1-($O2600+$N$2646))),0)</f>
        <v>0</v>
      </c>
      <c r="U2600" s="139">
        <f>IF(Q2600&lt;&gt;"",(Q2600*(1-($N$2642))*(1-($O2600+$N$2646))),0)</f>
        <v>0</v>
      </c>
      <c r="V2600" s="139">
        <f>IF(R2600&lt;&gt;"",(R2600*(1-($N$2643))*(1-($O2600+$N$2646))),0)</f>
        <v>0</v>
      </c>
      <c r="W2600" s="139">
        <f>IF(S2600&lt;&gt;"",(S2600*(1-($N$2644))*(1-($O2600+$N$2646))),0)</f>
        <v>0</v>
      </c>
      <c r="X2600" s="150">
        <f>+SUM(T2600:W2600)</f>
        <v>0</v>
      </c>
      <c r="Y2600" s="85"/>
      <c r="Z2600" s="84"/>
      <c r="AA2600" s="85"/>
    </row>
    <row r="2601" spans="1:27" ht="14.1" customHeight="1" x14ac:dyDescent="0.3">
      <c r="A2601" s="128" t="s">
        <v>530</v>
      </c>
      <c r="B2601" s="86" t="s">
        <v>40</v>
      </c>
      <c r="C2601" s="86">
        <v>4</v>
      </c>
      <c r="D2601" s="86">
        <v>0</v>
      </c>
      <c r="E2601" s="137"/>
      <c r="F2601" s="86" t="s">
        <v>99</v>
      </c>
      <c r="G2601" s="86" t="s">
        <v>1690</v>
      </c>
      <c r="H2601" s="86" t="s">
        <v>2230</v>
      </c>
      <c r="I2601" s="86">
        <v>62</v>
      </c>
      <c r="J2601" s="87">
        <v>35.800000000000004</v>
      </c>
      <c r="K2601" s="88"/>
      <c r="L2601" s="86" t="s">
        <v>3789</v>
      </c>
      <c r="M2601" s="86" t="s">
        <v>349</v>
      </c>
      <c r="N2601" s="149" t="str">
        <f>IF(OR(J2601="TBA",E2601=0),"",E2601*J2601)</f>
        <v/>
      </c>
      <c r="O2601" s="138"/>
      <c r="P2601" s="139">
        <f>IF($B2601="PA",$N2601,0)</f>
        <v>0</v>
      </c>
      <c r="Q2601" s="139">
        <f>IF($B2601="PC",$N2601,0)</f>
        <v>0</v>
      </c>
      <c r="R2601" s="139">
        <f>IF($B2601="LA",$N2601,0)</f>
        <v>0</v>
      </c>
      <c r="S2601" s="139" t="str">
        <f>IF($B2601="LC",$N2601,0)</f>
        <v/>
      </c>
      <c r="T2601" s="139">
        <f>IF(P2601&lt;&gt;"",(P2601*(1-($N$2641))*(1-($O2601+$N$2646))),0)</f>
        <v>0</v>
      </c>
      <c r="U2601" s="139">
        <f>IF(Q2601&lt;&gt;"",(Q2601*(1-($N$2642))*(1-($O2601+$N$2646))),0)</f>
        <v>0</v>
      </c>
      <c r="V2601" s="139">
        <f>IF(R2601&lt;&gt;"",(R2601*(1-($N$2643))*(1-($O2601+$N$2646))),0)</f>
        <v>0</v>
      </c>
      <c r="W2601" s="139">
        <f>IF(S2601&lt;&gt;"",(S2601*(1-($N$2644))*(1-($O2601+$N$2646))),0)</f>
        <v>0</v>
      </c>
      <c r="X2601" s="150">
        <f>+SUM(T2601:W2601)</f>
        <v>0</v>
      </c>
      <c r="Y2601" s="85"/>
      <c r="Z2601" s="84"/>
      <c r="AA2601" s="85"/>
    </row>
    <row r="2602" spans="1:27" ht="14.1" customHeight="1" x14ac:dyDescent="0.3">
      <c r="A2602" s="128" t="s">
        <v>1277</v>
      </c>
      <c r="B2602" s="86" t="s">
        <v>40</v>
      </c>
      <c r="C2602" s="86">
        <v>4</v>
      </c>
      <c r="D2602" s="86">
        <v>0</v>
      </c>
      <c r="E2602" s="137"/>
      <c r="F2602" s="86" t="s">
        <v>99</v>
      </c>
      <c r="G2602" s="86" t="s">
        <v>1691</v>
      </c>
      <c r="H2602" s="86" t="s">
        <v>2230</v>
      </c>
      <c r="I2602" s="86">
        <v>62</v>
      </c>
      <c r="J2602" s="87">
        <v>35.800000000000004</v>
      </c>
      <c r="K2602" s="88"/>
      <c r="L2602" s="86" t="s">
        <v>3790</v>
      </c>
      <c r="M2602" s="86" t="s">
        <v>349</v>
      </c>
      <c r="N2602" s="149" t="str">
        <f>IF(OR(J2602="TBA",E2602=0),"",E2602*J2602)</f>
        <v/>
      </c>
      <c r="O2602" s="138"/>
      <c r="P2602" s="139">
        <f>IF($B2602="PA",$N2602,0)</f>
        <v>0</v>
      </c>
      <c r="Q2602" s="139">
        <f>IF($B2602="PC",$N2602,0)</f>
        <v>0</v>
      </c>
      <c r="R2602" s="139">
        <f>IF($B2602="LA",$N2602,0)</f>
        <v>0</v>
      </c>
      <c r="S2602" s="139" t="str">
        <f>IF($B2602="LC",$N2602,0)</f>
        <v/>
      </c>
      <c r="T2602" s="139">
        <f>IF(P2602&lt;&gt;"",(P2602*(1-($N$2641))*(1-($O2602+$N$2646))),0)</f>
        <v>0</v>
      </c>
      <c r="U2602" s="139">
        <f>IF(Q2602&lt;&gt;"",(Q2602*(1-($N$2642))*(1-($O2602+$N$2646))),0)</f>
        <v>0</v>
      </c>
      <c r="V2602" s="139">
        <f>IF(R2602&lt;&gt;"",(R2602*(1-($N$2643))*(1-($O2602+$N$2646))),0)</f>
        <v>0</v>
      </c>
      <c r="W2602" s="139">
        <f>IF(S2602&lt;&gt;"",(S2602*(1-($N$2644))*(1-($O2602+$N$2646))),0)</f>
        <v>0</v>
      </c>
      <c r="X2602" s="150">
        <f>+SUM(T2602:W2602)</f>
        <v>0</v>
      </c>
      <c r="Y2602" s="85"/>
      <c r="Z2602" s="84"/>
      <c r="AA2602" s="85"/>
    </row>
    <row r="2603" spans="1:27" ht="14.1" customHeight="1" x14ac:dyDescent="0.3">
      <c r="A2603" s="128" t="s">
        <v>529</v>
      </c>
      <c r="B2603" s="86" t="s">
        <v>40</v>
      </c>
      <c r="C2603" s="86">
        <v>4</v>
      </c>
      <c r="D2603" s="86">
        <v>0</v>
      </c>
      <c r="E2603" s="137"/>
      <c r="F2603" s="86" t="s">
        <v>99</v>
      </c>
      <c r="G2603" s="86" t="s">
        <v>1692</v>
      </c>
      <c r="H2603" s="86" t="s">
        <v>2230</v>
      </c>
      <c r="I2603" s="86">
        <v>62</v>
      </c>
      <c r="J2603" s="87">
        <v>35.800000000000004</v>
      </c>
      <c r="K2603" s="88"/>
      <c r="L2603" s="86" t="s">
        <v>3791</v>
      </c>
      <c r="M2603" s="86" t="s">
        <v>349</v>
      </c>
      <c r="N2603" s="149" t="str">
        <f>IF(OR(J2603="TBA",E2603=0),"",E2603*J2603)</f>
        <v/>
      </c>
      <c r="O2603" s="138"/>
      <c r="P2603" s="139">
        <f>IF($B2603="PA",$N2603,0)</f>
        <v>0</v>
      </c>
      <c r="Q2603" s="139">
        <f>IF($B2603="PC",$N2603,0)</f>
        <v>0</v>
      </c>
      <c r="R2603" s="139">
        <f>IF($B2603="LA",$N2603,0)</f>
        <v>0</v>
      </c>
      <c r="S2603" s="139" t="str">
        <f>IF($B2603="LC",$N2603,0)</f>
        <v/>
      </c>
      <c r="T2603" s="139">
        <f>IF(P2603&lt;&gt;"",(P2603*(1-($N$2641))*(1-($O2603+$N$2646))),0)</f>
        <v>0</v>
      </c>
      <c r="U2603" s="139">
        <f>IF(Q2603&lt;&gt;"",(Q2603*(1-($N$2642))*(1-($O2603+$N$2646))),0)</f>
        <v>0</v>
      </c>
      <c r="V2603" s="139">
        <f>IF(R2603&lt;&gt;"",(R2603*(1-($N$2643))*(1-($O2603+$N$2646))),0)</f>
        <v>0</v>
      </c>
      <c r="W2603" s="139">
        <f>IF(S2603&lt;&gt;"",(S2603*(1-($N$2644))*(1-($O2603+$N$2646))),0)</f>
        <v>0</v>
      </c>
      <c r="X2603" s="150">
        <f>+SUM(T2603:W2603)</f>
        <v>0</v>
      </c>
      <c r="Y2603" s="85"/>
      <c r="Z2603" s="84"/>
      <c r="AA2603" s="85"/>
    </row>
    <row r="2604" spans="1:27" ht="14.1" customHeight="1" x14ac:dyDescent="0.3">
      <c r="A2604" s="128" t="s">
        <v>537</v>
      </c>
      <c r="B2604" s="86" t="s">
        <v>40</v>
      </c>
      <c r="C2604" s="86">
        <v>12</v>
      </c>
      <c r="D2604" s="86">
        <v>0</v>
      </c>
      <c r="E2604" s="137"/>
      <c r="F2604" s="86" t="s">
        <v>99</v>
      </c>
      <c r="G2604" s="86" t="s">
        <v>1690</v>
      </c>
      <c r="H2604" s="86" t="s">
        <v>2231</v>
      </c>
      <c r="I2604" s="86">
        <v>62</v>
      </c>
      <c r="J2604" s="87">
        <v>29.75</v>
      </c>
      <c r="K2604" s="88"/>
      <c r="L2604" s="86" t="s">
        <v>3792</v>
      </c>
      <c r="M2604" s="86" t="s">
        <v>349</v>
      </c>
      <c r="N2604" s="149" t="str">
        <f>IF(OR(J2604="TBA",E2604=0),"",E2604*J2604)</f>
        <v/>
      </c>
      <c r="O2604" s="138"/>
      <c r="P2604" s="139">
        <f>IF($B2604="PA",$N2604,0)</f>
        <v>0</v>
      </c>
      <c r="Q2604" s="139">
        <f>IF($B2604="PC",$N2604,0)</f>
        <v>0</v>
      </c>
      <c r="R2604" s="139">
        <f>IF($B2604="LA",$N2604,0)</f>
        <v>0</v>
      </c>
      <c r="S2604" s="139" t="str">
        <f>IF($B2604="LC",$N2604,0)</f>
        <v/>
      </c>
      <c r="T2604" s="139">
        <f>IF(P2604&lt;&gt;"",(P2604*(1-($N$2641))*(1-($O2604+$N$2646))),0)</f>
        <v>0</v>
      </c>
      <c r="U2604" s="139">
        <f>IF(Q2604&lt;&gt;"",(Q2604*(1-($N$2642))*(1-($O2604+$N$2646))),0)</f>
        <v>0</v>
      </c>
      <c r="V2604" s="139">
        <f>IF(R2604&lt;&gt;"",(R2604*(1-($N$2643))*(1-($O2604+$N$2646))),0)</f>
        <v>0</v>
      </c>
      <c r="W2604" s="139">
        <f>IF(S2604&lt;&gt;"",(S2604*(1-($N$2644))*(1-($O2604+$N$2646))),0)</f>
        <v>0</v>
      </c>
      <c r="X2604" s="150">
        <f>+SUM(T2604:W2604)</f>
        <v>0</v>
      </c>
      <c r="Y2604" s="85"/>
      <c r="Z2604" s="84"/>
      <c r="AA2604" s="85"/>
    </row>
    <row r="2605" spans="1:27" ht="14.1" customHeight="1" x14ac:dyDescent="0.3">
      <c r="A2605" s="128" t="s">
        <v>1279</v>
      </c>
      <c r="B2605" s="86" t="s">
        <v>40</v>
      </c>
      <c r="C2605" s="86">
        <v>12</v>
      </c>
      <c r="D2605" s="86">
        <v>0</v>
      </c>
      <c r="E2605" s="137"/>
      <c r="F2605" s="86" t="s">
        <v>99</v>
      </c>
      <c r="G2605" s="86" t="s">
        <v>1691</v>
      </c>
      <c r="H2605" s="86" t="s">
        <v>2231</v>
      </c>
      <c r="I2605" s="86">
        <v>62</v>
      </c>
      <c r="J2605" s="87">
        <v>29.75</v>
      </c>
      <c r="K2605" s="88"/>
      <c r="L2605" s="86" t="s">
        <v>3793</v>
      </c>
      <c r="M2605" s="86" t="s">
        <v>349</v>
      </c>
      <c r="N2605" s="149" t="str">
        <f>IF(OR(J2605="TBA",E2605=0),"",E2605*J2605)</f>
        <v/>
      </c>
      <c r="O2605" s="138"/>
      <c r="P2605" s="139">
        <f>IF($B2605="PA",$N2605,0)</f>
        <v>0</v>
      </c>
      <c r="Q2605" s="139">
        <f>IF($B2605="PC",$N2605,0)</f>
        <v>0</v>
      </c>
      <c r="R2605" s="139">
        <f>IF($B2605="LA",$N2605,0)</f>
        <v>0</v>
      </c>
      <c r="S2605" s="139" t="str">
        <f>IF($B2605="LC",$N2605,0)</f>
        <v/>
      </c>
      <c r="T2605" s="139">
        <f>IF(P2605&lt;&gt;"",(P2605*(1-($N$2641))*(1-($O2605+$N$2646))),0)</f>
        <v>0</v>
      </c>
      <c r="U2605" s="139">
        <f>IF(Q2605&lt;&gt;"",(Q2605*(1-($N$2642))*(1-($O2605+$N$2646))),0)</f>
        <v>0</v>
      </c>
      <c r="V2605" s="139">
        <f>IF(R2605&lt;&gt;"",(R2605*(1-($N$2643))*(1-($O2605+$N$2646))),0)</f>
        <v>0</v>
      </c>
      <c r="W2605" s="139">
        <f>IF(S2605&lt;&gt;"",(S2605*(1-($N$2644))*(1-($O2605+$N$2646))),0)</f>
        <v>0</v>
      </c>
      <c r="X2605" s="150">
        <f>+SUM(T2605:W2605)</f>
        <v>0</v>
      </c>
      <c r="Y2605" s="85"/>
      <c r="Z2605" s="84"/>
      <c r="AA2605" s="85"/>
    </row>
    <row r="2606" spans="1:27" ht="14.1" customHeight="1" x14ac:dyDescent="0.3">
      <c r="A2606" s="128" t="s">
        <v>536</v>
      </c>
      <c r="B2606" s="86" t="s">
        <v>40</v>
      </c>
      <c r="C2606" s="86">
        <v>12</v>
      </c>
      <c r="D2606" s="86">
        <v>0</v>
      </c>
      <c r="E2606" s="137"/>
      <c r="F2606" s="86" t="s">
        <v>99</v>
      </c>
      <c r="G2606" s="86" t="s">
        <v>1692</v>
      </c>
      <c r="H2606" s="86" t="s">
        <v>2231</v>
      </c>
      <c r="I2606" s="86">
        <v>62</v>
      </c>
      <c r="J2606" s="87">
        <v>29.75</v>
      </c>
      <c r="K2606" s="88"/>
      <c r="L2606" s="86" t="s">
        <v>3794</v>
      </c>
      <c r="M2606" s="86" t="s">
        <v>349</v>
      </c>
      <c r="N2606" s="149" t="str">
        <f>IF(OR(J2606="TBA",E2606=0),"",E2606*J2606)</f>
        <v/>
      </c>
      <c r="O2606" s="138"/>
      <c r="P2606" s="139">
        <f>IF($B2606="PA",$N2606,0)</f>
        <v>0</v>
      </c>
      <c r="Q2606" s="139">
        <f>IF($B2606="PC",$N2606,0)</f>
        <v>0</v>
      </c>
      <c r="R2606" s="139">
        <f>IF($B2606="LA",$N2606,0)</f>
        <v>0</v>
      </c>
      <c r="S2606" s="139" t="str">
        <f>IF($B2606="LC",$N2606,0)</f>
        <v/>
      </c>
      <c r="T2606" s="139">
        <f>IF(P2606&lt;&gt;"",(P2606*(1-($N$2641))*(1-($O2606+$N$2646))),0)</f>
        <v>0</v>
      </c>
      <c r="U2606" s="139">
        <f>IF(Q2606&lt;&gt;"",(Q2606*(1-($N$2642))*(1-($O2606+$N$2646))),0)</f>
        <v>0</v>
      </c>
      <c r="V2606" s="139">
        <f>IF(R2606&lt;&gt;"",(R2606*(1-($N$2643))*(1-($O2606+$N$2646))),0)</f>
        <v>0</v>
      </c>
      <c r="W2606" s="139">
        <f>IF(S2606&lt;&gt;"",(S2606*(1-($N$2644))*(1-($O2606+$N$2646))),0)</f>
        <v>0</v>
      </c>
      <c r="X2606" s="150">
        <f>+SUM(T2606:W2606)</f>
        <v>0</v>
      </c>
      <c r="Y2606" s="85"/>
      <c r="Z2606" s="84"/>
      <c r="AA2606" s="85"/>
    </row>
    <row r="2607" spans="1:27" ht="14.1" customHeight="1" x14ac:dyDescent="0.3">
      <c r="A2607" s="172" t="s">
        <v>512</v>
      </c>
      <c r="B2607" s="168" t="s">
        <v>40</v>
      </c>
      <c r="C2607" s="168">
        <v>6</v>
      </c>
      <c r="D2607" s="168">
        <v>0</v>
      </c>
      <c r="E2607" s="169"/>
      <c r="F2607" s="168" t="s">
        <v>99</v>
      </c>
      <c r="G2607" s="168" t="s">
        <v>1690</v>
      </c>
      <c r="H2607" s="168" t="s">
        <v>2232</v>
      </c>
      <c r="I2607" s="168">
        <v>60</v>
      </c>
      <c r="J2607" s="170">
        <v>28.900000000000002</v>
      </c>
      <c r="K2607" s="171"/>
      <c r="L2607" s="168" t="s">
        <v>3795</v>
      </c>
      <c r="M2607" s="168" t="s">
        <v>349</v>
      </c>
      <c r="N2607" s="151" t="str">
        <f>IF(OR(J2607="TBA",E2607=0),"",E2607*J2607)</f>
        <v/>
      </c>
      <c r="O2607" s="138"/>
      <c r="P2607" s="139">
        <f>IF($B2607="PA",$N2607,0)</f>
        <v>0</v>
      </c>
      <c r="Q2607" s="139">
        <f>IF($B2607="PC",$N2607,0)</f>
        <v>0</v>
      </c>
      <c r="R2607" s="139">
        <f>IF($B2607="LA",$N2607,0)</f>
        <v>0</v>
      </c>
      <c r="S2607" s="139" t="str">
        <f>IF($B2607="LC",$N2607,0)</f>
        <v/>
      </c>
      <c r="T2607" s="139">
        <f>IF(P2607&lt;&gt;"",(P2607*(1-($N$2641))*(1-($O2607+$N$2646))),0)</f>
        <v>0</v>
      </c>
      <c r="U2607" s="139">
        <f>IF(Q2607&lt;&gt;"",(Q2607*(1-($N$2642))*(1-($O2607+$N$2646))),0)</f>
        <v>0</v>
      </c>
      <c r="V2607" s="139">
        <f>IF(R2607&lt;&gt;"",(R2607*(1-($N$2643))*(1-($O2607+$N$2646))),0)</f>
        <v>0</v>
      </c>
      <c r="W2607" s="139">
        <f>IF(S2607&lt;&gt;"",(S2607*(1-($N$2644))*(1-($O2607+$N$2646))),0)</f>
        <v>0</v>
      </c>
      <c r="X2607" s="152">
        <f>+SUM(T2607:W2607)</f>
        <v>0</v>
      </c>
      <c r="Y2607" s="85"/>
      <c r="Z2607" s="84"/>
      <c r="AA2607" s="85"/>
    </row>
    <row r="2608" spans="1:27" s="167" customFormat="1" ht="14.1" customHeight="1" x14ac:dyDescent="0.3">
      <c r="A2608" s="172" t="s">
        <v>511</v>
      </c>
      <c r="B2608" s="168" t="s">
        <v>40</v>
      </c>
      <c r="C2608" s="168">
        <v>6</v>
      </c>
      <c r="D2608" s="168">
        <v>0</v>
      </c>
      <c r="E2608" s="169"/>
      <c r="F2608" s="168" t="s">
        <v>99</v>
      </c>
      <c r="G2608" s="168" t="s">
        <v>1691</v>
      </c>
      <c r="H2608" s="168" t="s">
        <v>2232</v>
      </c>
      <c r="I2608" s="168">
        <v>60</v>
      </c>
      <c r="J2608" s="170">
        <v>28.900000000000002</v>
      </c>
      <c r="K2608" s="171"/>
      <c r="L2608" s="168" t="s">
        <v>3796</v>
      </c>
      <c r="M2608" s="168" t="s">
        <v>349</v>
      </c>
      <c r="N2608" s="151" t="str">
        <f>IF(OR(J2608="TBA",E2608=0),"",E2608*J2608)</f>
        <v/>
      </c>
      <c r="O2608" s="138"/>
      <c r="P2608" s="139">
        <f>IF($B2608="PA",$N2608,0)</f>
        <v>0</v>
      </c>
      <c r="Q2608" s="139">
        <f>IF($B2608="PC",$N2608,0)</f>
        <v>0</v>
      </c>
      <c r="R2608" s="139">
        <f>IF($B2608="LA",$N2608,0)</f>
        <v>0</v>
      </c>
      <c r="S2608" s="139" t="str">
        <f>IF($B2608="LC",$N2608,0)</f>
        <v/>
      </c>
      <c r="T2608" s="139">
        <f>IF(P2608&lt;&gt;"",(P2608*(1-($N$2641))*(1-($O2608+$N$2646))),0)</f>
        <v>0</v>
      </c>
      <c r="U2608" s="139">
        <f>IF(Q2608&lt;&gt;"",(Q2608*(1-($N$2642))*(1-($O2608+$N$2646))),0)</f>
        <v>0</v>
      </c>
      <c r="V2608" s="139">
        <f>IF(R2608&lt;&gt;"",(R2608*(1-($N$2643))*(1-($O2608+$N$2646))),0)</f>
        <v>0</v>
      </c>
      <c r="W2608" s="139">
        <f>IF(S2608&lt;&gt;"",(S2608*(1-($N$2644))*(1-($O2608+$N$2646))),0)</f>
        <v>0</v>
      </c>
      <c r="X2608" s="152">
        <f>+SUM(T2608:W2608)</f>
        <v>0</v>
      </c>
      <c r="Y2608" s="154"/>
      <c r="Z2608" s="153"/>
      <c r="AA2608" s="154"/>
    </row>
    <row r="2609" spans="1:27" ht="14.1" customHeight="1" x14ac:dyDescent="0.3">
      <c r="A2609" s="172" t="s">
        <v>510</v>
      </c>
      <c r="B2609" s="168" t="s">
        <v>40</v>
      </c>
      <c r="C2609" s="168">
        <v>6</v>
      </c>
      <c r="D2609" s="168">
        <v>0</v>
      </c>
      <c r="E2609" s="169"/>
      <c r="F2609" s="168" t="s">
        <v>99</v>
      </c>
      <c r="G2609" s="168" t="s">
        <v>1692</v>
      </c>
      <c r="H2609" s="168" t="s">
        <v>2232</v>
      </c>
      <c r="I2609" s="168">
        <v>60</v>
      </c>
      <c r="J2609" s="170">
        <v>28.900000000000002</v>
      </c>
      <c r="K2609" s="171"/>
      <c r="L2609" s="168" t="s">
        <v>3797</v>
      </c>
      <c r="M2609" s="168" t="s">
        <v>349</v>
      </c>
      <c r="N2609" s="151" t="str">
        <f>IF(OR(J2609="TBA",E2609=0),"",E2609*J2609)</f>
        <v/>
      </c>
      <c r="O2609" s="138"/>
      <c r="P2609" s="139">
        <f>IF($B2609="PA",$N2609,0)</f>
        <v>0</v>
      </c>
      <c r="Q2609" s="139">
        <f>IF($B2609="PC",$N2609,0)</f>
        <v>0</v>
      </c>
      <c r="R2609" s="139">
        <f>IF($B2609="LA",$N2609,0)</f>
        <v>0</v>
      </c>
      <c r="S2609" s="139" t="str">
        <f>IF($B2609="LC",$N2609,0)</f>
        <v/>
      </c>
      <c r="T2609" s="139">
        <f>IF(P2609&lt;&gt;"",(P2609*(1-($N$2641))*(1-($O2609+$N$2646))),0)</f>
        <v>0</v>
      </c>
      <c r="U2609" s="139">
        <f>IF(Q2609&lt;&gt;"",(Q2609*(1-($N$2642))*(1-($O2609+$N$2646))),0)</f>
        <v>0</v>
      </c>
      <c r="V2609" s="139">
        <f>IF(R2609&lt;&gt;"",(R2609*(1-($N$2643))*(1-($O2609+$N$2646))),0)</f>
        <v>0</v>
      </c>
      <c r="W2609" s="139">
        <f>IF(S2609&lt;&gt;"",(S2609*(1-($N$2644))*(1-($O2609+$N$2646))),0)</f>
        <v>0</v>
      </c>
      <c r="X2609" s="152">
        <f>+SUM(T2609:W2609)</f>
        <v>0</v>
      </c>
      <c r="Y2609" s="85"/>
      <c r="Z2609" s="84"/>
      <c r="AA2609" s="85"/>
    </row>
    <row r="2610" spans="1:27" ht="14.1" customHeight="1" x14ac:dyDescent="0.3">
      <c r="A2610" s="128" t="s">
        <v>528</v>
      </c>
      <c r="B2610" s="86" t="s">
        <v>40</v>
      </c>
      <c r="C2610" s="86">
        <v>3</v>
      </c>
      <c r="D2610" s="86">
        <v>0</v>
      </c>
      <c r="E2610" s="137"/>
      <c r="F2610" s="86" t="s">
        <v>100</v>
      </c>
      <c r="G2610" s="86" t="s">
        <v>1724</v>
      </c>
      <c r="H2610" s="86" t="s">
        <v>2233</v>
      </c>
      <c r="I2610" s="86">
        <v>64</v>
      </c>
      <c r="J2610" s="87">
        <v>57.25</v>
      </c>
      <c r="K2610" s="88"/>
      <c r="L2610" s="86" t="s">
        <v>3798</v>
      </c>
      <c r="M2610" s="86" t="s">
        <v>349</v>
      </c>
      <c r="N2610" s="149" t="str">
        <f>IF(OR(J2610="TBA",E2610=0),"",E2610*J2610)</f>
        <v/>
      </c>
      <c r="O2610" s="138"/>
      <c r="P2610" s="139">
        <f>IF($B2610="PA",$N2610,0)</f>
        <v>0</v>
      </c>
      <c r="Q2610" s="139">
        <f>IF($B2610="PC",$N2610,0)</f>
        <v>0</v>
      </c>
      <c r="R2610" s="139">
        <f>IF($B2610="LA",$N2610,0)</f>
        <v>0</v>
      </c>
      <c r="S2610" s="139" t="str">
        <f>IF($B2610="LC",$N2610,0)</f>
        <v/>
      </c>
      <c r="T2610" s="139">
        <f>IF(P2610&lt;&gt;"",(P2610*(1-($N$2641))*(1-($O2610+$N$2646))),0)</f>
        <v>0</v>
      </c>
      <c r="U2610" s="139">
        <f>IF(Q2610&lt;&gt;"",(Q2610*(1-($N$2642))*(1-($O2610+$N$2646))),0)</f>
        <v>0</v>
      </c>
      <c r="V2610" s="139">
        <f>IF(R2610&lt;&gt;"",(R2610*(1-($N$2643))*(1-($O2610+$N$2646))),0)</f>
        <v>0</v>
      </c>
      <c r="W2610" s="139">
        <f>IF(S2610&lt;&gt;"",(S2610*(1-($N$2644))*(1-($O2610+$N$2646))),0)</f>
        <v>0</v>
      </c>
      <c r="X2610" s="150">
        <f>+SUM(T2610:W2610)</f>
        <v>0</v>
      </c>
      <c r="Y2610" s="85"/>
      <c r="Z2610" s="84"/>
      <c r="AA2610" s="85"/>
    </row>
    <row r="2611" spans="1:27" ht="14.1" customHeight="1" x14ac:dyDescent="0.3">
      <c r="A2611" s="128" t="s">
        <v>1278</v>
      </c>
      <c r="B2611" s="86" t="s">
        <v>40</v>
      </c>
      <c r="C2611" s="86">
        <v>3</v>
      </c>
      <c r="D2611" s="86">
        <v>0</v>
      </c>
      <c r="E2611" s="137"/>
      <c r="F2611" s="86" t="s">
        <v>100</v>
      </c>
      <c r="G2611" s="86" t="s">
        <v>1719</v>
      </c>
      <c r="H2611" s="86" t="s">
        <v>2233</v>
      </c>
      <c r="I2611" s="86">
        <v>64</v>
      </c>
      <c r="J2611" s="87">
        <v>57.25</v>
      </c>
      <c r="K2611" s="88"/>
      <c r="L2611" s="86" t="s">
        <v>3799</v>
      </c>
      <c r="M2611" s="86" t="s">
        <v>349</v>
      </c>
      <c r="N2611" s="149" t="str">
        <f>IF(OR(J2611="TBA",E2611=0),"",E2611*J2611)</f>
        <v/>
      </c>
      <c r="O2611" s="138"/>
      <c r="P2611" s="139">
        <f>IF($B2611="PA",$N2611,0)</f>
        <v>0</v>
      </c>
      <c r="Q2611" s="139">
        <f>IF($B2611="PC",$N2611,0)</f>
        <v>0</v>
      </c>
      <c r="R2611" s="139">
        <f>IF($B2611="LA",$N2611,0)</f>
        <v>0</v>
      </c>
      <c r="S2611" s="139" t="str">
        <f>IF($B2611="LC",$N2611,0)</f>
        <v/>
      </c>
      <c r="T2611" s="139">
        <f>IF(P2611&lt;&gt;"",(P2611*(1-($N$2641))*(1-($O2611+$N$2646))),0)</f>
        <v>0</v>
      </c>
      <c r="U2611" s="139">
        <f>IF(Q2611&lt;&gt;"",(Q2611*(1-($N$2642))*(1-($O2611+$N$2646))),0)</f>
        <v>0</v>
      </c>
      <c r="V2611" s="139">
        <f>IF(R2611&lt;&gt;"",(R2611*(1-($N$2643))*(1-($O2611+$N$2646))),0)</f>
        <v>0</v>
      </c>
      <c r="W2611" s="139">
        <f>IF(S2611&lt;&gt;"",(S2611*(1-($N$2644))*(1-($O2611+$N$2646))),0)</f>
        <v>0</v>
      </c>
      <c r="X2611" s="150">
        <f>+SUM(T2611:W2611)</f>
        <v>0</v>
      </c>
      <c r="Y2611" s="85"/>
      <c r="Z2611" s="84"/>
      <c r="AA2611" s="85"/>
    </row>
    <row r="2612" spans="1:27" ht="14.1" customHeight="1" x14ac:dyDescent="0.3">
      <c r="A2612" s="128" t="s">
        <v>538</v>
      </c>
      <c r="B2612" s="86" t="s">
        <v>40</v>
      </c>
      <c r="C2612" s="86">
        <v>12</v>
      </c>
      <c r="D2612" s="86">
        <v>0</v>
      </c>
      <c r="E2612" s="137"/>
      <c r="F2612" s="86" t="s">
        <v>100</v>
      </c>
      <c r="G2612" s="86" t="s">
        <v>1724</v>
      </c>
      <c r="H2612" s="86" t="s">
        <v>2234</v>
      </c>
      <c r="I2612" s="86">
        <v>65</v>
      </c>
      <c r="J2612" s="87">
        <v>40.1</v>
      </c>
      <c r="K2612" s="88"/>
      <c r="L2612" s="86" t="s">
        <v>3800</v>
      </c>
      <c r="M2612" s="86" t="s">
        <v>349</v>
      </c>
      <c r="N2612" s="149" t="str">
        <f>IF(OR(J2612="TBA",E2612=0),"",E2612*J2612)</f>
        <v/>
      </c>
      <c r="O2612" s="138"/>
      <c r="P2612" s="139">
        <f>IF($B2612="PA",$N2612,0)</f>
        <v>0</v>
      </c>
      <c r="Q2612" s="139">
        <f>IF($B2612="PC",$N2612,0)</f>
        <v>0</v>
      </c>
      <c r="R2612" s="139">
        <f>IF($B2612="LA",$N2612,0)</f>
        <v>0</v>
      </c>
      <c r="S2612" s="139" t="str">
        <f>IF($B2612="LC",$N2612,0)</f>
        <v/>
      </c>
      <c r="T2612" s="139">
        <f>IF(P2612&lt;&gt;"",(P2612*(1-($N$2641))*(1-($O2612+$N$2646))),0)</f>
        <v>0</v>
      </c>
      <c r="U2612" s="139">
        <f>IF(Q2612&lt;&gt;"",(Q2612*(1-($N$2642))*(1-($O2612+$N$2646))),0)</f>
        <v>0</v>
      </c>
      <c r="V2612" s="139">
        <f>IF(R2612&lt;&gt;"",(R2612*(1-($N$2643))*(1-($O2612+$N$2646))),0)</f>
        <v>0</v>
      </c>
      <c r="W2612" s="139">
        <f>IF(S2612&lt;&gt;"",(S2612*(1-($N$2644))*(1-($O2612+$N$2646))),0)</f>
        <v>0</v>
      </c>
      <c r="X2612" s="150">
        <f>+SUM(T2612:W2612)</f>
        <v>0</v>
      </c>
      <c r="Y2612" s="85"/>
      <c r="Z2612" s="84"/>
      <c r="AA2612" s="85"/>
    </row>
    <row r="2613" spans="1:27" ht="14.1" customHeight="1" x14ac:dyDescent="0.3">
      <c r="A2613" s="128" t="s">
        <v>1280</v>
      </c>
      <c r="B2613" s="86" t="s">
        <v>40</v>
      </c>
      <c r="C2613" s="86">
        <v>12</v>
      </c>
      <c r="D2613" s="86">
        <v>0</v>
      </c>
      <c r="E2613" s="137"/>
      <c r="F2613" s="86" t="s">
        <v>100</v>
      </c>
      <c r="G2613" s="86" t="s">
        <v>1719</v>
      </c>
      <c r="H2613" s="86" t="s">
        <v>2234</v>
      </c>
      <c r="I2613" s="86">
        <v>65</v>
      </c>
      <c r="J2613" s="87">
        <v>40.1</v>
      </c>
      <c r="K2613" s="88"/>
      <c r="L2613" s="86" t="s">
        <v>3801</v>
      </c>
      <c r="M2613" s="86" t="s">
        <v>349</v>
      </c>
      <c r="N2613" s="149" t="str">
        <f>IF(OR(J2613="TBA",E2613=0),"",E2613*J2613)</f>
        <v/>
      </c>
      <c r="O2613" s="138"/>
      <c r="P2613" s="139">
        <f>IF($B2613="PA",$N2613,0)</f>
        <v>0</v>
      </c>
      <c r="Q2613" s="139">
        <f>IF($B2613="PC",$N2613,0)</f>
        <v>0</v>
      </c>
      <c r="R2613" s="139">
        <f>IF($B2613="LA",$N2613,0)</f>
        <v>0</v>
      </c>
      <c r="S2613" s="139" t="str">
        <f>IF($B2613="LC",$N2613,0)</f>
        <v/>
      </c>
      <c r="T2613" s="139">
        <f>IF(P2613&lt;&gt;"",(P2613*(1-($N$2641))*(1-($O2613+$N$2646))),0)</f>
        <v>0</v>
      </c>
      <c r="U2613" s="139">
        <f>IF(Q2613&lt;&gt;"",(Q2613*(1-($N$2642))*(1-($O2613+$N$2646))),0)</f>
        <v>0</v>
      </c>
      <c r="V2613" s="139">
        <f>IF(R2613&lt;&gt;"",(R2613*(1-($N$2643))*(1-($O2613+$N$2646))),0)</f>
        <v>0</v>
      </c>
      <c r="W2613" s="139">
        <f>IF(S2613&lt;&gt;"",(S2613*(1-($N$2644))*(1-($O2613+$N$2646))),0)</f>
        <v>0</v>
      </c>
      <c r="X2613" s="150">
        <f>+SUM(T2613:W2613)</f>
        <v>0</v>
      </c>
      <c r="Y2613" s="85"/>
      <c r="Z2613" s="84"/>
      <c r="AA2613" s="85"/>
    </row>
    <row r="2614" spans="1:27" ht="14.1" customHeight="1" x14ac:dyDescent="0.3">
      <c r="A2614" s="128" t="s">
        <v>331</v>
      </c>
      <c r="B2614" s="86" t="s">
        <v>39</v>
      </c>
      <c r="C2614" s="86">
        <v>14</v>
      </c>
      <c r="D2614" s="86">
        <v>7</v>
      </c>
      <c r="E2614" s="137"/>
      <c r="F2614" s="86" t="s">
        <v>100</v>
      </c>
      <c r="G2614" s="86" t="s">
        <v>1453</v>
      </c>
      <c r="H2614" s="86" t="s">
        <v>2235</v>
      </c>
      <c r="I2614" s="86">
        <v>67</v>
      </c>
      <c r="J2614" s="87">
        <v>29.75</v>
      </c>
      <c r="K2614" s="88"/>
      <c r="L2614" s="86" t="s">
        <v>3802</v>
      </c>
      <c r="M2614" s="86" t="s">
        <v>349</v>
      </c>
      <c r="N2614" s="149" t="str">
        <f>IF(OR(J2614="TBA",E2614=0),"",E2614*J2614)</f>
        <v/>
      </c>
      <c r="O2614" s="138"/>
      <c r="P2614" s="139">
        <f>IF($B2614="PA",$N2614,0)</f>
        <v>0</v>
      </c>
      <c r="Q2614" s="139">
        <f>IF($B2614="PC",$N2614,0)</f>
        <v>0</v>
      </c>
      <c r="R2614" s="139" t="str">
        <f>IF($B2614="LA",$N2614,0)</f>
        <v/>
      </c>
      <c r="S2614" s="139">
        <f>IF($B2614="LC",$N2614,0)</f>
        <v>0</v>
      </c>
      <c r="T2614" s="139">
        <f>IF(P2614&lt;&gt;"",(P2614*(1-($N$2641))*(1-($O2614+$N$2646))),0)</f>
        <v>0</v>
      </c>
      <c r="U2614" s="139">
        <f>IF(Q2614&lt;&gt;"",(Q2614*(1-($N$2642))*(1-($O2614+$N$2646))),0)</f>
        <v>0</v>
      </c>
      <c r="V2614" s="139">
        <f>IF(R2614&lt;&gt;"",(R2614*(1-($N$2643))*(1-($O2614+$N$2646))),0)</f>
        <v>0</v>
      </c>
      <c r="W2614" s="139">
        <f>IF(S2614&lt;&gt;"",(S2614*(1-($N$2644))*(1-($O2614+$N$2646))),0)</f>
        <v>0</v>
      </c>
      <c r="X2614" s="150">
        <f>+SUM(T2614:W2614)</f>
        <v>0</v>
      </c>
      <c r="Y2614" s="85"/>
      <c r="Z2614" s="84"/>
      <c r="AA2614" s="85"/>
    </row>
    <row r="2615" spans="1:27" ht="14.1" customHeight="1" x14ac:dyDescent="0.3">
      <c r="A2615" s="128" t="s">
        <v>332</v>
      </c>
      <c r="B2615" s="86" t="s">
        <v>39</v>
      </c>
      <c r="C2615" s="86">
        <v>24</v>
      </c>
      <c r="D2615" s="86">
        <v>6</v>
      </c>
      <c r="E2615" s="137"/>
      <c r="F2615" s="86" t="s">
        <v>100</v>
      </c>
      <c r="G2615" s="86" t="s">
        <v>1453</v>
      </c>
      <c r="H2615" s="86" t="s">
        <v>2236</v>
      </c>
      <c r="I2615" s="86">
        <v>67</v>
      </c>
      <c r="J2615" s="87">
        <v>15.8</v>
      </c>
      <c r="K2615" s="88"/>
      <c r="L2615" s="86" t="s">
        <v>3803</v>
      </c>
      <c r="M2615" s="86" t="s">
        <v>349</v>
      </c>
      <c r="N2615" s="149" t="str">
        <f>IF(OR(J2615="TBA",E2615=0),"",E2615*J2615)</f>
        <v/>
      </c>
      <c r="O2615" s="138"/>
      <c r="P2615" s="139">
        <f>IF($B2615="PA",$N2615,0)</f>
        <v>0</v>
      </c>
      <c r="Q2615" s="139">
        <f>IF($B2615="PC",$N2615,0)</f>
        <v>0</v>
      </c>
      <c r="R2615" s="139" t="str">
        <f>IF($B2615="LA",$N2615,0)</f>
        <v/>
      </c>
      <c r="S2615" s="139">
        <f>IF($B2615="LC",$N2615,0)</f>
        <v>0</v>
      </c>
      <c r="T2615" s="139">
        <f>IF(P2615&lt;&gt;"",(P2615*(1-($N$2641))*(1-($O2615+$N$2646))),0)</f>
        <v>0</v>
      </c>
      <c r="U2615" s="139">
        <f>IF(Q2615&lt;&gt;"",(Q2615*(1-($N$2642))*(1-($O2615+$N$2646))),0)</f>
        <v>0</v>
      </c>
      <c r="V2615" s="139">
        <f>IF(R2615&lt;&gt;"",(R2615*(1-($N$2643))*(1-($O2615+$N$2646))),0)</f>
        <v>0</v>
      </c>
      <c r="W2615" s="139">
        <f>IF(S2615&lt;&gt;"",(S2615*(1-($N$2644))*(1-($O2615+$N$2646))),0)</f>
        <v>0</v>
      </c>
      <c r="X2615" s="150">
        <f>+SUM(T2615:W2615)</f>
        <v>0</v>
      </c>
      <c r="Y2615" s="85"/>
      <c r="Z2615" s="84"/>
      <c r="AA2615" s="85"/>
    </row>
    <row r="2616" spans="1:27" ht="14.1" customHeight="1" x14ac:dyDescent="0.3">
      <c r="A2616" s="128" t="s">
        <v>399</v>
      </c>
      <c r="B2616" s="86" t="s">
        <v>40</v>
      </c>
      <c r="C2616" s="86">
        <v>30</v>
      </c>
      <c r="D2616" s="86">
        <v>10</v>
      </c>
      <c r="E2616" s="137"/>
      <c r="F2616" s="86" t="s">
        <v>101</v>
      </c>
      <c r="G2616" s="86" t="s">
        <v>1691</v>
      </c>
      <c r="H2616" s="86" t="s">
        <v>2237</v>
      </c>
      <c r="I2616" s="86">
        <v>93</v>
      </c>
      <c r="J2616" s="87">
        <v>21.55</v>
      </c>
      <c r="K2616" s="88"/>
      <c r="L2616" s="86" t="s">
        <v>3804</v>
      </c>
      <c r="M2616" s="86" t="s">
        <v>349</v>
      </c>
      <c r="N2616" s="149" t="str">
        <f>IF(OR(J2616="TBA",E2616=0),"",E2616*J2616)</f>
        <v/>
      </c>
      <c r="O2616" s="138"/>
      <c r="P2616" s="139">
        <f>IF($B2616="PA",$N2616,0)</f>
        <v>0</v>
      </c>
      <c r="Q2616" s="139">
        <f>IF($B2616="PC",$N2616,0)</f>
        <v>0</v>
      </c>
      <c r="R2616" s="139">
        <f>IF($B2616="LA",$N2616,0)</f>
        <v>0</v>
      </c>
      <c r="S2616" s="139" t="str">
        <f>IF($B2616="LC",$N2616,0)</f>
        <v/>
      </c>
      <c r="T2616" s="139">
        <f>IF(P2616&lt;&gt;"",(P2616*(1-($N$2641))*(1-($O2616+$N$2646))),0)</f>
        <v>0</v>
      </c>
      <c r="U2616" s="139">
        <f>IF(Q2616&lt;&gt;"",(Q2616*(1-($N$2642))*(1-($O2616+$N$2646))),0)</f>
        <v>0</v>
      </c>
      <c r="V2616" s="139">
        <f>IF(R2616&lt;&gt;"",(R2616*(1-($N$2643))*(1-($O2616+$N$2646))),0)</f>
        <v>0</v>
      </c>
      <c r="W2616" s="139">
        <f>IF(S2616&lt;&gt;"",(S2616*(1-($N$2644))*(1-($O2616+$N$2646))),0)</f>
        <v>0</v>
      </c>
      <c r="X2616" s="150">
        <f>+SUM(T2616:W2616)</f>
        <v>0</v>
      </c>
      <c r="Y2616" s="85"/>
      <c r="Z2616" s="84"/>
      <c r="AA2616" s="85"/>
    </row>
    <row r="2617" spans="1:27" ht="14.1" customHeight="1" x14ac:dyDescent="0.3">
      <c r="A2617" s="128" t="s">
        <v>400</v>
      </c>
      <c r="B2617" s="86" t="s">
        <v>40</v>
      </c>
      <c r="C2617" s="86">
        <v>30</v>
      </c>
      <c r="D2617" s="86">
        <v>10</v>
      </c>
      <c r="E2617" s="137"/>
      <c r="F2617" s="86" t="s">
        <v>101</v>
      </c>
      <c r="G2617" s="86" t="s">
        <v>1701</v>
      </c>
      <c r="H2617" s="86" t="s">
        <v>2237</v>
      </c>
      <c r="I2617" s="86">
        <v>93</v>
      </c>
      <c r="J2617" s="87">
        <v>21.55</v>
      </c>
      <c r="K2617" s="88"/>
      <c r="L2617" s="86" t="s">
        <v>3805</v>
      </c>
      <c r="M2617" s="86" t="s">
        <v>349</v>
      </c>
      <c r="N2617" s="149" t="str">
        <f>IF(OR(J2617="TBA",E2617=0),"",E2617*J2617)</f>
        <v/>
      </c>
      <c r="O2617" s="138"/>
      <c r="P2617" s="139">
        <f>IF($B2617="PA",$N2617,0)</f>
        <v>0</v>
      </c>
      <c r="Q2617" s="139">
        <f>IF($B2617="PC",$N2617,0)</f>
        <v>0</v>
      </c>
      <c r="R2617" s="139">
        <f>IF($B2617="LA",$N2617,0)</f>
        <v>0</v>
      </c>
      <c r="S2617" s="139" t="str">
        <f>IF($B2617="LC",$N2617,0)</f>
        <v/>
      </c>
      <c r="T2617" s="139">
        <f>IF(P2617&lt;&gt;"",(P2617*(1-($N$2641))*(1-($O2617+$N$2646))),0)</f>
        <v>0</v>
      </c>
      <c r="U2617" s="139">
        <f>IF(Q2617&lt;&gt;"",(Q2617*(1-($N$2642))*(1-($O2617+$N$2646))),0)</f>
        <v>0</v>
      </c>
      <c r="V2617" s="139">
        <f>IF(R2617&lt;&gt;"",(R2617*(1-($N$2643))*(1-($O2617+$N$2646))),0)</f>
        <v>0</v>
      </c>
      <c r="W2617" s="139">
        <f>IF(S2617&lt;&gt;"",(S2617*(1-($N$2644))*(1-($O2617+$N$2646))),0)</f>
        <v>0</v>
      </c>
      <c r="X2617" s="150">
        <f>+SUM(T2617:W2617)</f>
        <v>0</v>
      </c>
      <c r="Y2617" s="85"/>
      <c r="Z2617" s="84"/>
      <c r="AA2617" s="85"/>
    </row>
    <row r="2618" spans="1:27" ht="14.1" customHeight="1" x14ac:dyDescent="0.3">
      <c r="A2618" s="128" t="s">
        <v>401</v>
      </c>
      <c r="B2618" s="86" t="s">
        <v>40</v>
      </c>
      <c r="C2618" s="86">
        <v>30</v>
      </c>
      <c r="D2618" s="86">
        <v>10</v>
      </c>
      <c r="E2618" s="137"/>
      <c r="F2618" s="86" t="s">
        <v>101</v>
      </c>
      <c r="G2618" s="86" t="s">
        <v>1709</v>
      </c>
      <c r="H2618" s="86" t="s">
        <v>2237</v>
      </c>
      <c r="I2618" s="86">
        <v>93</v>
      </c>
      <c r="J2618" s="87">
        <v>21.55</v>
      </c>
      <c r="K2618" s="88"/>
      <c r="L2618" s="86" t="s">
        <v>3806</v>
      </c>
      <c r="M2618" s="86" t="s">
        <v>349</v>
      </c>
      <c r="N2618" s="149" t="str">
        <f>IF(OR(J2618="TBA",E2618=0),"",E2618*J2618)</f>
        <v/>
      </c>
      <c r="O2618" s="138"/>
      <c r="P2618" s="139">
        <f>IF($B2618="PA",$N2618,0)</f>
        <v>0</v>
      </c>
      <c r="Q2618" s="139">
        <f>IF($B2618="PC",$N2618,0)</f>
        <v>0</v>
      </c>
      <c r="R2618" s="139">
        <f>IF($B2618="LA",$N2618,0)</f>
        <v>0</v>
      </c>
      <c r="S2618" s="139" t="str">
        <f>IF($B2618="LC",$N2618,0)</f>
        <v/>
      </c>
      <c r="T2618" s="139">
        <f>IF(P2618&lt;&gt;"",(P2618*(1-($N$2641))*(1-($O2618+$N$2646))),0)</f>
        <v>0</v>
      </c>
      <c r="U2618" s="139">
        <f>IF(Q2618&lt;&gt;"",(Q2618*(1-($N$2642))*(1-($O2618+$N$2646))),0)</f>
        <v>0</v>
      </c>
      <c r="V2618" s="139">
        <f>IF(R2618&lt;&gt;"",(R2618*(1-($N$2643))*(1-($O2618+$N$2646))),0)</f>
        <v>0</v>
      </c>
      <c r="W2618" s="139">
        <f>IF(S2618&lt;&gt;"",(S2618*(1-($N$2644))*(1-($O2618+$N$2646))),0)</f>
        <v>0</v>
      </c>
      <c r="X2618" s="150">
        <f>+SUM(T2618:W2618)</f>
        <v>0</v>
      </c>
      <c r="Y2618" s="85"/>
      <c r="Z2618" s="84"/>
      <c r="AA2618" s="85"/>
    </row>
    <row r="2619" spans="1:27" ht="14.1" customHeight="1" x14ac:dyDescent="0.3">
      <c r="A2619" s="128" t="s">
        <v>333</v>
      </c>
      <c r="B2619" s="86" t="s">
        <v>40</v>
      </c>
      <c r="C2619" s="86">
        <v>12</v>
      </c>
      <c r="D2619" s="86">
        <v>0</v>
      </c>
      <c r="E2619" s="137"/>
      <c r="F2619" s="86" t="s">
        <v>4805</v>
      </c>
      <c r="G2619" s="86" t="s">
        <v>1685</v>
      </c>
      <c r="H2619" s="86" t="s">
        <v>2238</v>
      </c>
      <c r="I2619" s="86">
        <v>16</v>
      </c>
      <c r="J2619" s="87">
        <v>22.25</v>
      </c>
      <c r="K2619" s="88"/>
      <c r="L2619" s="86" t="s">
        <v>3807</v>
      </c>
      <c r="M2619" s="86" t="s">
        <v>349</v>
      </c>
      <c r="N2619" s="149" t="str">
        <f>IF(OR(J2619="TBA",E2619=0),"",E2619*J2619)</f>
        <v/>
      </c>
      <c r="O2619" s="138"/>
      <c r="P2619" s="139">
        <f>IF($B2619="PA",$N2619,0)</f>
        <v>0</v>
      </c>
      <c r="Q2619" s="139">
        <f>IF($B2619="PC",$N2619,0)</f>
        <v>0</v>
      </c>
      <c r="R2619" s="139">
        <f>IF($B2619="LA",$N2619,0)</f>
        <v>0</v>
      </c>
      <c r="S2619" s="139" t="str">
        <f>IF($B2619="LC",$N2619,0)</f>
        <v/>
      </c>
      <c r="T2619" s="139">
        <f>IF(P2619&lt;&gt;"",(P2619*(1-($N$2641))*(1-($O2619+$N$2646))),0)</f>
        <v>0</v>
      </c>
      <c r="U2619" s="139">
        <f>IF(Q2619&lt;&gt;"",(Q2619*(1-($N$2642))*(1-($O2619+$N$2646))),0)</f>
        <v>0</v>
      </c>
      <c r="V2619" s="139">
        <f>IF(R2619&lt;&gt;"",(R2619*(1-($N$2643))*(1-($O2619+$N$2646))),0)</f>
        <v>0</v>
      </c>
      <c r="W2619" s="139">
        <f>IF(S2619&lt;&gt;"",(S2619*(1-($N$2644))*(1-($O2619+$N$2646))),0)</f>
        <v>0</v>
      </c>
      <c r="X2619" s="150">
        <f>+SUM(T2619:W2619)</f>
        <v>0</v>
      </c>
      <c r="Y2619" s="85"/>
      <c r="Z2619" s="84"/>
      <c r="AA2619" s="85"/>
    </row>
    <row r="2620" spans="1:27" ht="14.1" customHeight="1" x14ac:dyDescent="0.3">
      <c r="A2620" s="128" t="s">
        <v>334</v>
      </c>
      <c r="B2620" s="86" t="s">
        <v>40</v>
      </c>
      <c r="C2620" s="86">
        <v>12</v>
      </c>
      <c r="D2620" s="86">
        <v>0</v>
      </c>
      <c r="E2620" s="137"/>
      <c r="F2620" s="86" t="s">
        <v>4805</v>
      </c>
      <c r="G2620" s="86" t="s">
        <v>1686</v>
      </c>
      <c r="H2620" s="86" t="s">
        <v>2238</v>
      </c>
      <c r="I2620" s="86">
        <v>16</v>
      </c>
      <c r="J2620" s="87">
        <v>22.25</v>
      </c>
      <c r="K2620" s="88"/>
      <c r="L2620" s="86" t="s">
        <v>3808</v>
      </c>
      <c r="M2620" s="86" t="s">
        <v>349</v>
      </c>
      <c r="N2620" s="149" t="str">
        <f>IF(OR(J2620="TBA",E2620=0),"",E2620*J2620)</f>
        <v/>
      </c>
      <c r="O2620" s="138"/>
      <c r="P2620" s="139">
        <f>IF($B2620="PA",$N2620,0)</f>
        <v>0</v>
      </c>
      <c r="Q2620" s="139">
        <f>IF($B2620="PC",$N2620,0)</f>
        <v>0</v>
      </c>
      <c r="R2620" s="139">
        <f>IF($B2620="LA",$N2620,0)</f>
        <v>0</v>
      </c>
      <c r="S2620" s="139" t="str">
        <f>IF($B2620="LC",$N2620,0)</f>
        <v/>
      </c>
      <c r="T2620" s="139">
        <f>IF(P2620&lt;&gt;"",(P2620*(1-($N$2641))*(1-($O2620+$N$2646))),0)</f>
        <v>0</v>
      </c>
      <c r="U2620" s="139">
        <f>IF(Q2620&lt;&gt;"",(Q2620*(1-($N$2642))*(1-($O2620+$N$2646))),0)</f>
        <v>0</v>
      </c>
      <c r="V2620" s="139">
        <f>IF(R2620&lt;&gt;"",(R2620*(1-($N$2643))*(1-($O2620+$N$2646))),0)</f>
        <v>0</v>
      </c>
      <c r="W2620" s="139">
        <f>IF(S2620&lt;&gt;"",(S2620*(1-($N$2644))*(1-($O2620+$N$2646))),0)</f>
        <v>0</v>
      </c>
      <c r="X2620" s="150">
        <f>+SUM(T2620:W2620)</f>
        <v>0</v>
      </c>
      <c r="Y2620" s="85"/>
      <c r="Z2620" s="84"/>
      <c r="AA2620" s="85"/>
    </row>
    <row r="2621" spans="1:27" ht="14.1" customHeight="1" x14ac:dyDescent="0.3">
      <c r="A2621" s="128" t="s">
        <v>335</v>
      </c>
      <c r="B2621" s="86" t="s">
        <v>40</v>
      </c>
      <c r="C2621" s="86">
        <v>12</v>
      </c>
      <c r="D2621" s="86">
        <v>0</v>
      </c>
      <c r="E2621" s="137"/>
      <c r="F2621" s="86" t="s">
        <v>4805</v>
      </c>
      <c r="G2621" s="86" t="s">
        <v>1685</v>
      </c>
      <c r="H2621" s="86" t="s">
        <v>2239</v>
      </c>
      <c r="I2621" s="86">
        <v>16</v>
      </c>
      <c r="J2621" s="87">
        <v>29.45</v>
      </c>
      <c r="K2621" s="88"/>
      <c r="L2621" s="86" t="s">
        <v>3809</v>
      </c>
      <c r="M2621" s="86" t="s">
        <v>349</v>
      </c>
      <c r="N2621" s="149" t="str">
        <f>IF(OR(J2621="TBA",E2621=0),"",E2621*J2621)</f>
        <v/>
      </c>
      <c r="O2621" s="138"/>
      <c r="P2621" s="139">
        <f>IF($B2621="PA",$N2621,0)</f>
        <v>0</v>
      </c>
      <c r="Q2621" s="139">
        <f>IF($B2621="PC",$N2621,0)</f>
        <v>0</v>
      </c>
      <c r="R2621" s="139">
        <f>IF($B2621="LA",$N2621,0)</f>
        <v>0</v>
      </c>
      <c r="S2621" s="139" t="str">
        <f>IF($B2621="LC",$N2621,0)</f>
        <v/>
      </c>
      <c r="T2621" s="139">
        <f>IF(P2621&lt;&gt;"",(P2621*(1-($N$2641))*(1-($O2621+$N$2646))),0)</f>
        <v>0</v>
      </c>
      <c r="U2621" s="139">
        <f>IF(Q2621&lt;&gt;"",(Q2621*(1-($N$2642))*(1-($O2621+$N$2646))),0)</f>
        <v>0</v>
      </c>
      <c r="V2621" s="139">
        <f>IF(R2621&lt;&gt;"",(R2621*(1-($N$2643))*(1-($O2621+$N$2646))),0)</f>
        <v>0</v>
      </c>
      <c r="W2621" s="139">
        <f>IF(S2621&lt;&gt;"",(S2621*(1-($N$2644))*(1-($O2621+$N$2646))),0)</f>
        <v>0</v>
      </c>
      <c r="X2621" s="150">
        <f>+SUM(T2621:W2621)</f>
        <v>0</v>
      </c>
      <c r="Y2621" s="85"/>
      <c r="Z2621" s="84"/>
      <c r="AA2621" s="85"/>
    </row>
    <row r="2622" spans="1:27" ht="14.1" customHeight="1" x14ac:dyDescent="0.3">
      <c r="A2622" s="128" t="s">
        <v>336</v>
      </c>
      <c r="B2622" s="86" t="s">
        <v>40</v>
      </c>
      <c r="C2622" s="86">
        <v>12</v>
      </c>
      <c r="D2622" s="86">
        <v>0</v>
      </c>
      <c r="E2622" s="137"/>
      <c r="F2622" s="86" t="s">
        <v>4805</v>
      </c>
      <c r="G2622" s="86" t="s">
        <v>1686</v>
      </c>
      <c r="H2622" s="86" t="s">
        <v>2239</v>
      </c>
      <c r="I2622" s="86">
        <v>16</v>
      </c>
      <c r="J2622" s="87">
        <v>29.45</v>
      </c>
      <c r="K2622" s="88"/>
      <c r="L2622" s="86" t="s">
        <v>3810</v>
      </c>
      <c r="M2622" s="86" t="s">
        <v>349</v>
      </c>
      <c r="N2622" s="149" t="str">
        <f>IF(OR(J2622="TBA",E2622=0),"",E2622*J2622)</f>
        <v/>
      </c>
      <c r="O2622" s="138"/>
      <c r="P2622" s="139">
        <f>IF($B2622="PA",$N2622,0)</f>
        <v>0</v>
      </c>
      <c r="Q2622" s="139">
        <f>IF($B2622="PC",$N2622,0)</f>
        <v>0</v>
      </c>
      <c r="R2622" s="139">
        <f>IF($B2622="LA",$N2622,0)</f>
        <v>0</v>
      </c>
      <c r="S2622" s="139" t="str">
        <f>IF($B2622="LC",$N2622,0)</f>
        <v/>
      </c>
      <c r="T2622" s="139">
        <f>IF(P2622&lt;&gt;"",(P2622*(1-($N$2641))*(1-($O2622+$N$2646))),0)</f>
        <v>0</v>
      </c>
      <c r="U2622" s="139">
        <f>IF(Q2622&lt;&gt;"",(Q2622*(1-($N$2642))*(1-($O2622+$N$2646))),0)</f>
        <v>0</v>
      </c>
      <c r="V2622" s="139">
        <f>IF(R2622&lt;&gt;"",(R2622*(1-($N$2643))*(1-($O2622+$N$2646))),0)</f>
        <v>0</v>
      </c>
      <c r="W2622" s="139">
        <f>IF(S2622&lt;&gt;"",(S2622*(1-($N$2644))*(1-($O2622+$N$2646))),0)</f>
        <v>0</v>
      </c>
      <c r="X2622" s="150">
        <f>+SUM(T2622:W2622)</f>
        <v>0</v>
      </c>
      <c r="Y2622" s="85"/>
      <c r="Z2622" s="84"/>
      <c r="AA2622" s="85"/>
    </row>
    <row r="2623" spans="1:27" ht="14.1" customHeight="1" x14ac:dyDescent="0.3">
      <c r="A2623" s="128" t="s">
        <v>337</v>
      </c>
      <c r="B2623" s="86" t="s">
        <v>40</v>
      </c>
      <c r="C2623" s="86">
        <v>26</v>
      </c>
      <c r="D2623" s="86">
        <v>13</v>
      </c>
      <c r="E2623" s="137"/>
      <c r="F2623" s="86" t="s">
        <v>1698</v>
      </c>
      <c r="G2623" s="86" t="s">
        <v>1699</v>
      </c>
      <c r="H2623" s="86" t="s">
        <v>2240</v>
      </c>
      <c r="I2623" s="86">
        <v>3</v>
      </c>
      <c r="J2623" s="87">
        <v>22.650000000000002</v>
      </c>
      <c r="K2623" s="88"/>
      <c r="L2623" s="86" t="s">
        <v>3811</v>
      </c>
      <c r="M2623" s="86" t="s">
        <v>349</v>
      </c>
      <c r="N2623" s="149" t="str">
        <f>IF(OR(J2623="TBA",E2623=0),"",E2623*J2623)</f>
        <v/>
      </c>
      <c r="O2623" s="138"/>
      <c r="P2623" s="139">
        <f>IF($B2623="PA",$N2623,0)</f>
        <v>0</v>
      </c>
      <c r="Q2623" s="139">
        <f>IF($B2623="PC",$N2623,0)</f>
        <v>0</v>
      </c>
      <c r="R2623" s="139">
        <f>IF($B2623="LA",$N2623,0)</f>
        <v>0</v>
      </c>
      <c r="S2623" s="139" t="str">
        <f>IF($B2623="LC",$N2623,0)</f>
        <v/>
      </c>
      <c r="T2623" s="139">
        <f>IF(P2623&lt;&gt;"",(P2623*(1-($N$2641))*(1-($O2623+$N$2646))),0)</f>
        <v>0</v>
      </c>
      <c r="U2623" s="139">
        <f>IF(Q2623&lt;&gt;"",(Q2623*(1-($N$2642))*(1-($O2623+$N$2646))),0)</f>
        <v>0</v>
      </c>
      <c r="V2623" s="139">
        <f>IF(R2623&lt;&gt;"",(R2623*(1-($N$2643))*(1-($O2623+$N$2646))),0)</f>
        <v>0</v>
      </c>
      <c r="W2623" s="139">
        <f>IF(S2623&lt;&gt;"",(S2623*(1-($N$2644))*(1-($O2623+$N$2646))),0)</f>
        <v>0</v>
      </c>
      <c r="X2623" s="150">
        <f>+SUM(T2623:W2623)</f>
        <v>0</v>
      </c>
      <c r="Y2623" s="85"/>
      <c r="Z2623" s="84"/>
      <c r="AA2623" s="85"/>
    </row>
    <row r="2624" spans="1:27" ht="14.1" customHeight="1" x14ac:dyDescent="0.3">
      <c r="A2624" s="128" t="s">
        <v>338</v>
      </c>
      <c r="B2624" s="86" t="s">
        <v>40</v>
      </c>
      <c r="C2624" s="86">
        <v>26</v>
      </c>
      <c r="D2624" s="86">
        <v>13</v>
      </c>
      <c r="E2624" s="137"/>
      <c r="F2624" s="86" t="s">
        <v>1698</v>
      </c>
      <c r="G2624" s="86" t="s">
        <v>1700</v>
      </c>
      <c r="H2624" s="86" t="s">
        <v>2240</v>
      </c>
      <c r="I2624" s="86">
        <v>3</v>
      </c>
      <c r="J2624" s="87">
        <v>22.650000000000002</v>
      </c>
      <c r="K2624" s="88"/>
      <c r="L2624" s="86" t="s">
        <v>3812</v>
      </c>
      <c r="M2624" s="86" t="s">
        <v>349</v>
      </c>
      <c r="N2624" s="149" t="str">
        <f>IF(OR(J2624="TBA",E2624=0),"",E2624*J2624)</f>
        <v/>
      </c>
      <c r="O2624" s="138"/>
      <c r="P2624" s="139">
        <f>IF($B2624="PA",$N2624,0)</f>
        <v>0</v>
      </c>
      <c r="Q2624" s="139">
        <f>IF($B2624="PC",$N2624,0)</f>
        <v>0</v>
      </c>
      <c r="R2624" s="139">
        <f>IF($B2624="LA",$N2624,0)</f>
        <v>0</v>
      </c>
      <c r="S2624" s="139" t="str">
        <f>IF($B2624="LC",$N2624,0)</f>
        <v/>
      </c>
      <c r="T2624" s="139">
        <f>IF(P2624&lt;&gt;"",(P2624*(1-($N$2641))*(1-($O2624+$N$2646))),0)</f>
        <v>0</v>
      </c>
      <c r="U2624" s="139">
        <f>IF(Q2624&lt;&gt;"",(Q2624*(1-($N$2642))*(1-($O2624+$N$2646))),0)</f>
        <v>0</v>
      </c>
      <c r="V2624" s="139">
        <f>IF(R2624&lt;&gt;"",(R2624*(1-($N$2643))*(1-($O2624+$N$2646))),0)</f>
        <v>0</v>
      </c>
      <c r="W2624" s="139">
        <f>IF(S2624&lt;&gt;"",(S2624*(1-($N$2644))*(1-($O2624+$N$2646))),0)</f>
        <v>0</v>
      </c>
      <c r="X2624" s="150">
        <f>+SUM(T2624:W2624)</f>
        <v>0</v>
      </c>
      <c r="Y2624" s="85"/>
      <c r="Z2624" s="84"/>
      <c r="AA2624" s="85"/>
    </row>
    <row r="2625" spans="1:27" ht="14.1" customHeight="1" x14ac:dyDescent="0.3">
      <c r="A2625" s="128" t="s">
        <v>339</v>
      </c>
      <c r="B2625" s="86" t="s">
        <v>40</v>
      </c>
      <c r="C2625" s="86">
        <v>20</v>
      </c>
      <c r="D2625" s="86">
        <v>10</v>
      </c>
      <c r="E2625" s="137"/>
      <c r="F2625" s="86" t="s">
        <v>1698</v>
      </c>
      <c r="G2625" s="86" t="s">
        <v>1699</v>
      </c>
      <c r="H2625" s="86" t="s">
        <v>2241</v>
      </c>
      <c r="I2625" s="86">
        <v>2</v>
      </c>
      <c r="J2625" s="87">
        <v>22.25</v>
      </c>
      <c r="K2625" s="88"/>
      <c r="L2625" s="86" t="s">
        <v>3813</v>
      </c>
      <c r="M2625" s="86" t="s">
        <v>349</v>
      </c>
      <c r="N2625" s="149" t="str">
        <f>IF(OR(J2625="TBA",E2625=0),"",E2625*J2625)</f>
        <v/>
      </c>
      <c r="O2625" s="138"/>
      <c r="P2625" s="139">
        <f>IF($B2625="PA",$N2625,0)</f>
        <v>0</v>
      </c>
      <c r="Q2625" s="139">
        <f>IF($B2625="PC",$N2625,0)</f>
        <v>0</v>
      </c>
      <c r="R2625" s="139">
        <f>IF($B2625="LA",$N2625,0)</f>
        <v>0</v>
      </c>
      <c r="S2625" s="139" t="str">
        <f>IF($B2625="LC",$N2625,0)</f>
        <v/>
      </c>
      <c r="T2625" s="139">
        <f>IF(P2625&lt;&gt;"",(P2625*(1-($N$2641))*(1-($O2625+$N$2646))),0)</f>
        <v>0</v>
      </c>
      <c r="U2625" s="139">
        <f>IF(Q2625&lt;&gt;"",(Q2625*(1-($N$2642))*(1-($O2625+$N$2646))),0)</f>
        <v>0</v>
      </c>
      <c r="V2625" s="139">
        <f>IF(R2625&lt;&gt;"",(R2625*(1-($N$2643))*(1-($O2625+$N$2646))),0)</f>
        <v>0</v>
      </c>
      <c r="W2625" s="139">
        <f>IF(S2625&lt;&gt;"",(S2625*(1-($N$2644))*(1-($O2625+$N$2646))),0)</f>
        <v>0</v>
      </c>
      <c r="X2625" s="150">
        <f>+SUM(T2625:W2625)</f>
        <v>0</v>
      </c>
      <c r="Y2625" s="85"/>
      <c r="Z2625" s="84"/>
      <c r="AA2625" s="85"/>
    </row>
    <row r="2626" spans="1:27" ht="14.1" customHeight="1" x14ac:dyDescent="0.3">
      <c r="A2626" s="128" t="s">
        <v>340</v>
      </c>
      <c r="B2626" s="86" t="s">
        <v>40</v>
      </c>
      <c r="C2626" s="86">
        <v>20</v>
      </c>
      <c r="D2626" s="86">
        <v>10</v>
      </c>
      <c r="E2626" s="137"/>
      <c r="F2626" s="86" t="s">
        <v>1698</v>
      </c>
      <c r="G2626" s="86" t="s">
        <v>1700</v>
      </c>
      <c r="H2626" s="86" t="s">
        <v>2241</v>
      </c>
      <c r="I2626" s="86">
        <v>2</v>
      </c>
      <c r="J2626" s="87">
        <v>22.25</v>
      </c>
      <c r="K2626" s="88"/>
      <c r="L2626" s="86" t="s">
        <v>3814</v>
      </c>
      <c r="M2626" s="86" t="s">
        <v>349</v>
      </c>
      <c r="N2626" s="149" t="str">
        <f>IF(OR(J2626="TBA",E2626=0),"",E2626*J2626)</f>
        <v/>
      </c>
      <c r="O2626" s="138"/>
      <c r="P2626" s="139">
        <f>IF($B2626="PA",$N2626,0)</f>
        <v>0</v>
      </c>
      <c r="Q2626" s="139">
        <f>IF($B2626="PC",$N2626,0)</f>
        <v>0</v>
      </c>
      <c r="R2626" s="139">
        <f>IF($B2626="LA",$N2626,0)</f>
        <v>0</v>
      </c>
      <c r="S2626" s="139" t="str">
        <f>IF($B2626="LC",$N2626,0)</f>
        <v/>
      </c>
      <c r="T2626" s="139">
        <f>IF(P2626&lt;&gt;"",(P2626*(1-($N$2641))*(1-($O2626+$N$2646))),0)</f>
        <v>0</v>
      </c>
      <c r="U2626" s="139">
        <f>IF(Q2626&lt;&gt;"",(Q2626*(1-($N$2642))*(1-($O2626+$N$2646))),0)</f>
        <v>0</v>
      </c>
      <c r="V2626" s="139">
        <f>IF(R2626&lt;&gt;"",(R2626*(1-($N$2643))*(1-($O2626+$N$2646))),0)</f>
        <v>0</v>
      </c>
      <c r="W2626" s="139">
        <f>IF(S2626&lt;&gt;"",(S2626*(1-($N$2644))*(1-($O2626+$N$2646))),0)</f>
        <v>0</v>
      </c>
      <c r="X2626" s="150">
        <f>+SUM(T2626:W2626)</f>
        <v>0</v>
      </c>
      <c r="Y2626" s="85"/>
      <c r="Z2626" s="84"/>
      <c r="AA2626" s="85"/>
    </row>
    <row r="2627" spans="1:27" ht="14.1" customHeight="1" x14ac:dyDescent="0.3">
      <c r="A2627" s="128" t="s">
        <v>341</v>
      </c>
      <c r="B2627" s="86" t="s">
        <v>40</v>
      </c>
      <c r="C2627" s="86">
        <v>10</v>
      </c>
      <c r="D2627" s="86">
        <v>0</v>
      </c>
      <c r="E2627" s="137"/>
      <c r="F2627" s="86" t="s">
        <v>1698</v>
      </c>
      <c r="G2627" s="86" t="s">
        <v>1699</v>
      </c>
      <c r="H2627" s="86" t="s">
        <v>2242</v>
      </c>
      <c r="I2627" s="86">
        <v>2</v>
      </c>
      <c r="J2627" s="87">
        <v>23.7</v>
      </c>
      <c r="K2627" s="88"/>
      <c r="L2627" s="86" t="s">
        <v>3815</v>
      </c>
      <c r="M2627" s="86" t="s">
        <v>349</v>
      </c>
      <c r="N2627" s="149" t="str">
        <f>IF(OR(J2627="TBA",E2627=0),"",E2627*J2627)</f>
        <v/>
      </c>
      <c r="O2627" s="138"/>
      <c r="P2627" s="139">
        <f>IF($B2627="PA",$N2627,0)</f>
        <v>0</v>
      </c>
      <c r="Q2627" s="139">
        <f>IF($B2627="PC",$N2627,0)</f>
        <v>0</v>
      </c>
      <c r="R2627" s="139">
        <f>IF($B2627="LA",$N2627,0)</f>
        <v>0</v>
      </c>
      <c r="S2627" s="139" t="str">
        <f>IF($B2627="LC",$N2627,0)</f>
        <v/>
      </c>
      <c r="T2627" s="139">
        <f>IF(P2627&lt;&gt;"",(P2627*(1-($N$2641))*(1-($O2627+$N$2646))),0)</f>
        <v>0</v>
      </c>
      <c r="U2627" s="139">
        <f>IF(Q2627&lt;&gt;"",(Q2627*(1-($N$2642))*(1-($O2627+$N$2646))),0)</f>
        <v>0</v>
      </c>
      <c r="V2627" s="139">
        <f>IF(R2627&lt;&gt;"",(R2627*(1-($N$2643))*(1-($O2627+$N$2646))),0)</f>
        <v>0</v>
      </c>
      <c r="W2627" s="139">
        <f>IF(S2627&lt;&gt;"",(S2627*(1-($N$2644))*(1-($O2627+$N$2646))),0)</f>
        <v>0</v>
      </c>
      <c r="X2627" s="150">
        <f>+SUM(T2627:W2627)</f>
        <v>0</v>
      </c>
      <c r="Y2627" s="85"/>
      <c r="Z2627" s="84"/>
      <c r="AA2627" s="85"/>
    </row>
    <row r="2628" spans="1:27" ht="14.1" customHeight="1" x14ac:dyDescent="0.3">
      <c r="A2628" s="128" t="s">
        <v>342</v>
      </c>
      <c r="B2628" s="86" t="s">
        <v>40</v>
      </c>
      <c r="C2628" s="86">
        <v>10</v>
      </c>
      <c r="D2628" s="86">
        <v>0</v>
      </c>
      <c r="E2628" s="137"/>
      <c r="F2628" s="86" t="s">
        <v>1698</v>
      </c>
      <c r="G2628" s="86" t="s">
        <v>1700</v>
      </c>
      <c r="H2628" s="86" t="s">
        <v>2242</v>
      </c>
      <c r="I2628" s="86">
        <v>2</v>
      </c>
      <c r="J2628" s="87">
        <v>23.7</v>
      </c>
      <c r="K2628" s="88"/>
      <c r="L2628" s="86" t="s">
        <v>3816</v>
      </c>
      <c r="M2628" s="86" t="s">
        <v>349</v>
      </c>
      <c r="N2628" s="149" t="str">
        <f>IF(OR(J2628="TBA",E2628=0),"",E2628*J2628)</f>
        <v/>
      </c>
      <c r="O2628" s="138"/>
      <c r="P2628" s="139">
        <f>IF($B2628="PA",$N2628,0)</f>
        <v>0</v>
      </c>
      <c r="Q2628" s="139">
        <f>IF($B2628="PC",$N2628,0)</f>
        <v>0</v>
      </c>
      <c r="R2628" s="139">
        <f>IF($B2628="LA",$N2628,0)</f>
        <v>0</v>
      </c>
      <c r="S2628" s="139" t="str">
        <f>IF($B2628="LC",$N2628,0)</f>
        <v/>
      </c>
      <c r="T2628" s="139">
        <f>IF(P2628&lt;&gt;"",(P2628*(1-($N$2641))*(1-($O2628+$N$2646))),0)</f>
        <v>0</v>
      </c>
      <c r="U2628" s="139">
        <f>IF(Q2628&lt;&gt;"",(Q2628*(1-($N$2642))*(1-($O2628+$N$2646))),0)</f>
        <v>0</v>
      </c>
      <c r="V2628" s="139">
        <f>IF(R2628&lt;&gt;"",(R2628*(1-($N$2643))*(1-($O2628+$N$2646))),0)</f>
        <v>0</v>
      </c>
      <c r="W2628" s="139">
        <f>IF(S2628&lt;&gt;"",(S2628*(1-($N$2644))*(1-($O2628+$N$2646))),0)</f>
        <v>0</v>
      </c>
      <c r="X2628" s="150">
        <f>+SUM(T2628:W2628)</f>
        <v>0</v>
      </c>
      <c r="Y2628" s="85"/>
      <c r="Z2628" s="84"/>
      <c r="AA2628" s="85"/>
    </row>
    <row r="2629" spans="1:27" ht="14.1" customHeight="1" x14ac:dyDescent="0.3">
      <c r="A2629" s="128" t="s">
        <v>343</v>
      </c>
      <c r="B2629" s="86" t="s">
        <v>40</v>
      </c>
      <c r="C2629" s="86">
        <v>12</v>
      </c>
      <c r="D2629" s="86">
        <v>0</v>
      </c>
      <c r="E2629" s="137"/>
      <c r="F2629" s="86" t="s">
        <v>100</v>
      </c>
      <c r="G2629" s="86" t="s">
        <v>1703</v>
      </c>
      <c r="H2629" s="86" t="s">
        <v>2243</v>
      </c>
      <c r="I2629" s="86">
        <v>99</v>
      </c>
      <c r="J2629" s="87">
        <v>34.4</v>
      </c>
      <c r="K2629" s="88"/>
      <c r="L2629" s="86" t="s">
        <v>3817</v>
      </c>
      <c r="M2629" s="86" t="s">
        <v>349</v>
      </c>
      <c r="N2629" s="149" t="str">
        <f>IF(OR(J2629="TBA",E2629=0),"",E2629*J2629)</f>
        <v/>
      </c>
      <c r="O2629" s="138"/>
      <c r="P2629" s="139">
        <f>IF($B2629="PA",$N2629,0)</f>
        <v>0</v>
      </c>
      <c r="Q2629" s="139">
        <f>IF($B2629="PC",$N2629,0)</f>
        <v>0</v>
      </c>
      <c r="R2629" s="139">
        <f>IF($B2629="LA",$N2629,0)</f>
        <v>0</v>
      </c>
      <c r="S2629" s="139" t="str">
        <f>IF($B2629="LC",$N2629,0)</f>
        <v/>
      </c>
      <c r="T2629" s="139">
        <f>IF(P2629&lt;&gt;"",(P2629*(1-($N$2641))*(1-($O2629+$N$2646))),0)</f>
        <v>0</v>
      </c>
      <c r="U2629" s="139">
        <f>IF(Q2629&lt;&gt;"",(Q2629*(1-($N$2642))*(1-($O2629+$N$2646))),0)</f>
        <v>0</v>
      </c>
      <c r="V2629" s="139">
        <f>IF(R2629&lt;&gt;"",(R2629*(1-($N$2643))*(1-($O2629+$N$2646))),0)</f>
        <v>0</v>
      </c>
      <c r="W2629" s="139">
        <f>IF(S2629&lt;&gt;"",(S2629*(1-($N$2644))*(1-($O2629+$N$2646))),0)</f>
        <v>0</v>
      </c>
      <c r="X2629" s="150">
        <f>+SUM(T2629:W2629)</f>
        <v>0</v>
      </c>
      <c r="Y2629" s="85"/>
      <c r="Z2629" s="84"/>
      <c r="AA2629" s="85"/>
    </row>
    <row r="2630" spans="1:27" ht="14.1" customHeight="1" x14ac:dyDescent="0.3">
      <c r="A2630" s="128" t="s">
        <v>344</v>
      </c>
      <c r="B2630" s="86" t="s">
        <v>40</v>
      </c>
      <c r="C2630" s="86">
        <v>12</v>
      </c>
      <c r="D2630" s="86">
        <v>0</v>
      </c>
      <c r="E2630" s="137"/>
      <c r="F2630" s="86" t="s">
        <v>100</v>
      </c>
      <c r="G2630" s="86" t="s">
        <v>1705</v>
      </c>
      <c r="H2630" s="86" t="s">
        <v>2243</v>
      </c>
      <c r="I2630" s="86">
        <v>99</v>
      </c>
      <c r="J2630" s="87">
        <v>34.4</v>
      </c>
      <c r="K2630" s="88"/>
      <c r="L2630" s="86" t="s">
        <v>3818</v>
      </c>
      <c r="M2630" s="86" t="s">
        <v>349</v>
      </c>
      <c r="N2630" s="149" t="str">
        <f>IF(OR(J2630="TBA",E2630=0),"",E2630*J2630)</f>
        <v/>
      </c>
      <c r="O2630" s="138"/>
      <c r="P2630" s="139">
        <f>IF($B2630="PA",$N2630,0)</f>
        <v>0</v>
      </c>
      <c r="Q2630" s="139">
        <f>IF($B2630="PC",$N2630,0)</f>
        <v>0</v>
      </c>
      <c r="R2630" s="139">
        <f>IF($B2630="LA",$N2630,0)</f>
        <v>0</v>
      </c>
      <c r="S2630" s="139" t="str">
        <f>IF($B2630="LC",$N2630,0)</f>
        <v/>
      </c>
      <c r="T2630" s="139">
        <f>IF(P2630&lt;&gt;"",(P2630*(1-($N$2641))*(1-($O2630+$N$2646))),0)</f>
        <v>0</v>
      </c>
      <c r="U2630" s="139">
        <f>IF(Q2630&lt;&gt;"",(Q2630*(1-($N$2642))*(1-($O2630+$N$2646))),0)</f>
        <v>0</v>
      </c>
      <c r="V2630" s="139">
        <f>IF(R2630&lt;&gt;"",(R2630*(1-($N$2643))*(1-($O2630+$N$2646))),0)</f>
        <v>0</v>
      </c>
      <c r="W2630" s="139">
        <f>IF(S2630&lt;&gt;"",(S2630*(1-($N$2644))*(1-($O2630+$N$2646))),0)</f>
        <v>0</v>
      </c>
      <c r="X2630" s="150">
        <f>+SUM(T2630:W2630)</f>
        <v>0</v>
      </c>
      <c r="Y2630" s="85"/>
      <c r="Z2630" s="84"/>
      <c r="AA2630" s="85"/>
    </row>
    <row r="2631" spans="1:27" ht="14.1" customHeight="1" x14ac:dyDescent="0.3">
      <c r="A2631" s="128" t="s">
        <v>345</v>
      </c>
      <c r="B2631" s="86" t="s">
        <v>40</v>
      </c>
      <c r="C2631" s="86">
        <v>12</v>
      </c>
      <c r="D2631" s="86">
        <v>0</v>
      </c>
      <c r="E2631" s="137"/>
      <c r="F2631" s="86" t="s">
        <v>1653</v>
      </c>
      <c r="G2631" s="86" t="s">
        <v>1711</v>
      </c>
      <c r="H2631" s="86" t="s">
        <v>2244</v>
      </c>
      <c r="I2631" s="86">
        <v>98</v>
      </c>
      <c r="J2631" s="87">
        <v>34.4</v>
      </c>
      <c r="K2631" s="88"/>
      <c r="L2631" s="86" t="s">
        <v>3819</v>
      </c>
      <c r="M2631" s="86" t="s">
        <v>349</v>
      </c>
      <c r="N2631" s="149" t="str">
        <f>IF(OR(J2631="TBA",E2631=0),"",E2631*J2631)</f>
        <v/>
      </c>
      <c r="O2631" s="138"/>
      <c r="P2631" s="139">
        <f>IF($B2631="PA",$N2631,0)</f>
        <v>0</v>
      </c>
      <c r="Q2631" s="139">
        <f>IF($B2631="PC",$N2631,0)</f>
        <v>0</v>
      </c>
      <c r="R2631" s="139">
        <f>IF($B2631="LA",$N2631,0)</f>
        <v>0</v>
      </c>
      <c r="S2631" s="139" t="str">
        <f>IF($B2631="LC",$N2631,0)</f>
        <v/>
      </c>
      <c r="T2631" s="139">
        <f>IF(P2631&lt;&gt;"",(P2631*(1-($N$2641))*(1-($O2631+$N$2646))),0)</f>
        <v>0</v>
      </c>
      <c r="U2631" s="139">
        <f>IF(Q2631&lt;&gt;"",(Q2631*(1-($N$2642))*(1-($O2631+$N$2646))),0)</f>
        <v>0</v>
      </c>
      <c r="V2631" s="139">
        <f>IF(R2631&lt;&gt;"",(R2631*(1-($N$2643))*(1-($O2631+$N$2646))),0)</f>
        <v>0</v>
      </c>
      <c r="W2631" s="139">
        <f>IF(S2631&lt;&gt;"",(S2631*(1-($N$2644))*(1-($O2631+$N$2646))),0)</f>
        <v>0</v>
      </c>
      <c r="X2631" s="150">
        <f>+SUM(T2631:W2631)</f>
        <v>0</v>
      </c>
      <c r="Y2631" s="85"/>
      <c r="Z2631" s="84"/>
      <c r="AA2631" s="85"/>
    </row>
    <row r="2632" spans="1:27" ht="14.1" customHeight="1" x14ac:dyDescent="0.3">
      <c r="A2632" s="128" t="s">
        <v>346</v>
      </c>
      <c r="B2632" s="86" t="s">
        <v>40</v>
      </c>
      <c r="C2632" s="86">
        <v>12</v>
      </c>
      <c r="D2632" s="86">
        <v>0</v>
      </c>
      <c r="E2632" s="137"/>
      <c r="F2632" s="86" t="s">
        <v>100</v>
      </c>
      <c r="G2632" s="86" t="s">
        <v>1692</v>
      </c>
      <c r="H2632" s="86" t="s">
        <v>2243</v>
      </c>
      <c r="I2632" s="86">
        <v>99</v>
      </c>
      <c r="J2632" s="87">
        <v>34.4</v>
      </c>
      <c r="K2632" s="88"/>
      <c r="L2632" s="86" t="s">
        <v>3820</v>
      </c>
      <c r="M2632" s="86" t="s">
        <v>349</v>
      </c>
      <c r="N2632" s="149" t="str">
        <f>IF(OR(J2632="TBA",E2632=0),"",E2632*J2632)</f>
        <v/>
      </c>
      <c r="O2632" s="138"/>
      <c r="P2632" s="139">
        <f>IF($B2632="PA",$N2632,0)</f>
        <v>0</v>
      </c>
      <c r="Q2632" s="139">
        <f>IF($B2632="PC",$N2632,0)</f>
        <v>0</v>
      </c>
      <c r="R2632" s="139">
        <f>IF($B2632="LA",$N2632,0)</f>
        <v>0</v>
      </c>
      <c r="S2632" s="139" t="str">
        <f>IF($B2632="LC",$N2632,0)</f>
        <v/>
      </c>
      <c r="T2632" s="139">
        <f>IF(P2632&lt;&gt;"",(P2632*(1-($N$2641))*(1-($O2632+$N$2646))),0)</f>
        <v>0</v>
      </c>
      <c r="U2632" s="139">
        <f>IF(Q2632&lt;&gt;"",(Q2632*(1-($N$2642))*(1-($O2632+$N$2646))),0)</f>
        <v>0</v>
      </c>
      <c r="V2632" s="139">
        <f>IF(R2632&lt;&gt;"",(R2632*(1-($N$2643))*(1-($O2632+$N$2646))),0)</f>
        <v>0</v>
      </c>
      <c r="W2632" s="139">
        <f>IF(S2632&lt;&gt;"",(S2632*(1-($N$2644))*(1-($O2632+$N$2646))),0)</f>
        <v>0</v>
      </c>
      <c r="X2632" s="150">
        <f>+SUM(T2632:W2632)</f>
        <v>0</v>
      </c>
      <c r="Y2632" s="85"/>
      <c r="Z2632" s="84"/>
      <c r="AA2632" s="85"/>
    </row>
    <row r="2633" spans="1:27" ht="14.1" customHeight="1" x14ac:dyDescent="0.3">
      <c r="A2633" s="128" t="s">
        <v>347</v>
      </c>
      <c r="B2633" s="86" t="s">
        <v>40</v>
      </c>
      <c r="C2633" s="86">
        <v>10</v>
      </c>
      <c r="D2633" s="86">
        <v>0</v>
      </c>
      <c r="E2633" s="137"/>
      <c r="F2633" s="86" t="s">
        <v>100</v>
      </c>
      <c r="G2633" s="86" t="s">
        <v>1724</v>
      </c>
      <c r="H2633" s="86" t="s">
        <v>2245</v>
      </c>
      <c r="I2633" s="86">
        <v>96</v>
      </c>
      <c r="J2633" s="87">
        <v>50.9</v>
      </c>
      <c r="K2633" s="88"/>
      <c r="L2633" s="86" t="s">
        <v>3821</v>
      </c>
      <c r="M2633" s="86" t="s">
        <v>349</v>
      </c>
      <c r="N2633" s="149" t="str">
        <f>IF(OR(J2633="TBA",E2633=0),"",E2633*J2633)</f>
        <v/>
      </c>
      <c r="O2633" s="138"/>
      <c r="P2633" s="139">
        <f>IF($B2633="PA",$N2633,0)</f>
        <v>0</v>
      </c>
      <c r="Q2633" s="139">
        <f>IF($B2633="PC",$N2633,0)</f>
        <v>0</v>
      </c>
      <c r="R2633" s="139">
        <f>IF($B2633="LA",$N2633,0)</f>
        <v>0</v>
      </c>
      <c r="S2633" s="139" t="str">
        <f>IF($B2633="LC",$N2633,0)</f>
        <v/>
      </c>
      <c r="T2633" s="139">
        <f>IF(P2633&lt;&gt;"",(P2633*(1-($N$2641))*(1-($O2633+$N$2646))),0)</f>
        <v>0</v>
      </c>
      <c r="U2633" s="139">
        <f>IF(Q2633&lt;&gt;"",(Q2633*(1-($N$2642))*(1-($O2633+$N$2646))),0)</f>
        <v>0</v>
      </c>
      <c r="V2633" s="139">
        <f>IF(R2633&lt;&gt;"",(R2633*(1-($N$2643))*(1-($O2633+$N$2646))),0)</f>
        <v>0</v>
      </c>
      <c r="W2633" s="139">
        <f>IF(S2633&lt;&gt;"",(S2633*(1-($N$2644))*(1-($O2633+$N$2646))),0)</f>
        <v>0</v>
      </c>
      <c r="X2633" s="150">
        <f>+SUM(T2633:W2633)</f>
        <v>0</v>
      </c>
      <c r="Y2633" s="85"/>
      <c r="Z2633" s="84"/>
      <c r="AA2633" s="85"/>
    </row>
    <row r="2634" spans="1:27" ht="14.1" customHeight="1" x14ac:dyDescent="0.3">
      <c r="A2634" s="84" t="s">
        <v>348</v>
      </c>
      <c r="B2634" s="86" t="s">
        <v>40</v>
      </c>
      <c r="C2634" s="86">
        <v>10</v>
      </c>
      <c r="D2634" s="86">
        <v>0</v>
      </c>
      <c r="E2634" s="137"/>
      <c r="F2634" s="86" t="s">
        <v>100</v>
      </c>
      <c r="G2634" s="86" t="s">
        <v>1719</v>
      </c>
      <c r="H2634" s="86" t="s">
        <v>2245</v>
      </c>
      <c r="I2634" s="86">
        <v>96</v>
      </c>
      <c r="J2634" s="87">
        <v>50.9</v>
      </c>
      <c r="K2634" s="88"/>
      <c r="L2634" s="86" t="s">
        <v>3822</v>
      </c>
      <c r="M2634" s="86" t="s">
        <v>349</v>
      </c>
      <c r="N2634" s="149" t="str">
        <f>IF(OR(J2634="TBA",E2634=0),"",E2634*J2634)</f>
        <v/>
      </c>
      <c r="O2634" s="138"/>
      <c r="P2634" s="139">
        <f>IF($B2634="PA",$N2634,0)</f>
        <v>0</v>
      </c>
      <c r="Q2634" s="139">
        <f>IF($B2634="PC",$N2634,0)</f>
        <v>0</v>
      </c>
      <c r="R2634" s="139">
        <f>IF($B2634="LA",$N2634,0)</f>
        <v>0</v>
      </c>
      <c r="S2634" s="139" t="str">
        <f>IF($B2634="LC",$N2634,0)</f>
        <v/>
      </c>
      <c r="T2634" s="139">
        <f>IF(P2634&lt;&gt;"",(P2634*(1-($N$2641))*(1-($O2634+$N$2646))),0)</f>
        <v>0</v>
      </c>
      <c r="U2634" s="139">
        <f>IF(Q2634&lt;&gt;"",(Q2634*(1-($N$2642))*(1-($O2634+$N$2646))),0)</f>
        <v>0</v>
      </c>
      <c r="V2634" s="139">
        <f>IF(R2634&lt;&gt;"",(R2634*(1-($N$2643))*(1-($O2634+$N$2646))),0)</f>
        <v>0</v>
      </c>
      <c r="W2634" s="139">
        <f>IF(S2634&lt;&gt;"",(S2634*(1-($N$2644))*(1-($O2634+$N$2646))),0)</f>
        <v>0</v>
      </c>
      <c r="X2634" s="150">
        <f>+SUM(T2634:W2634)</f>
        <v>0</v>
      </c>
      <c r="Y2634" s="85"/>
      <c r="Z2634" s="84"/>
      <c r="AA2634" s="85"/>
    </row>
    <row r="2635" spans="1:27" ht="9" customHeight="1" x14ac:dyDescent="0.3"/>
    <row r="2636" spans="1:27" ht="12.75" customHeight="1" x14ac:dyDescent="0.3">
      <c r="B2636" s="94"/>
      <c r="C2636" s="94"/>
      <c r="D2636" s="94"/>
      <c r="E2636" s="135" t="s">
        <v>64</v>
      </c>
      <c r="F2636" s="94" t="s">
        <v>64</v>
      </c>
      <c r="P2636" s="95">
        <f>SUM(P3:P2635)</f>
        <v>0</v>
      </c>
      <c r="Q2636" s="95">
        <f>SUM(Q3:Q2635)</f>
        <v>0</v>
      </c>
      <c r="R2636" s="95">
        <f>SUM(R3:R2635)</f>
        <v>0</v>
      </c>
      <c r="S2636" s="95">
        <f>SUM(S3:S2635)</f>
        <v>0</v>
      </c>
      <c r="T2636" s="95">
        <f>SUM(T3:T2635)</f>
        <v>0</v>
      </c>
      <c r="U2636" s="95">
        <f>SUM(U3:U2635)</f>
        <v>0</v>
      </c>
      <c r="V2636" s="95">
        <f>SUM(V3:V2635)</f>
        <v>0</v>
      </c>
      <c r="W2636" s="95">
        <f>SUM(W3:W2635)</f>
        <v>0</v>
      </c>
      <c r="X2636" s="127">
        <f>SUM(X3:X2635)</f>
        <v>0</v>
      </c>
      <c r="Y2636" s="83"/>
      <c r="Z2636" s="96" t="s">
        <v>428</v>
      </c>
      <c r="AA2636" s="95"/>
    </row>
    <row r="2637" spans="1:27" ht="15" customHeight="1" x14ac:dyDescent="0.3">
      <c r="B2637" s="97"/>
      <c r="C2637" s="97"/>
      <c r="D2637" s="97"/>
      <c r="E2637" s="135" t="s">
        <v>64</v>
      </c>
      <c r="F2637" s="218" t="s">
        <v>309</v>
      </c>
      <c r="G2637" s="219"/>
      <c r="H2637" s="220"/>
      <c r="I2637" s="221" t="s">
        <v>214</v>
      </c>
      <c r="J2637" s="201"/>
      <c r="K2637" s="201"/>
      <c r="L2637" s="201"/>
      <c r="M2637" s="222"/>
      <c r="N2637" s="98">
        <f>+P2636+Q2636</f>
        <v>0</v>
      </c>
      <c r="O2637" s="99"/>
      <c r="P2637" s="95">
        <f>+P2636*(1-N2641)</f>
        <v>0</v>
      </c>
      <c r="Q2637" s="95">
        <f>Q2636*(1-N2642)</f>
        <v>0</v>
      </c>
      <c r="R2637" s="95">
        <f>R2636*(1-N2643)</f>
        <v>0</v>
      </c>
      <c r="S2637" s="95">
        <f>S2636*(1-N2644)</f>
        <v>0</v>
      </c>
      <c r="T2637" s="95"/>
      <c r="U2637" s="95"/>
      <c r="V2637" s="95"/>
      <c r="W2637" s="95"/>
      <c r="X2637" s="100">
        <f>SUM(P2637:S2637)</f>
        <v>0</v>
      </c>
      <c r="Y2637" s="101"/>
      <c r="Z2637" s="96" t="s">
        <v>428</v>
      </c>
      <c r="AA2637" s="100"/>
    </row>
    <row r="2638" spans="1:27" ht="15" customHeight="1" x14ac:dyDescent="0.3">
      <c r="A2638" s="130"/>
      <c r="B2638" s="97"/>
      <c r="C2638" s="97"/>
      <c r="D2638" s="97"/>
      <c r="E2638" s="135" t="s">
        <v>64</v>
      </c>
      <c r="F2638" s="223" t="s">
        <v>599</v>
      </c>
      <c r="G2638" s="224"/>
      <c r="H2638" s="225"/>
      <c r="I2638" s="221" t="s">
        <v>215</v>
      </c>
      <c r="J2638" s="201"/>
      <c r="K2638" s="201"/>
      <c r="L2638" s="201"/>
      <c r="M2638" s="222"/>
      <c r="N2638" s="98">
        <f>R2636+S2636</f>
        <v>0</v>
      </c>
      <c r="O2638" s="99"/>
      <c r="P2638" s="95"/>
      <c r="Q2638" s="95"/>
      <c r="R2638" s="95"/>
      <c r="S2638" s="95"/>
      <c r="T2638" s="95">
        <f>+T2637*(1-$N$2646)</f>
        <v>0</v>
      </c>
      <c r="U2638" s="95">
        <f>+U2637*(1-$N$2646)</f>
        <v>0</v>
      </c>
      <c r="V2638" s="95"/>
      <c r="W2638" s="95"/>
      <c r="X2638" s="102"/>
      <c r="Y2638" s="103"/>
      <c r="Z2638" s="96" t="s">
        <v>428</v>
      </c>
      <c r="AA2638" s="102"/>
    </row>
    <row r="2639" spans="1:27" ht="15" customHeight="1" x14ac:dyDescent="0.3">
      <c r="A2639" s="131"/>
      <c r="B2639" s="80"/>
      <c r="C2639" s="80"/>
      <c r="D2639" s="80"/>
      <c r="E2639" s="135" t="s">
        <v>64</v>
      </c>
      <c r="F2639" s="226" t="s">
        <v>6222</v>
      </c>
      <c r="G2639" s="227"/>
      <c r="H2639" s="228"/>
      <c r="I2639" s="229" t="s">
        <v>24</v>
      </c>
      <c r="J2639" s="200"/>
      <c r="K2639" s="201"/>
      <c r="L2639" s="200"/>
      <c r="M2639" s="202"/>
      <c r="N2639" s="118">
        <f>+N2637+N2638</f>
        <v>0</v>
      </c>
      <c r="O2639" s="104"/>
      <c r="P2639" s="95"/>
      <c r="Q2639" s="95"/>
      <c r="R2639" s="95"/>
      <c r="S2639" s="95"/>
      <c r="T2639" s="95"/>
      <c r="U2639" s="95"/>
      <c r="V2639" s="95"/>
      <c r="W2639" s="95"/>
      <c r="X2639" s="95"/>
      <c r="Y2639" s="83"/>
      <c r="Z2639" s="96" t="s">
        <v>428</v>
      </c>
      <c r="AA2639" s="95"/>
    </row>
    <row r="2640" spans="1:27" ht="15" customHeight="1" x14ac:dyDescent="0.3">
      <c r="E2640" s="135" t="s">
        <v>64</v>
      </c>
      <c r="F2640" s="184" t="s">
        <v>5846</v>
      </c>
      <c r="G2640" s="185"/>
      <c r="H2640" s="186"/>
      <c r="J2640" s="105"/>
      <c r="K2640" s="97"/>
      <c r="L2640" s="97"/>
      <c r="M2640" s="97"/>
      <c r="O2640" s="8"/>
      <c r="P2640" s="95"/>
      <c r="Q2640" s="95"/>
      <c r="R2640" s="95"/>
      <c r="S2640" s="95"/>
      <c r="T2640" s="95"/>
      <c r="U2640" s="95"/>
      <c r="V2640" s="95"/>
      <c r="W2640" s="95"/>
      <c r="X2640" s="102"/>
      <c r="Y2640" s="103"/>
      <c r="Z2640" s="96" t="s">
        <v>428</v>
      </c>
      <c r="AA2640" s="102"/>
    </row>
    <row r="2641" spans="1:27" ht="15" customHeight="1" x14ac:dyDescent="0.3">
      <c r="A2641" s="132"/>
      <c r="B2641" s="80"/>
      <c r="C2641" s="80"/>
      <c r="D2641" s="80"/>
      <c r="E2641" s="135" t="s">
        <v>64</v>
      </c>
      <c r="F2641" s="208" t="s">
        <v>5698</v>
      </c>
      <c r="G2641" s="209"/>
      <c r="H2641" s="210"/>
      <c r="I2641" s="199" t="s">
        <v>144</v>
      </c>
      <c r="J2641" s="200"/>
      <c r="K2641" s="201"/>
      <c r="L2641" s="200"/>
      <c r="M2641" s="202"/>
      <c r="N2641" s="106"/>
      <c r="O2641" s="107"/>
      <c r="P2641" s="95"/>
      <c r="Q2641" s="95"/>
      <c r="R2641" s="95"/>
      <c r="S2641" s="95"/>
      <c r="T2641" s="95"/>
      <c r="U2641" s="95"/>
      <c r="V2641" s="95"/>
      <c r="W2641" s="95"/>
      <c r="X2641" s="102"/>
      <c r="Y2641" s="103"/>
      <c r="Z2641" s="96" t="s">
        <v>428</v>
      </c>
      <c r="AA2641" s="102"/>
    </row>
    <row r="2642" spans="1:27" ht="15" customHeight="1" x14ac:dyDescent="0.3">
      <c r="A2642" s="4"/>
      <c r="B2642" s="94"/>
      <c r="C2642" s="94"/>
      <c r="D2642" s="94"/>
      <c r="E2642" s="135" t="s">
        <v>64</v>
      </c>
      <c r="F2642" s="211" t="s">
        <v>5699</v>
      </c>
      <c r="G2642" s="212"/>
      <c r="H2642" s="213"/>
      <c r="I2642" s="199" t="s">
        <v>145</v>
      </c>
      <c r="J2642" s="200"/>
      <c r="K2642" s="201"/>
      <c r="L2642" s="200"/>
      <c r="M2642" s="202"/>
      <c r="N2642" s="106"/>
      <c r="O2642" s="107"/>
      <c r="P2642" s="95"/>
      <c r="Q2642" s="95"/>
      <c r="R2642" s="95"/>
      <c r="S2642" s="95"/>
      <c r="T2642" s="95"/>
      <c r="U2642" s="95"/>
      <c r="V2642" s="95"/>
      <c r="W2642" s="95"/>
      <c r="X2642" s="102"/>
      <c r="Y2642" s="103"/>
      <c r="Z2642" s="96" t="s">
        <v>428</v>
      </c>
      <c r="AA2642" s="102"/>
    </row>
    <row r="2643" spans="1:27" ht="15" customHeight="1" x14ac:dyDescent="0.3">
      <c r="A2643" s="4"/>
      <c r="B2643" s="94"/>
      <c r="C2643" s="94"/>
      <c r="D2643" s="94"/>
      <c r="E2643" s="135" t="s">
        <v>64</v>
      </c>
      <c r="F2643" s="214"/>
      <c r="G2643" s="215"/>
      <c r="H2643" s="216"/>
      <c r="I2643" s="199" t="s">
        <v>25</v>
      </c>
      <c r="J2643" s="200"/>
      <c r="K2643" s="201"/>
      <c r="L2643" s="200"/>
      <c r="M2643" s="202"/>
      <c r="N2643" s="106"/>
      <c r="O2643" s="107"/>
      <c r="P2643" s="95"/>
      <c r="Q2643" s="95"/>
      <c r="R2643" s="95"/>
      <c r="S2643" s="95"/>
      <c r="T2643" s="95"/>
      <c r="U2643" s="95"/>
      <c r="V2643" s="95"/>
      <c r="W2643" s="95"/>
      <c r="X2643" s="102"/>
      <c r="Y2643" s="103"/>
      <c r="Z2643" s="96" t="s">
        <v>428</v>
      </c>
      <c r="AA2643" s="102"/>
    </row>
    <row r="2644" spans="1:27" ht="15" customHeight="1" x14ac:dyDescent="0.3">
      <c r="A2644" s="4"/>
      <c r="B2644" s="94"/>
      <c r="C2644" s="94"/>
      <c r="D2644" s="94"/>
      <c r="E2644" s="135" t="s">
        <v>64</v>
      </c>
      <c r="G2644" s="143"/>
      <c r="H2644" s="143"/>
      <c r="I2644" s="203" t="s">
        <v>26</v>
      </c>
      <c r="J2644" s="200"/>
      <c r="K2644" s="201"/>
      <c r="L2644" s="200"/>
      <c r="M2644" s="202"/>
      <c r="N2644" s="108"/>
      <c r="O2644" s="107"/>
      <c r="P2644" s="95"/>
      <c r="Q2644" s="95"/>
      <c r="R2644" s="95"/>
      <c r="S2644" s="95"/>
      <c r="T2644" s="95"/>
      <c r="U2644" s="95"/>
      <c r="V2644" s="95"/>
      <c r="W2644" s="95"/>
      <c r="X2644" s="102"/>
      <c r="Y2644" s="103"/>
      <c r="Z2644" s="96" t="s">
        <v>428</v>
      </c>
      <c r="AA2644" s="102"/>
    </row>
    <row r="2645" spans="1:27" ht="15" customHeight="1" x14ac:dyDescent="0.3">
      <c r="A2645" s="4"/>
      <c r="B2645" s="94"/>
      <c r="C2645" s="94"/>
      <c r="D2645" s="94"/>
      <c r="E2645" s="135" t="s">
        <v>64</v>
      </c>
      <c r="F2645" s="143"/>
      <c r="G2645" s="143"/>
      <c r="H2645" s="143"/>
      <c r="I2645" s="109"/>
      <c r="J2645" s="110"/>
      <c r="K2645" s="111"/>
      <c r="L2645" s="111"/>
      <c r="M2645" s="112"/>
      <c r="N2645" s="113"/>
      <c r="O2645" s="107"/>
      <c r="P2645" s="95"/>
      <c r="Q2645" s="95"/>
      <c r="R2645" s="95"/>
      <c r="S2645" s="95"/>
      <c r="T2645" s="95"/>
      <c r="U2645" s="95"/>
      <c r="V2645" s="95"/>
      <c r="W2645" s="95"/>
      <c r="X2645" s="102"/>
      <c r="Y2645" s="103"/>
      <c r="Z2645" s="96" t="s">
        <v>428</v>
      </c>
      <c r="AA2645" s="102"/>
    </row>
    <row r="2646" spans="1:27" ht="15" customHeight="1" x14ac:dyDescent="0.3">
      <c r="A2646" s="4"/>
      <c r="B2646" s="94"/>
      <c r="C2646" s="94"/>
      <c r="D2646" s="94"/>
      <c r="E2646" s="135" t="s">
        <v>64</v>
      </c>
      <c r="F2646" s="189" t="s">
        <v>5700</v>
      </c>
      <c r="G2646" s="190"/>
      <c r="H2646" s="191"/>
      <c r="I2646" s="204" t="s">
        <v>146</v>
      </c>
      <c r="J2646" s="205"/>
      <c r="K2646" s="206"/>
      <c r="L2646" s="205"/>
      <c r="M2646" s="207"/>
      <c r="N2646" s="114"/>
      <c r="O2646" s="107"/>
      <c r="P2646" s="95"/>
      <c r="Q2646" s="95"/>
      <c r="R2646" s="95"/>
      <c r="S2646" s="95"/>
      <c r="T2646" s="95"/>
      <c r="U2646" s="95"/>
      <c r="V2646" s="95"/>
      <c r="W2646" s="95"/>
      <c r="X2646" s="102"/>
      <c r="Y2646" s="103"/>
      <c r="Z2646" s="96" t="s">
        <v>428</v>
      </c>
      <c r="AA2646" s="102"/>
    </row>
    <row r="2647" spans="1:27" ht="6.75" customHeight="1" x14ac:dyDescent="0.3">
      <c r="A2647" s="4"/>
      <c r="B2647" s="94"/>
      <c r="C2647" s="94"/>
      <c r="D2647" s="94"/>
      <c r="E2647" s="135" t="s">
        <v>64</v>
      </c>
      <c r="F2647" s="94" t="s">
        <v>64</v>
      </c>
      <c r="G2647" s="94" t="s">
        <v>64</v>
      </c>
      <c r="J2647" s="115"/>
      <c r="K2647" s="116"/>
      <c r="L2647" s="116"/>
      <c r="M2647" s="116"/>
      <c r="O2647" s="8"/>
      <c r="P2647" s="95"/>
      <c r="Q2647" s="95"/>
      <c r="R2647" s="95"/>
      <c r="S2647" s="95"/>
      <c r="T2647" s="95"/>
      <c r="U2647" s="95"/>
      <c r="V2647" s="95"/>
      <c r="W2647" s="95"/>
      <c r="X2647" s="102"/>
      <c r="Y2647" s="103"/>
      <c r="Z2647" s="96" t="s">
        <v>428</v>
      </c>
      <c r="AA2647" s="102"/>
    </row>
    <row r="2648" spans="1:27" ht="14.1" customHeight="1" x14ac:dyDescent="0.3">
      <c r="A2648" s="4"/>
      <c r="B2648" s="94"/>
      <c r="C2648" s="94"/>
      <c r="D2648" s="94"/>
      <c r="E2648" s="135" t="s">
        <v>64</v>
      </c>
      <c r="F2648" s="94" t="s">
        <v>64</v>
      </c>
      <c r="G2648" s="94" t="s">
        <v>64</v>
      </c>
      <c r="J2648" s="5"/>
      <c r="K2648" s="6"/>
      <c r="L2648" s="187" t="s">
        <v>62</v>
      </c>
      <c r="M2648" s="188"/>
      <c r="N2648" s="117">
        <f>+X2636</f>
        <v>0</v>
      </c>
      <c r="O2648" s="104"/>
      <c r="P2648" s="95"/>
      <c r="Q2648" s="95"/>
      <c r="R2648" s="95"/>
      <c r="S2648" s="95"/>
      <c r="T2648" s="95"/>
      <c r="U2648" s="95"/>
      <c r="V2648" s="95"/>
      <c r="W2648" s="95"/>
      <c r="X2648" s="102"/>
      <c r="Y2648" s="103"/>
      <c r="Z2648" s="96" t="s">
        <v>428</v>
      </c>
      <c r="AA2648" s="102"/>
    </row>
    <row r="2649" spans="1:27" ht="13.5" customHeight="1" x14ac:dyDescent="0.3">
      <c r="A2649" s="4"/>
      <c r="B2649" s="94"/>
      <c r="C2649" s="94"/>
      <c r="D2649" s="94"/>
      <c r="E2649" s="135" t="s">
        <v>64</v>
      </c>
      <c r="F2649" s="217" t="s">
        <v>5204</v>
      </c>
      <c r="G2649" s="217"/>
      <c r="H2649" s="217"/>
      <c r="J2649" s="192" t="s">
        <v>28</v>
      </c>
      <c r="K2649" s="193"/>
      <c r="L2649" s="194"/>
      <c r="M2649" s="195"/>
      <c r="N2649" s="106"/>
      <c r="O2649" s="107"/>
      <c r="P2649" s="95"/>
      <c r="Q2649" s="95"/>
      <c r="R2649" s="95"/>
      <c r="S2649" s="95"/>
      <c r="T2649" s="95"/>
      <c r="U2649" s="95"/>
      <c r="V2649" s="95"/>
      <c r="W2649" s="95"/>
      <c r="X2649" s="102"/>
      <c r="Y2649" s="103"/>
      <c r="Z2649" s="96" t="s">
        <v>428</v>
      </c>
      <c r="AA2649" s="102"/>
    </row>
    <row r="2650" spans="1:27" ht="12.75" customHeight="1" x14ac:dyDescent="0.3">
      <c r="A2650" s="4"/>
      <c r="D2650" s="136" t="s">
        <v>63</v>
      </c>
      <c r="F2650" s="217"/>
      <c r="G2650" s="217"/>
      <c r="H2650" s="217"/>
      <c r="J2650" s="7"/>
      <c r="K2650" s="7"/>
      <c r="L2650" s="7"/>
      <c r="M2650" s="7"/>
      <c r="O2650" s="8"/>
      <c r="P2650" s="95"/>
      <c r="Q2650" s="95"/>
      <c r="R2650" s="95"/>
      <c r="S2650" s="95"/>
      <c r="T2650" s="95"/>
      <c r="U2650" s="95"/>
      <c r="V2650" s="95"/>
      <c r="W2650" s="95"/>
      <c r="X2650" s="102"/>
      <c r="Y2650" s="103"/>
      <c r="Z2650" s="96" t="s">
        <v>428</v>
      </c>
      <c r="AA2650" s="102"/>
    </row>
    <row r="2651" spans="1:27" ht="21" customHeight="1" x14ac:dyDescent="0.3">
      <c r="A2651" s="4"/>
      <c r="D2651" s="142">
        <f>SUM(E3:E2635)</f>
        <v>0</v>
      </c>
      <c r="F2651" s="217"/>
      <c r="G2651" s="217"/>
      <c r="H2651" s="217"/>
      <c r="I2651" s="196" t="s">
        <v>27</v>
      </c>
      <c r="J2651" s="197"/>
      <c r="K2651" s="197"/>
      <c r="L2651" s="197"/>
      <c r="M2651" s="198"/>
      <c r="N2651" s="118">
        <f>+N2648*(1-N2649)</f>
        <v>0</v>
      </c>
      <c r="O2651" s="104"/>
      <c r="X2651" s="102"/>
      <c r="Y2651" s="103"/>
      <c r="Z2651" s="119"/>
      <c r="AA2651" s="102"/>
    </row>
  </sheetData>
  <sheetProtection algorithmName="SHA-512" hashValue="sATkE18Xihzchm6ovkrFqw+TQywOA0FyE9GyH4X3cuWJ7x3cT+6S+EM64kp0eshv/AXewXgZkwD48DQ+QXGQrA==" saltValue="NFgn3qCwVFpqcWsJSvGMIg==" spinCount="100000" sheet="1" autoFilter="0"/>
  <protectedRanges>
    <protectedRange sqref="D2650" name="Range1_4_2"/>
    <protectedRange sqref="N2649:O2649" name="Range2_3"/>
    <protectedRange sqref="E2:F2" name="Range1_1_1"/>
    <protectedRange sqref="A2:O2" name="Range3_3_2"/>
    <protectedRange sqref="T2:AA2" name="Range3_4"/>
  </protectedRanges>
  <autoFilter ref="A2:AA2652" xr:uid="{00000000-0001-0000-0000-000000000000}"/>
  <sortState xmlns:xlrd2="http://schemas.microsoft.com/office/spreadsheetml/2017/richdata2" ref="A3:X2634">
    <sortCondition ref="A3:A2634"/>
  </sortState>
  <mergeCells count="19">
    <mergeCell ref="F2637:H2637"/>
    <mergeCell ref="I2637:M2637"/>
    <mergeCell ref="F2638:H2638"/>
    <mergeCell ref="I2638:M2638"/>
    <mergeCell ref="F2639:H2639"/>
    <mergeCell ref="I2639:M2639"/>
    <mergeCell ref="F2640:H2640"/>
    <mergeCell ref="L2648:M2648"/>
    <mergeCell ref="F2646:H2646"/>
    <mergeCell ref="J2649:M2649"/>
    <mergeCell ref="I2651:M2651"/>
    <mergeCell ref="I2641:M2641"/>
    <mergeCell ref="I2642:M2642"/>
    <mergeCell ref="I2643:M2643"/>
    <mergeCell ref="I2644:M2644"/>
    <mergeCell ref="I2646:M2646"/>
    <mergeCell ref="F2641:H2641"/>
    <mergeCell ref="F2642:H2643"/>
    <mergeCell ref="F2649:H2651"/>
  </mergeCells>
  <phoneticPr fontId="3" type="noConversion"/>
  <conditionalFormatting sqref="A1:A474 A478:A1047928">
    <cfRule type="expression" dxfId="6" priority="4">
      <formula>AND(A1&lt;&gt;"", COUNTIF($A$1:A1, A1)&gt;1)</formula>
    </cfRule>
  </conditionalFormatting>
  <conditionalFormatting sqref="A475">
    <cfRule type="expression" dxfId="5" priority="1">
      <formula>COUNTIF($A$4:$A508,#REF!)&gt;1</formula>
    </cfRule>
  </conditionalFormatting>
  <conditionalFormatting sqref="A476">
    <cfRule type="expression" dxfId="4" priority="2">
      <formula>COUNTIF($A$4:$A508,#REF!)&gt;1</formula>
    </cfRule>
  </conditionalFormatting>
  <conditionalFormatting sqref="A477">
    <cfRule type="expression" dxfId="3" priority="3">
      <formula>COUNTIF($A$4:$A518,#REF!)&gt;1</formula>
    </cfRule>
  </conditionalFormatting>
  <conditionalFormatting sqref="A1048536:A1048576">
    <cfRule type="expression" dxfId="2" priority="8">
      <formula>AND(A1048536&lt;&gt;"", COUNTIF($A$1:A558, A1048536)&gt;1)</formula>
    </cfRule>
  </conditionalFormatting>
  <conditionalFormatting sqref="A1047929:A1048096">
    <cfRule type="expression" dxfId="1" priority="61">
      <formula>AND(A1047929&lt;&gt;"", COUNTIF($A$1:A1048576, A1047929)&gt;1)</formula>
    </cfRule>
  </conditionalFormatting>
  <conditionalFormatting sqref="A1048097:A1048535">
    <cfRule type="expression" dxfId="0" priority="159">
      <formula>AND(A1048097&lt;&gt;"", COUNTIF($A$1:A158, A1048097)&gt;1)</formula>
    </cfRule>
  </conditionalFormatting>
  <printOptions horizontalCentered="1"/>
  <pageMargins left="0" right="0" top="0.3" bottom="0.5" header="0" footer="0.3"/>
  <pageSetup scale="42" fitToHeight="0" orientation="portrait" r:id="rId1"/>
  <headerFooter alignWithMargins="0">
    <oddFooter>&amp;L&amp;8 2023 Electronic Order Form Initial&amp;C&amp;8Prices are Subject to Change&amp;RPage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51"/>
  <sheetViews>
    <sheetView showGridLines="0" zoomScale="85" zoomScaleNormal="85" workbookViewId="0">
      <selection activeCell="B16" sqref="B16:H16"/>
    </sheetView>
  </sheetViews>
  <sheetFormatPr defaultColWidth="9.109375" defaultRowHeight="13.8" x14ac:dyDescent="0.3"/>
  <cols>
    <col min="1" max="1" width="1.6640625" style="9" customWidth="1"/>
    <col min="2" max="2" width="12.6640625" style="9" customWidth="1"/>
    <col min="3" max="3" width="4.6640625" style="9" customWidth="1"/>
    <col min="4" max="4" width="13.6640625" style="9" customWidth="1"/>
    <col min="5" max="5" width="4.44140625" style="9" customWidth="1"/>
    <col min="6" max="6" width="13.33203125" style="9" customWidth="1"/>
    <col min="7" max="7" width="4.6640625" style="9" customWidth="1"/>
    <col min="8" max="8" width="13.5546875" style="9" customWidth="1"/>
    <col min="9" max="9" width="4.88671875" style="9" customWidth="1"/>
    <col min="10" max="10" width="13" style="9" customWidth="1"/>
    <col min="11" max="11" width="4.88671875" style="9" customWidth="1"/>
    <col min="12" max="12" width="13.6640625" style="9" customWidth="1"/>
    <col min="13" max="13" width="4.6640625" style="9" customWidth="1"/>
    <col min="14" max="14" width="13.44140625" style="9" customWidth="1"/>
    <col min="15" max="15" width="4.6640625" style="9" customWidth="1"/>
    <col min="16" max="16" width="13.44140625" style="9" customWidth="1"/>
    <col min="17" max="17" width="4.6640625" style="9" customWidth="1"/>
    <col min="18" max="18" width="11.109375" style="9" customWidth="1"/>
    <col min="19" max="19" width="4.6640625" style="9" customWidth="1"/>
    <col min="20" max="20" width="11" style="9" customWidth="1"/>
    <col min="21" max="21" width="1.6640625" style="9" customWidth="1"/>
    <col min="22" max="16384" width="9.109375" style="9"/>
  </cols>
  <sheetData>
    <row r="1" spans="1:21" x14ac:dyDescent="0.3">
      <c r="F1" s="10"/>
      <c r="H1" s="9" t="s">
        <v>73</v>
      </c>
      <c r="J1" s="11"/>
      <c r="L1" s="12"/>
      <c r="M1" s="12"/>
      <c r="N1" s="12"/>
    </row>
    <row r="2" spans="1:21" x14ac:dyDescent="0.3">
      <c r="E2" s="13"/>
      <c r="F2" s="10"/>
      <c r="H2" s="10"/>
      <c r="L2" s="12"/>
      <c r="M2" s="12"/>
      <c r="N2" s="12"/>
      <c r="R2" s="9" t="s">
        <v>88</v>
      </c>
    </row>
    <row r="3" spans="1:21" ht="15.6" x14ac:dyDescent="0.3">
      <c r="E3" s="13"/>
      <c r="H3" s="48" t="s">
        <v>6225</v>
      </c>
      <c r="T3" s="10"/>
      <c r="U3" s="10"/>
    </row>
    <row r="4" spans="1:21" x14ac:dyDescent="0.3">
      <c r="P4" s="14"/>
      <c r="Q4" s="15"/>
      <c r="R4" s="270"/>
      <c r="S4" s="257"/>
      <c r="T4" s="257"/>
      <c r="U4" s="16"/>
    </row>
    <row r="5" spans="1:21" ht="3" customHeight="1" thickBot="1" x14ac:dyDescent="0.35">
      <c r="Q5" s="17"/>
    </row>
    <row r="6" spans="1:21" ht="15" customHeight="1" thickBot="1" x14ac:dyDescent="0.35">
      <c r="B6" s="275" t="s">
        <v>89</v>
      </c>
      <c r="C6" s="276"/>
      <c r="D6" s="276"/>
      <c r="E6" s="276"/>
      <c r="F6" s="276"/>
      <c r="G6" s="276"/>
      <c r="H6" s="276"/>
      <c r="I6" s="276"/>
      <c r="J6" s="276"/>
      <c r="K6" s="276"/>
      <c r="L6" s="276"/>
      <c r="M6" s="276"/>
      <c r="N6" s="276"/>
      <c r="O6" s="277"/>
      <c r="P6" s="278"/>
      <c r="Q6" s="278"/>
      <c r="R6" s="278"/>
      <c r="S6" s="278"/>
      <c r="T6" s="279"/>
    </row>
    <row r="7" spans="1:21" ht="8.1" customHeight="1" x14ac:dyDescent="0.3"/>
    <row r="8" spans="1:21" ht="8.1" customHeight="1" x14ac:dyDescent="0.3">
      <c r="A8" s="18"/>
      <c r="B8" s="19"/>
      <c r="C8" s="19"/>
      <c r="D8" s="19"/>
      <c r="E8" s="19"/>
      <c r="F8" s="19"/>
      <c r="G8" s="19"/>
      <c r="H8" s="19"/>
      <c r="I8" s="19"/>
      <c r="J8" s="19"/>
      <c r="K8" s="19"/>
      <c r="L8" s="19"/>
      <c r="M8" s="19"/>
      <c r="N8" s="19"/>
      <c r="O8" s="19"/>
      <c r="P8" s="19"/>
      <c r="Q8" s="19"/>
      <c r="R8" s="19"/>
      <c r="S8" s="19"/>
      <c r="T8" s="19"/>
      <c r="U8" s="20"/>
    </row>
    <row r="9" spans="1:21" ht="24.9" customHeight="1" x14ac:dyDescent="0.3">
      <c r="A9" s="21"/>
      <c r="B9" s="281" t="s">
        <v>90</v>
      </c>
      <c r="C9" s="282"/>
      <c r="D9" s="230"/>
      <c r="E9" s="231"/>
      <c r="F9" s="232"/>
      <c r="H9" s="14" t="s">
        <v>91</v>
      </c>
      <c r="I9" s="280"/>
      <c r="J9" s="262"/>
      <c r="L9" s="271" t="s">
        <v>92</v>
      </c>
      <c r="M9" s="272"/>
      <c r="N9" s="272"/>
      <c r="O9" s="272"/>
      <c r="P9" s="272"/>
      <c r="Q9" s="273"/>
      <c r="R9" s="14" t="s">
        <v>93</v>
      </c>
      <c r="S9" s="233"/>
      <c r="T9" s="234"/>
      <c r="U9" s="24"/>
    </row>
    <row r="10" spans="1:21" ht="9.9" customHeight="1" x14ac:dyDescent="0.3">
      <c r="A10" s="21"/>
      <c r="K10" s="25"/>
      <c r="M10" s="25"/>
      <c r="U10" s="24"/>
    </row>
    <row r="11" spans="1:21" ht="18" customHeight="1" x14ac:dyDescent="0.3">
      <c r="A11" s="21"/>
      <c r="D11" s="14" t="s">
        <v>41</v>
      </c>
      <c r="E11" s="267"/>
      <c r="F11" s="268"/>
      <c r="J11" s="14" t="s">
        <v>94</v>
      </c>
      <c r="K11" s="267"/>
      <c r="L11" s="268"/>
      <c r="P11" s="14"/>
      <c r="U11" s="24"/>
    </row>
    <row r="12" spans="1:21" ht="8.1" customHeight="1" x14ac:dyDescent="0.3">
      <c r="A12" s="21"/>
      <c r="P12" s="14"/>
      <c r="U12" s="24"/>
    </row>
    <row r="13" spans="1:21" ht="18" customHeight="1" x14ac:dyDescent="0.3">
      <c r="A13" s="21"/>
      <c r="B13" s="14" t="s">
        <v>95</v>
      </c>
      <c r="C13" s="255"/>
      <c r="D13" s="255"/>
      <c r="E13" s="255"/>
      <c r="F13" s="255"/>
      <c r="G13" s="255"/>
      <c r="H13" s="255"/>
      <c r="J13" s="14" t="s">
        <v>96</v>
      </c>
      <c r="K13" s="255"/>
      <c r="L13" s="255"/>
      <c r="M13" s="255"/>
      <c r="N13" s="255"/>
      <c r="O13" s="255"/>
      <c r="P13" s="10"/>
      <c r="Q13" s="10"/>
      <c r="R13" s="14" t="s">
        <v>97</v>
      </c>
      <c r="S13" s="230"/>
      <c r="T13" s="232"/>
      <c r="U13" s="24"/>
    </row>
    <row r="14" spans="1:21" ht="21" customHeight="1" x14ac:dyDescent="0.3">
      <c r="A14" s="21"/>
      <c r="B14" s="269"/>
      <c r="C14" s="255"/>
      <c r="D14" s="255"/>
      <c r="E14" s="255"/>
      <c r="F14" s="255"/>
      <c r="G14" s="255"/>
      <c r="H14" s="255"/>
      <c r="J14" s="269"/>
      <c r="K14" s="231"/>
      <c r="L14" s="231"/>
      <c r="M14" s="231"/>
      <c r="N14" s="231"/>
      <c r="O14" s="231"/>
      <c r="P14" s="26"/>
      <c r="Q14" s="26"/>
      <c r="R14" s="14" t="s">
        <v>98</v>
      </c>
      <c r="S14" s="230"/>
      <c r="T14" s="232"/>
      <c r="U14" s="24"/>
    </row>
    <row r="15" spans="1:21" ht="21" customHeight="1" x14ac:dyDescent="0.3">
      <c r="A15" s="21"/>
      <c r="B15" s="269"/>
      <c r="C15" s="255"/>
      <c r="D15" s="255"/>
      <c r="E15" s="255"/>
      <c r="F15" s="255"/>
      <c r="G15" s="255"/>
      <c r="H15" s="255"/>
      <c r="J15" s="274"/>
      <c r="K15" s="231"/>
      <c r="L15" s="231"/>
      <c r="M15" s="231"/>
      <c r="N15" s="231"/>
      <c r="O15" s="231"/>
      <c r="P15" s="26"/>
      <c r="U15" s="24"/>
    </row>
    <row r="16" spans="1:21" ht="21" customHeight="1" x14ac:dyDescent="0.3">
      <c r="A16" s="21"/>
      <c r="B16" s="269" t="s">
        <v>147</v>
      </c>
      <c r="C16" s="255"/>
      <c r="D16" s="255"/>
      <c r="E16" s="255"/>
      <c r="F16" s="255"/>
      <c r="G16" s="255"/>
      <c r="H16" s="255"/>
      <c r="J16" s="274"/>
      <c r="K16" s="231"/>
      <c r="L16" s="231"/>
      <c r="M16" s="231"/>
      <c r="N16" s="231"/>
      <c r="O16" s="231"/>
      <c r="P16" s="26"/>
      <c r="Q16" s="281" t="s">
        <v>43</v>
      </c>
      <c r="R16" s="282"/>
      <c r="S16" s="233"/>
      <c r="T16" s="234"/>
      <c r="U16" s="24"/>
    </row>
    <row r="17" spans="1:21" ht="9" customHeight="1" x14ac:dyDescent="0.3">
      <c r="A17" s="21"/>
      <c r="U17" s="24"/>
    </row>
    <row r="18" spans="1:21" ht="18.600000000000001" customHeight="1" x14ac:dyDescent="0.3">
      <c r="A18" s="21"/>
      <c r="C18" s="281" t="s">
        <v>44</v>
      </c>
      <c r="D18" s="282"/>
      <c r="E18" s="283"/>
      <c r="F18" s="284"/>
      <c r="H18" s="281" t="s">
        <v>72</v>
      </c>
      <c r="I18" s="281"/>
      <c r="J18" s="282"/>
      <c r="K18" s="230"/>
      <c r="L18" s="244"/>
      <c r="M18" s="244"/>
      <c r="N18" s="245"/>
      <c r="O18" s="2"/>
      <c r="P18" s="2"/>
      <c r="Q18" s="28" t="s">
        <v>61</v>
      </c>
      <c r="R18" s="230"/>
      <c r="S18" s="244"/>
      <c r="T18" s="245"/>
      <c r="U18" s="24"/>
    </row>
    <row r="19" spans="1:21" ht="8.1" customHeight="1" x14ac:dyDescent="0.3">
      <c r="A19" s="21"/>
      <c r="F19" s="39"/>
      <c r="U19" s="24"/>
    </row>
    <row r="20" spans="1:21" ht="18.600000000000001" customHeight="1" x14ac:dyDescent="0.3">
      <c r="A20" s="21"/>
      <c r="B20" s="14" t="s">
        <v>45</v>
      </c>
      <c r="C20" s="230"/>
      <c r="D20" s="231"/>
      <c r="E20" s="231"/>
      <c r="F20" s="231"/>
      <c r="G20" s="231"/>
      <c r="H20" s="232"/>
      <c r="J20" s="29"/>
      <c r="L20" s="11"/>
      <c r="N20" s="11"/>
      <c r="O20" s="11"/>
      <c r="P20" s="11"/>
      <c r="Q20" s="11"/>
      <c r="R20" s="11"/>
      <c r="S20" s="11"/>
      <c r="T20" s="11"/>
      <c r="U20" s="30"/>
    </row>
    <row r="21" spans="1:21" ht="18.600000000000001" customHeight="1" x14ac:dyDescent="0.3">
      <c r="A21" s="21"/>
      <c r="B21" s="14" t="s">
        <v>46</v>
      </c>
      <c r="C21" s="230"/>
      <c r="D21" s="231"/>
      <c r="E21" s="231"/>
      <c r="F21" s="231"/>
      <c r="G21" s="231"/>
      <c r="H21" s="232"/>
      <c r="J21" s="29"/>
      <c r="M21" s="31"/>
      <c r="N21" s="31"/>
      <c r="O21" s="32"/>
      <c r="P21" s="33"/>
      <c r="Q21" s="32"/>
      <c r="R21" s="14" t="s">
        <v>47</v>
      </c>
      <c r="S21" s="233"/>
      <c r="T21" s="234"/>
      <c r="U21" s="24"/>
    </row>
    <row r="22" spans="1:21" ht="18.600000000000001" customHeight="1" x14ac:dyDescent="0.3">
      <c r="A22" s="21"/>
      <c r="B22" s="14" t="s">
        <v>48</v>
      </c>
      <c r="C22" s="230"/>
      <c r="D22" s="231"/>
      <c r="E22" s="231"/>
      <c r="F22" s="231"/>
      <c r="G22" s="231"/>
      <c r="H22" s="232"/>
      <c r="J22" s="14" t="s">
        <v>49</v>
      </c>
      <c r="K22" s="230"/>
      <c r="L22" s="231"/>
      <c r="M22" s="231"/>
      <c r="N22" s="232"/>
      <c r="O22" s="14" t="s">
        <v>50</v>
      </c>
      <c r="P22" s="34"/>
      <c r="Q22" s="32"/>
      <c r="R22" s="14" t="s">
        <v>51</v>
      </c>
      <c r="S22" s="233"/>
      <c r="T22" s="234"/>
      <c r="U22" s="24"/>
    </row>
    <row r="23" spans="1:21" ht="18.600000000000001" customHeight="1" x14ac:dyDescent="0.3">
      <c r="A23" s="21"/>
      <c r="B23" s="14" t="s">
        <v>52</v>
      </c>
      <c r="C23" s="230"/>
      <c r="D23" s="231"/>
      <c r="E23" s="231"/>
      <c r="F23" s="231"/>
      <c r="G23" s="231"/>
      <c r="H23" s="232"/>
      <c r="O23" s="35"/>
      <c r="P23" s="36"/>
      <c r="Q23" s="36"/>
      <c r="R23" s="248"/>
      <c r="S23" s="248"/>
      <c r="T23" s="248"/>
      <c r="U23" s="24"/>
    </row>
    <row r="24" spans="1:21" ht="18" customHeight="1" x14ac:dyDescent="0.3">
      <c r="A24" s="21"/>
      <c r="B24" s="14" t="s">
        <v>53</v>
      </c>
      <c r="C24" s="251"/>
      <c r="D24" s="252"/>
      <c r="E24" s="252"/>
      <c r="F24" s="252"/>
      <c r="G24" s="252"/>
      <c r="H24" s="253"/>
      <c r="J24" s="263" t="s">
        <v>54</v>
      </c>
      <c r="K24" s="263"/>
      <c r="L24" s="263"/>
      <c r="M24" s="257"/>
      <c r="N24" s="257"/>
      <c r="O24" s="257"/>
      <c r="P24" s="257"/>
      <c r="R24" s="14" t="s">
        <v>55</v>
      </c>
      <c r="S24" s="233"/>
      <c r="T24" s="234"/>
      <c r="U24" s="24"/>
    </row>
    <row r="25" spans="1:21" ht="18.75" customHeight="1" x14ac:dyDescent="0.35">
      <c r="A25" s="21"/>
      <c r="B25" s="37" t="s">
        <v>56</v>
      </c>
      <c r="C25" s="254"/>
      <c r="D25" s="255"/>
      <c r="E25" s="255"/>
      <c r="F25" s="255"/>
      <c r="G25" s="255"/>
      <c r="H25" s="256"/>
      <c r="J25" s="258"/>
      <c r="K25" s="259"/>
      <c r="L25" s="259"/>
      <c r="M25" s="259"/>
      <c r="N25" s="259"/>
      <c r="O25" s="259"/>
      <c r="P25" s="260"/>
      <c r="R25" s="38"/>
      <c r="U25" s="24"/>
    </row>
    <row r="26" spans="1:21" ht="9" customHeight="1" x14ac:dyDescent="0.35">
      <c r="A26" s="21"/>
      <c r="B26" s="37"/>
      <c r="C26" s="19"/>
      <c r="D26" s="19"/>
      <c r="E26" s="19"/>
      <c r="F26" s="19"/>
      <c r="G26" s="19"/>
      <c r="H26" s="19"/>
      <c r="J26" s="29"/>
      <c r="M26" s="39"/>
      <c r="O26" s="39"/>
      <c r="R26" s="38"/>
      <c r="U26" s="24"/>
    </row>
    <row r="27" spans="1:21" ht="15.75" customHeight="1" x14ac:dyDescent="0.3">
      <c r="A27" s="21"/>
      <c r="B27" s="14"/>
      <c r="F27" s="29" t="s">
        <v>767</v>
      </c>
      <c r="H27" s="29" t="s">
        <v>769</v>
      </c>
      <c r="I27" s="32"/>
      <c r="J27" s="41"/>
      <c r="K27" s="41"/>
      <c r="L27" s="41"/>
      <c r="M27" s="42"/>
      <c r="N27" s="9" t="s">
        <v>57</v>
      </c>
      <c r="O27" s="42"/>
      <c r="P27" s="9" t="s">
        <v>58</v>
      </c>
      <c r="R27" s="14" t="s">
        <v>59</v>
      </c>
      <c r="S27" s="233"/>
      <c r="T27" s="234"/>
      <c r="U27" s="24"/>
    </row>
    <row r="28" spans="1:21" ht="12.75" customHeight="1" x14ac:dyDescent="0.3">
      <c r="A28" s="21"/>
      <c r="B28" s="37"/>
      <c r="C28" s="10"/>
      <c r="D28" s="29" t="s">
        <v>764</v>
      </c>
      <c r="F28" s="29" t="s">
        <v>768</v>
      </c>
      <c r="H28" s="29" t="s">
        <v>770</v>
      </c>
      <c r="I28" s="29"/>
      <c r="J28" s="29" t="s">
        <v>765</v>
      </c>
      <c r="L28" s="14" t="s">
        <v>60</v>
      </c>
      <c r="R28" s="29"/>
      <c r="S28" s="29"/>
      <c r="T28" s="29"/>
      <c r="U28" s="24"/>
    </row>
    <row r="29" spans="1:21" ht="20.100000000000001" customHeight="1" x14ac:dyDescent="0.3">
      <c r="A29" s="21"/>
      <c r="B29" s="37"/>
      <c r="D29" s="27"/>
      <c r="F29" s="43"/>
      <c r="G29" s="10"/>
      <c r="H29" s="43"/>
      <c r="I29" s="2"/>
      <c r="J29" s="44"/>
      <c r="K29" s="14"/>
      <c r="L29" s="45"/>
      <c r="M29" s="41"/>
      <c r="N29" s="14" t="s">
        <v>766</v>
      </c>
      <c r="O29" s="261"/>
      <c r="P29" s="262"/>
      <c r="R29" s="14"/>
      <c r="U29" s="24"/>
    </row>
    <row r="30" spans="1:21" ht="15.9" customHeight="1" x14ac:dyDescent="0.35">
      <c r="A30" s="21"/>
      <c r="B30" s="37"/>
      <c r="F30" s="63" t="s">
        <v>3823</v>
      </c>
      <c r="G30" s="64"/>
      <c r="H30" s="65"/>
      <c r="I30" s="66"/>
      <c r="J30" s="67"/>
      <c r="K30" s="66"/>
      <c r="L30" s="62"/>
      <c r="M30" s="41"/>
      <c r="N30" s="46"/>
      <c r="P30" s="46"/>
      <c r="U30" s="24"/>
    </row>
    <row r="31" spans="1:21" ht="21" customHeight="1" thickBot="1" x14ac:dyDescent="0.35">
      <c r="A31" s="21"/>
      <c r="B31" s="37"/>
      <c r="C31" s="14" t="s">
        <v>81</v>
      </c>
      <c r="D31" s="264"/>
      <c r="E31" s="265"/>
      <c r="F31" s="265"/>
      <c r="G31" s="265"/>
      <c r="H31" s="265"/>
      <c r="I31" s="265"/>
      <c r="J31" s="265"/>
      <c r="K31" s="265"/>
      <c r="L31" s="265"/>
      <c r="M31" s="265"/>
      <c r="N31" s="266"/>
      <c r="O31" s="61"/>
      <c r="P31" s="250" t="s">
        <v>82</v>
      </c>
      <c r="Q31" s="250"/>
      <c r="R31" s="249" t="s">
        <v>83</v>
      </c>
      <c r="S31" s="249"/>
      <c r="T31" s="249"/>
      <c r="U31" s="24"/>
    </row>
    <row r="32" spans="1:21" ht="8.1" customHeight="1" x14ac:dyDescent="0.3">
      <c r="A32" s="21"/>
      <c r="B32" s="37"/>
      <c r="H32" s="47"/>
      <c r="I32" s="41"/>
      <c r="J32" s="41"/>
      <c r="K32" s="41"/>
      <c r="L32" s="41"/>
      <c r="M32" s="41"/>
      <c r="N32" s="41"/>
      <c r="P32" s="246">
        <f>'2026 Order Form'!D2651</f>
        <v>0</v>
      </c>
      <c r="R32" s="235">
        <f>'2026 Order Form'!N2651</f>
        <v>0</v>
      </c>
      <c r="S32" s="236"/>
      <c r="T32" s="237"/>
      <c r="U32" s="24"/>
    </row>
    <row r="33" spans="1:21" ht="18.600000000000001" customHeight="1" thickBot="1" x14ac:dyDescent="0.35">
      <c r="A33" s="21"/>
      <c r="B33" s="9" t="s">
        <v>84</v>
      </c>
      <c r="C33" s="230"/>
      <c r="D33" s="231"/>
      <c r="E33" s="231"/>
      <c r="F33" s="231"/>
      <c r="G33" s="231"/>
      <c r="H33" s="231"/>
      <c r="I33" s="231"/>
      <c r="J33" s="231"/>
      <c r="K33" s="231"/>
      <c r="L33" s="231"/>
      <c r="M33" s="231"/>
      <c r="N33" s="232"/>
      <c r="P33" s="247"/>
      <c r="R33" s="238"/>
      <c r="S33" s="239"/>
      <c r="T33" s="240"/>
      <c r="U33" s="24"/>
    </row>
    <row r="34" spans="1:21" ht="18.600000000000001" customHeight="1" x14ac:dyDescent="0.3">
      <c r="A34" s="21"/>
      <c r="B34" s="26"/>
      <c r="C34" s="230"/>
      <c r="D34" s="231"/>
      <c r="E34" s="231"/>
      <c r="F34" s="231"/>
      <c r="G34" s="231"/>
      <c r="H34" s="231"/>
      <c r="I34" s="231"/>
      <c r="J34" s="231"/>
      <c r="K34" s="231"/>
      <c r="L34" s="231"/>
      <c r="M34" s="231"/>
      <c r="N34" s="232"/>
      <c r="U34" s="24"/>
    </row>
    <row r="35" spans="1:21" ht="18.600000000000001" customHeight="1" x14ac:dyDescent="0.3">
      <c r="A35" s="21"/>
      <c r="B35" s="48"/>
      <c r="C35" s="230"/>
      <c r="D35" s="231"/>
      <c r="E35" s="231"/>
      <c r="F35" s="231"/>
      <c r="G35" s="231"/>
      <c r="H35" s="231"/>
      <c r="I35" s="231"/>
      <c r="J35" s="231"/>
      <c r="K35" s="231"/>
      <c r="L35" s="231"/>
      <c r="M35" s="231"/>
      <c r="N35" s="232"/>
      <c r="R35" s="14" t="s">
        <v>85</v>
      </c>
      <c r="S35" s="233"/>
      <c r="T35" s="234"/>
      <c r="U35" s="24"/>
    </row>
    <row r="36" spans="1:21" ht="18.600000000000001" customHeight="1" x14ac:dyDescent="0.3">
      <c r="A36" s="21"/>
      <c r="B36" s="48"/>
      <c r="C36" s="230"/>
      <c r="D36" s="231"/>
      <c r="E36" s="231"/>
      <c r="F36" s="231"/>
      <c r="G36" s="231"/>
      <c r="H36" s="231"/>
      <c r="I36" s="231"/>
      <c r="J36" s="231"/>
      <c r="K36" s="231"/>
      <c r="L36" s="231"/>
      <c r="M36" s="231"/>
      <c r="N36" s="232"/>
      <c r="R36" s="14" t="s">
        <v>86</v>
      </c>
      <c r="S36" s="233"/>
      <c r="T36" s="234"/>
      <c r="U36" s="24"/>
    </row>
    <row r="37" spans="1:21" ht="9.9" customHeight="1" x14ac:dyDescent="0.3">
      <c r="A37" s="21"/>
      <c r="E37" s="40"/>
      <c r="F37" s="49"/>
      <c r="L37" s="14"/>
      <c r="U37" s="24"/>
    </row>
    <row r="38" spans="1:21" ht="14.1" customHeight="1" x14ac:dyDescent="0.3">
      <c r="A38" s="21"/>
      <c r="B38" s="50" t="s">
        <v>87</v>
      </c>
      <c r="C38" s="25" t="s">
        <v>74</v>
      </c>
      <c r="D38" s="25"/>
      <c r="E38" s="51"/>
      <c r="F38" s="52"/>
      <c r="G38" s="25"/>
      <c r="H38" s="25"/>
      <c r="I38" s="25"/>
      <c r="J38" s="25"/>
      <c r="K38" s="25"/>
      <c r="L38" s="50"/>
      <c r="M38" s="25"/>
      <c r="N38" s="25"/>
      <c r="O38" s="25"/>
      <c r="P38" s="25"/>
      <c r="Q38" s="25"/>
      <c r="R38" s="25"/>
      <c r="S38" s="25"/>
      <c r="U38" s="24"/>
    </row>
    <row r="39" spans="1:21" ht="14.1" customHeight="1" x14ac:dyDescent="0.3">
      <c r="A39" s="21"/>
      <c r="B39" s="53" t="s">
        <v>75</v>
      </c>
      <c r="C39" s="25" t="s">
        <v>75</v>
      </c>
      <c r="D39" s="25"/>
      <c r="E39" s="51"/>
      <c r="F39" s="52"/>
      <c r="G39" s="25"/>
      <c r="H39" s="25"/>
      <c r="I39" s="25"/>
      <c r="J39" s="25"/>
      <c r="K39" s="25"/>
      <c r="L39" s="50"/>
      <c r="M39" s="25"/>
      <c r="N39" s="25"/>
      <c r="O39" s="25"/>
      <c r="P39" s="25"/>
      <c r="Q39" s="25"/>
      <c r="R39" s="25"/>
      <c r="S39" s="25"/>
      <c r="U39" s="24"/>
    </row>
    <row r="40" spans="1:21" ht="25.2" customHeight="1" x14ac:dyDescent="0.3">
      <c r="A40" s="21"/>
      <c r="B40" s="53"/>
      <c r="C40" s="241" t="s">
        <v>4536</v>
      </c>
      <c r="D40" s="242"/>
      <c r="E40" s="242"/>
      <c r="F40" s="242"/>
      <c r="G40" s="242"/>
      <c r="H40" s="242"/>
      <c r="I40" s="242"/>
      <c r="J40" s="242"/>
      <c r="K40" s="242"/>
      <c r="L40" s="242"/>
      <c r="M40" s="242"/>
      <c r="N40" s="242"/>
      <c r="O40" s="242"/>
      <c r="P40" s="242"/>
      <c r="Q40" s="242"/>
      <c r="R40" s="242"/>
      <c r="S40" s="242"/>
      <c r="U40" s="24"/>
    </row>
    <row r="41" spans="1:21" x14ac:dyDescent="0.3">
      <c r="A41" s="54"/>
      <c r="B41" s="55"/>
      <c r="C41" s="60" t="s">
        <v>5845</v>
      </c>
      <c r="D41" s="55"/>
      <c r="E41" s="55"/>
      <c r="F41" s="55"/>
      <c r="G41" s="55"/>
      <c r="H41" s="55"/>
      <c r="I41" s="59" t="s">
        <v>216</v>
      </c>
      <c r="J41" s="55"/>
      <c r="K41" s="55"/>
      <c r="L41" s="55"/>
      <c r="M41" s="55"/>
      <c r="N41" s="55"/>
      <c r="O41" s="55"/>
      <c r="P41" s="55"/>
      <c r="Q41" s="55"/>
      <c r="R41" s="55"/>
      <c r="S41" s="55"/>
      <c r="T41" s="39"/>
      <c r="U41" s="56"/>
    </row>
    <row r="42" spans="1:21" ht="3" customHeight="1" x14ac:dyDescent="0.3">
      <c r="A42" s="21"/>
      <c r="U42" s="24"/>
    </row>
    <row r="43" spans="1:21" ht="9.9" customHeight="1" x14ac:dyDescent="0.3">
      <c r="A43" s="21"/>
      <c r="U43" s="24"/>
    </row>
    <row r="44" spans="1:21" x14ac:dyDescent="0.3">
      <c r="A44" s="21"/>
      <c r="B44" s="12" t="s">
        <v>71</v>
      </c>
      <c r="U44" s="24"/>
    </row>
    <row r="45" spans="1:21" ht="12" customHeight="1" x14ac:dyDescent="0.3">
      <c r="A45" s="21"/>
      <c r="U45" s="24"/>
    </row>
    <row r="46" spans="1:21" ht="15.9" customHeight="1" x14ac:dyDescent="0.3">
      <c r="A46" s="21"/>
      <c r="C46" s="14" t="s">
        <v>76</v>
      </c>
      <c r="D46" s="44" t="s">
        <v>77</v>
      </c>
      <c r="F46" s="14"/>
      <c r="H46" s="14"/>
      <c r="I46" s="14" t="s">
        <v>78</v>
      </c>
      <c r="J46" s="44" t="s">
        <v>77</v>
      </c>
      <c r="K46" s="14"/>
      <c r="M46" s="14"/>
      <c r="O46" s="14" t="s">
        <v>79</v>
      </c>
      <c r="P46" s="44" t="s">
        <v>77</v>
      </c>
      <c r="U46" s="24"/>
    </row>
    <row r="47" spans="1:21" ht="9.9" customHeight="1" x14ac:dyDescent="0.3">
      <c r="A47" s="21"/>
      <c r="C47" s="14"/>
      <c r="H47" s="33"/>
      <c r="I47" s="14"/>
      <c r="K47" s="14"/>
      <c r="M47" s="14"/>
      <c r="O47" s="14"/>
      <c r="Q47" s="14"/>
      <c r="U47" s="24"/>
    </row>
    <row r="48" spans="1:21" ht="18.600000000000001" customHeight="1" x14ac:dyDescent="0.3">
      <c r="A48" s="21"/>
      <c r="C48" s="14" t="s">
        <v>80</v>
      </c>
      <c r="D48" s="243"/>
      <c r="E48" s="244"/>
      <c r="F48" s="244"/>
      <c r="G48" s="244"/>
      <c r="H48" s="244"/>
      <c r="I48" s="244"/>
      <c r="J48" s="244"/>
      <c r="K48" s="244"/>
      <c r="L48" s="244"/>
      <c r="M48" s="244"/>
      <c r="N48" s="244"/>
      <c r="O48" s="244"/>
      <c r="P48" s="244"/>
      <c r="Q48" s="244"/>
      <c r="R48" s="244"/>
      <c r="S48" s="245"/>
      <c r="U48" s="24"/>
    </row>
    <row r="49" spans="1:21" ht="18.600000000000001" customHeight="1" x14ac:dyDescent="0.3">
      <c r="A49" s="21"/>
      <c r="B49" s="11"/>
      <c r="C49" s="14"/>
      <c r="D49" s="22"/>
      <c r="E49" s="23"/>
      <c r="F49" s="23"/>
      <c r="G49" s="57"/>
      <c r="H49" s="23"/>
      <c r="I49" s="23"/>
      <c r="J49" s="57"/>
      <c r="K49" s="231"/>
      <c r="L49" s="231"/>
      <c r="M49" s="231"/>
      <c r="N49" s="231"/>
      <c r="O49" s="231"/>
      <c r="P49" s="231"/>
      <c r="Q49" s="231"/>
      <c r="R49" s="231"/>
      <c r="S49" s="232"/>
      <c r="U49" s="24"/>
    </row>
    <row r="50" spans="1:21" ht="9.9" customHeight="1" x14ac:dyDescent="0.3">
      <c r="A50" s="54"/>
      <c r="B50" s="39"/>
      <c r="C50" s="58"/>
      <c r="D50" s="58"/>
      <c r="E50" s="39"/>
      <c r="F50" s="39"/>
      <c r="G50" s="58"/>
      <c r="H50" s="39"/>
      <c r="I50" s="39"/>
      <c r="J50" s="39"/>
      <c r="K50" s="39"/>
      <c r="L50" s="39"/>
      <c r="M50" s="39"/>
      <c r="N50" s="39"/>
      <c r="O50" s="39"/>
      <c r="P50" s="39"/>
      <c r="Q50" s="39"/>
      <c r="R50" s="39"/>
      <c r="S50" s="39"/>
      <c r="T50" s="39"/>
      <c r="U50" s="56"/>
    </row>
    <row r="51" spans="1:21" ht="9.9" customHeight="1" x14ac:dyDescent="0.3"/>
  </sheetData>
  <sheetProtection algorithmName="SHA-512" hashValue="Rk2nPIiY+ZsojhOPdh2mkAqi5Bj+10Y6HA3nFSpB3BF8vyvc6NFiSfkdur4l563AKQhqx6p4I7yybbtH4+5HVg==" saltValue="6/Zf8A0kdHxV839upBeyAA==" spinCount="100000" sheet="1" selectLockedCells="1"/>
  <mergeCells count="55">
    <mergeCell ref="Q16:R16"/>
    <mergeCell ref="C22:H22"/>
    <mergeCell ref="H18:J18"/>
    <mergeCell ref="E18:F18"/>
    <mergeCell ref="C18:D18"/>
    <mergeCell ref="J16:O16"/>
    <mergeCell ref="R4:T4"/>
    <mergeCell ref="B15:H15"/>
    <mergeCell ref="S14:T14"/>
    <mergeCell ref="B14:H14"/>
    <mergeCell ref="L9:Q9"/>
    <mergeCell ref="S13:T13"/>
    <mergeCell ref="J15:O15"/>
    <mergeCell ref="B6:T6"/>
    <mergeCell ref="I9:J9"/>
    <mergeCell ref="K13:O13"/>
    <mergeCell ref="B9:C9"/>
    <mergeCell ref="D31:N31"/>
    <mergeCell ref="C20:H20"/>
    <mergeCell ref="K22:N22"/>
    <mergeCell ref="K11:L11"/>
    <mergeCell ref="S9:T9"/>
    <mergeCell ref="D9:F9"/>
    <mergeCell ref="C13:H13"/>
    <mergeCell ref="B16:H16"/>
    <mergeCell ref="K18:N18"/>
    <mergeCell ref="R18:T18"/>
    <mergeCell ref="J14:O14"/>
    <mergeCell ref="E11:F11"/>
    <mergeCell ref="C21:H21"/>
    <mergeCell ref="S16:T16"/>
    <mergeCell ref="S21:T21"/>
    <mergeCell ref="S22:T22"/>
    <mergeCell ref="C24:H25"/>
    <mergeCell ref="M24:P24"/>
    <mergeCell ref="S27:T27"/>
    <mergeCell ref="J25:P25"/>
    <mergeCell ref="O29:P29"/>
    <mergeCell ref="J24:L24"/>
    <mergeCell ref="C23:H23"/>
    <mergeCell ref="K49:S49"/>
    <mergeCell ref="C33:N33"/>
    <mergeCell ref="C34:N34"/>
    <mergeCell ref="C35:N35"/>
    <mergeCell ref="C36:N36"/>
    <mergeCell ref="S36:T36"/>
    <mergeCell ref="R32:T33"/>
    <mergeCell ref="C40:S40"/>
    <mergeCell ref="D48:S48"/>
    <mergeCell ref="S35:T35"/>
    <mergeCell ref="P32:P33"/>
    <mergeCell ref="S24:T24"/>
    <mergeCell ref="R23:T23"/>
    <mergeCell ref="R31:T31"/>
    <mergeCell ref="P31:Q31"/>
  </mergeCells>
  <phoneticPr fontId="3" type="noConversion"/>
  <pageMargins left="0.5" right="0.5" top="0.35" bottom="0.42" header="0.33" footer="0.28000000000000003"/>
  <pageSetup scale="73" orientation="landscape" r:id="rId1"/>
  <headerFooter alignWithMargins="0">
    <oddFooter xml:space="preserve">&amp;R&amp;8 2023 Electronic Order Form Initial  -  &amp;D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0"/>
  <sheetViews>
    <sheetView topLeftCell="A7" zoomScale="75" zoomScaleNormal="75" workbookViewId="0">
      <selection sqref="A1:A50"/>
    </sheetView>
  </sheetViews>
  <sheetFormatPr defaultRowHeight="13.2" x14ac:dyDescent="0.25"/>
  <sheetData>
    <row r="1" spans="1:1" x14ac:dyDescent="0.25">
      <c r="A1" s="1">
        <v>24</v>
      </c>
    </row>
    <row r="2" spans="1:1" x14ac:dyDescent="0.25">
      <c r="A2" s="1">
        <v>48</v>
      </c>
    </row>
    <row r="3" spans="1:1" x14ac:dyDescent="0.25">
      <c r="A3" s="1">
        <v>72</v>
      </c>
    </row>
    <row r="4" spans="1:1" x14ac:dyDescent="0.25">
      <c r="A4" s="1">
        <v>96</v>
      </c>
    </row>
    <row r="5" spans="1:1" x14ac:dyDescent="0.25">
      <c r="A5" s="1">
        <v>120</v>
      </c>
    </row>
    <row r="6" spans="1:1" x14ac:dyDescent="0.25">
      <c r="A6" s="1">
        <v>144</v>
      </c>
    </row>
    <row r="7" spans="1:1" x14ac:dyDescent="0.25">
      <c r="A7" s="1">
        <v>168</v>
      </c>
    </row>
    <row r="8" spans="1:1" x14ac:dyDescent="0.25">
      <c r="A8" s="1">
        <v>192</v>
      </c>
    </row>
    <row r="9" spans="1:1" x14ac:dyDescent="0.25">
      <c r="A9" s="1">
        <v>216</v>
      </c>
    </row>
    <row r="10" spans="1:1" x14ac:dyDescent="0.25">
      <c r="A10" s="1">
        <v>240</v>
      </c>
    </row>
    <row r="11" spans="1:1" x14ac:dyDescent="0.25">
      <c r="A11" s="1">
        <v>264</v>
      </c>
    </row>
    <row r="12" spans="1:1" x14ac:dyDescent="0.25">
      <c r="A12" s="1">
        <v>288</v>
      </c>
    </row>
    <row r="13" spans="1:1" x14ac:dyDescent="0.25">
      <c r="A13" s="1">
        <v>312</v>
      </c>
    </row>
    <row r="14" spans="1:1" x14ac:dyDescent="0.25">
      <c r="A14" s="1">
        <v>336</v>
      </c>
    </row>
    <row r="15" spans="1:1" x14ac:dyDescent="0.25">
      <c r="A15" s="1">
        <v>360</v>
      </c>
    </row>
    <row r="16" spans="1:1" x14ac:dyDescent="0.25">
      <c r="A16" s="1">
        <v>384</v>
      </c>
    </row>
    <row r="17" spans="1:1" x14ac:dyDescent="0.25">
      <c r="A17" s="1">
        <v>408</v>
      </c>
    </row>
    <row r="18" spans="1:1" x14ac:dyDescent="0.25">
      <c r="A18" s="1">
        <v>432</v>
      </c>
    </row>
    <row r="19" spans="1:1" x14ac:dyDescent="0.25">
      <c r="A19" s="1">
        <v>456</v>
      </c>
    </row>
    <row r="20" spans="1:1" x14ac:dyDescent="0.25">
      <c r="A20" s="1">
        <v>480</v>
      </c>
    </row>
    <row r="21" spans="1:1" x14ac:dyDescent="0.25">
      <c r="A21" s="1">
        <v>504</v>
      </c>
    </row>
    <row r="22" spans="1:1" x14ac:dyDescent="0.25">
      <c r="A22" s="1">
        <v>528</v>
      </c>
    </row>
    <row r="23" spans="1:1" x14ac:dyDescent="0.25">
      <c r="A23" s="1">
        <v>552</v>
      </c>
    </row>
    <row r="24" spans="1:1" x14ac:dyDescent="0.25">
      <c r="A24" s="1">
        <v>576</v>
      </c>
    </row>
    <row r="25" spans="1:1" x14ac:dyDescent="0.25">
      <c r="A25" s="1">
        <v>600</v>
      </c>
    </row>
    <row r="26" spans="1:1" x14ac:dyDescent="0.25">
      <c r="A26" s="1">
        <v>624</v>
      </c>
    </row>
    <row r="27" spans="1:1" x14ac:dyDescent="0.25">
      <c r="A27" s="1">
        <v>648</v>
      </c>
    </row>
    <row r="28" spans="1:1" x14ac:dyDescent="0.25">
      <c r="A28" s="1">
        <v>672</v>
      </c>
    </row>
    <row r="29" spans="1:1" x14ac:dyDescent="0.25">
      <c r="A29" s="1">
        <v>696</v>
      </c>
    </row>
    <row r="30" spans="1:1" x14ac:dyDescent="0.25">
      <c r="A30" s="1">
        <v>720</v>
      </c>
    </row>
    <row r="31" spans="1:1" x14ac:dyDescent="0.25">
      <c r="A31" s="1">
        <v>744</v>
      </c>
    </row>
    <row r="32" spans="1:1" x14ac:dyDescent="0.25">
      <c r="A32" s="1">
        <v>768</v>
      </c>
    </row>
    <row r="33" spans="1:1" x14ac:dyDescent="0.25">
      <c r="A33" s="1">
        <v>792</v>
      </c>
    </row>
    <row r="34" spans="1:1" x14ac:dyDescent="0.25">
      <c r="A34" s="1">
        <v>816</v>
      </c>
    </row>
    <row r="35" spans="1:1" x14ac:dyDescent="0.25">
      <c r="A35" s="1">
        <v>840</v>
      </c>
    </row>
    <row r="36" spans="1:1" x14ac:dyDescent="0.25">
      <c r="A36" s="1">
        <v>864</v>
      </c>
    </row>
    <row r="37" spans="1:1" x14ac:dyDescent="0.25">
      <c r="A37" s="1">
        <v>888</v>
      </c>
    </row>
    <row r="38" spans="1:1" x14ac:dyDescent="0.25">
      <c r="A38" s="1">
        <v>912</v>
      </c>
    </row>
    <row r="39" spans="1:1" x14ac:dyDescent="0.25">
      <c r="A39" s="1">
        <v>936</v>
      </c>
    </row>
    <row r="40" spans="1:1" x14ac:dyDescent="0.25">
      <c r="A40" s="1">
        <v>960</v>
      </c>
    </row>
    <row r="41" spans="1:1" x14ac:dyDescent="0.25">
      <c r="A41" s="1">
        <v>984</v>
      </c>
    </row>
    <row r="42" spans="1:1" x14ac:dyDescent="0.25">
      <c r="A42" s="1">
        <v>1008</v>
      </c>
    </row>
    <row r="43" spans="1:1" x14ac:dyDescent="0.25">
      <c r="A43" s="1">
        <v>1032</v>
      </c>
    </row>
    <row r="44" spans="1:1" x14ac:dyDescent="0.25">
      <c r="A44" s="1">
        <v>1056</v>
      </c>
    </row>
    <row r="45" spans="1:1" x14ac:dyDescent="0.25">
      <c r="A45" s="1">
        <v>1080</v>
      </c>
    </row>
    <row r="46" spans="1:1" x14ac:dyDescent="0.25">
      <c r="A46" s="1">
        <v>1104</v>
      </c>
    </row>
    <row r="47" spans="1:1" x14ac:dyDescent="0.25">
      <c r="A47" s="1">
        <v>1128</v>
      </c>
    </row>
    <row r="48" spans="1:1" x14ac:dyDescent="0.25">
      <c r="A48" s="1">
        <v>1152</v>
      </c>
    </row>
    <row r="49" spans="1:1" x14ac:dyDescent="0.25">
      <c r="A49" s="1">
        <v>1176</v>
      </c>
    </row>
    <row r="50" spans="1:1" x14ac:dyDescent="0.25">
      <c r="A50" s="1">
        <v>1200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88F56-B986-47E7-BBCF-9CC3BC4024FA}">
  <dimension ref="A1"/>
  <sheetViews>
    <sheetView workbookViewId="0">
      <selection activeCell="D10" sqref="D10"/>
    </sheetView>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2026 Order Form</vt:lpstr>
      <vt:lpstr>Cover Sheet</vt:lpstr>
      <vt:lpstr>treatbags</vt:lpstr>
      <vt:lpstr>Comments</vt:lpstr>
      <vt:lpstr>'2026 Order Form'!Print_Area</vt:lpstr>
      <vt:lpstr>'Cover Sheet'!Print_Area</vt:lpstr>
      <vt:lpstr>'2026 Order Form'!Print_Titles</vt:lpstr>
      <vt:lpstr>treatbags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Line List</dc:title>
  <dc:creator>Crystal Decisions</dc:creator>
  <dc:description>Powered by Crystal</dc:description>
  <cp:lastModifiedBy>Anthony Williams</cp:lastModifiedBy>
  <cp:lastPrinted>2022-12-02T18:47:53Z</cp:lastPrinted>
  <dcterms:created xsi:type="dcterms:W3CDTF">2008-11-10T18:16:55Z</dcterms:created>
  <dcterms:modified xsi:type="dcterms:W3CDTF">2026-02-06T01:13:05Z</dcterms:modified>
</cp:coreProperties>
</file>