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brendabedard/Documents/GLOCO/00 - 2026 PRICE LISTS/"/>
    </mc:Choice>
  </mc:AlternateContent>
  <xr:revisionPtr revIDLastSave="0" documentId="13_ncr:1_{65E7CB14-F72F-344A-ABF7-D21AA5AA9207}" xr6:coauthVersionLast="47" xr6:coauthVersionMax="47" xr10:uidLastSave="{00000000-0000-0000-0000-000000000000}"/>
  <bookViews>
    <workbookView xWindow="0" yWindow="640" windowWidth="30240" windowHeight="19000" tabRatio="599" xr2:uid="{00000000-000D-0000-FFFF-FFFF00000000}"/>
  </bookViews>
  <sheets>
    <sheet name="ORDER SUMMARY" sheetId="1" r:id="rId1"/>
    <sheet name="candles" sheetId="13" r:id="rId2"/>
    <sheet name="table-partyware" sheetId="4" r:id="rId3"/>
    <sheet name="balloons" sheetId="8" r:id="rId4"/>
    <sheet name="Lights" sheetId="9" r:id="rId5"/>
    <sheet name="Drips" sheetId="7" r:id="rId6"/>
    <sheet name="SEASONAL" sheetId="11" r:id="rId7"/>
    <sheet name="ecogo" sheetId="5" r:id="rId8"/>
  </sheets>
  <definedNames>
    <definedName name="_xlnm.Print_Area" localSheetId="3">balloons!$A$4:$J$31</definedName>
    <definedName name="_xlnm.Print_Area" localSheetId="1">candles!$A$1:$J$290</definedName>
    <definedName name="_xlnm.Print_Area" localSheetId="5">Drips!$A$4:$J$13</definedName>
    <definedName name="_xlnm.Print_Area" localSheetId="7">ecogo!$A$1:$K$11</definedName>
    <definedName name="_xlnm.Print_Area" localSheetId="4">Lights!$A$4:$J$14</definedName>
    <definedName name="_xlnm.Print_Area" localSheetId="0">'ORDER SUMMARY'!$A$1:$K$20</definedName>
    <definedName name="_xlnm.Print_Area" localSheetId="6">SEASONAL!$A$4:$J$74</definedName>
    <definedName name="_xlnm.Print_Area" localSheetId="2">'table-partyware'!$A$4:$J$303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4" l="1"/>
  <c r="J4" i="13"/>
  <c r="H316" i="4"/>
  <c r="J316" i="4" s="1"/>
  <c r="H315" i="4"/>
  <c r="J315" i="4" s="1"/>
  <c r="H313" i="4"/>
  <c r="J313" i="4" s="1"/>
  <c r="H309" i="4"/>
  <c r="J309" i="4" s="1"/>
  <c r="H306" i="4"/>
  <c r="J306" i="4" s="1"/>
  <c r="H305" i="4" l="1"/>
  <c r="J305" i="4" s="1"/>
  <c r="H310" i="4"/>
  <c r="J310" i="4" s="1"/>
  <c r="H311" i="4"/>
  <c r="J311" i="4" s="1"/>
  <c r="H317" i="4"/>
  <c r="J317" i="4" s="1"/>
  <c r="H308" i="4"/>
  <c r="J308" i="4" s="1"/>
  <c r="H304" i="4"/>
  <c r="J304" i="4" s="1"/>
  <c r="H307" i="4"/>
  <c r="J307" i="4" s="1"/>
  <c r="H312" i="4"/>
  <c r="J312" i="4" s="1"/>
  <c r="H314" i="4"/>
  <c r="J314" i="4" s="1"/>
  <c r="H177" i="13" l="1"/>
  <c r="J177" i="13" s="1"/>
  <c r="H42" i="11" l="1"/>
  <c r="J42" i="11" s="1"/>
  <c r="H41" i="11"/>
  <c r="J41" i="11" s="1"/>
  <c r="H40" i="11"/>
  <c r="J40" i="11" s="1"/>
  <c r="H39" i="11"/>
  <c r="J39" i="11" s="1"/>
  <c r="H38" i="11"/>
  <c r="J38" i="11" s="1"/>
  <c r="H44" i="11"/>
  <c r="J44" i="11" s="1"/>
  <c r="H45" i="11"/>
  <c r="J45" i="11" s="1"/>
  <c r="H48" i="11"/>
  <c r="J48" i="11" s="1"/>
  <c r="H50" i="11"/>
  <c r="J50" i="11" s="1"/>
  <c r="H51" i="11"/>
  <c r="J51" i="11" s="1"/>
  <c r="H52" i="11"/>
  <c r="J52" i="11" s="1"/>
  <c r="H53" i="11"/>
  <c r="J53" i="11" s="1"/>
  <c r="H54" i="11"/>
  <c r="J54" i="11" s="1"/>
  <c r="H55" i="11"/>
  <c r="J55" i="11" s="1"/>
  <c r="H56" i="11"/>
  <c r="J56" i="11" s="1"/>
  <c r="H57" i="11"/>
  <c r="J57" i="11" s="1"/>
  <c r="H59" i="11"/>
  <c r="J59" i="11" s="1"/>
  <c r="H60" i="11"/>
  <c r="J60" i="11" s="1"/>
  <c r="H61" i="11"/>
  <c r="J61" i="11" s="1"/>
  <c r="H62" i="11"/>
  <c r="J62" i="11" s="1"/>
  <c r="H63" i="11"/>
  <c r="J63" i="11" s="1"/>
  <c r="H64" i="11"/>
  <c r="J64" i="11" s="1"/>
  <c r="H65" i="11"/>
  <c r="J65" i="11" s="1"/>
  <c r="H66" i="11"/>
  <c r="J66" i="11" s="1"/>
  <c r="H67" i="11"/>
  <c r="J67" i="11" s="1"/>
  <c r="H68" i="11"/>
  <c r="J68" i="11" s="1"/>
  <c r="H69" i="11"/>
  <c r="J69" i="11" s="1"/>
  <c r="H70" i="11"/>
  <c r="J70" i="11" s="1"/>
  <c r="H71" i="11"/>
  <c r="J71" i="11" s="1"/>
  <c r="H72" i="11"/>
  <c r="J72" i="11" s="1"/>
  <c r="H73" i="11"/>
  <c r="J73" i="11" s="1"/>
  <c r="H74" i="11"/>
  <c r="J74" i="11" s="1"/>
  <c r="H36" i="11"/>
  <c r="J36" i="11" s="1"/>
  <c r="H35" i="11"/>
  <c r="J35" i="11" s="1"/>
  <c r="H34" i="11"/>
  <c r="J34" i="11" s="1"/>
  <c r="H33" i="11"/>
  <c r="J33" i="11" s="1"/>
  <c r="H32" i="11"/>
  <c r="J32" i="11" s="1"/>
  <c r="H31" i="11"/>
  <c r="J31" i="11" s="1"/>
  <c r="H30" i="11"/>
  <c r="J30" i="11" s="1"/>
  <c r="H29" i="11"/>
  <c r="J29" i="11" s="1"/>
  <c r="H27" i="11"/>
  <c r="J27" i="11" s="1"/>
  <c r="H26" i="11"/>
  <c r="J26" i="11" s="1"/>
  <c r="H25" i="11"/>
  <c r="J25" i="11" s="1"/>
  <c r="H24" i="11"/>
  <c r="J24" i="11" s="1"/>
  <c r="H23" i="11"/>
  <c r="J23" i="11" s="1"/>
  <c r="H22" i="11"/>
  <c r="J22" i="11" s="1"/>
  <c r="H21" i="11"/>
  <c r="J21" i="11" s="1"/>
  <c r="H19" i="11"/>
  <c r="J19" i="11" s="1"/>
  <c r="H18" i="11"/>
  <c r="J18" i="11" s="1"/>
  <c r="H17" i="11"/>
  <c r="J17" i="11" s="1"/>
  <c r="H16" i="11"/>
  <c r="J16" i="11" s="1"/>
  <c r="H15" i="11"/>
  <c r="J15" i="11" s="1"/>
  <c r="H14" i="11"/>
  <c r="J14" i="11" s="1"/>
  <c r="H13" i="11"/>
  <c r="J13" i="11" s="1"/>
  <c r="H9" i="11"/>
  <c r="J9" i="11" s="1"/>
  <c r="H8" i="11"/>
  <c r="J8" i="11" s="1"/>
  <c r="H196" i="4"/>
  <c r="J196" i="4" s="1"/>
  <c r="H243" i="4"/>
  <c r="J243" i="4" s="1"/>
  <c r="H233" i="4"/>
  <c r="J233" i="4" s="1"/>
  <c r="H227" i="4"/>
  <c r="J227" i="4" s="1"/>
  <c r="H218" i="4"/>
  <c r="J218" i="4" s="1"/>
  <c r="H212" i="4"/>
  <c r="J212" i="4" s="1"/>
  <c r="H209" i="4"/>
  <c r="J209" i="4" s="1"/>
  <c r="H256" i="4"/>
  <c r="J256" i="4" s="1"/>
  <c r="H72" i="4"/>
  <c r="J72" i="4" s="1"/>
  <c r="H97" i="13"/>
  <c r="J97" i="13" s="1"/>
  <c r="H95" i="13"/>
  <c r="J95" i="13" s="1"/>
  <c r="H272" i="13" l="1"/>
  <c r="J272" i="13" s="1"/>
  <c r="H271" i="13"/>
  <c r="J271" i="13" s="1"/>
  <c r="H273" i="13" l="1"/>
  <c r="J273" i="13" s="1"/>
  <c r="H178" i="13" l="1"/>
  <c r="J178" i="13" s="1"/>
  <c r="H274" i="13"/>
  <c r="J274" i="13" s="1"/>
  <c r="H179" i="13" l="1"/>
  <c r="J179" i="13" s="1"/>
  <c r="H275" i="13"/>
  <c r="J275" i="13" s="1"/>
  <c r="H180" i="13" l="1"/>
  <c r="J180" i="13" s="1"/>
  <c r="H276" i="13"/>
  <c r="J276" i="13" s="1"/>
  <c r="H181" i="13" l="1"/>
  <c r="J181" i="13" s="1"/>
  <c r="H277" i="13"/>
  <c r="J277" i="13" s="1"/>
  <c r="H182" i="13" l="1"/>
  <c r="J182" i="13" s="1"/>
  <c r="H278" i="13"/>
  <c r="J278" i="13" s="1"/>
  <c r="H183" i="13" l="1"/>
  <c r="J183" i="13" s="1"/>
  <c r="H280" i="13"/>
  <c r="J280" i="13" s="1"/>
  <c r="H279" i="13"/>
  <c r="J279" i="13" s="1"/>
  <c r="H184" i="13" l="1"/>
  <c r="J184" i="13" s="1"/>
  <c r="H185" i="13" l="1"/>
  <c r="J185" i="13" s="1"/>
  <c r="H186" i="13"/>
  <c r="J186" i="13" s="1"/>
  <c r="H7" i="7"/>
  <c r="J7" i="7" s="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H111" i="4" l="1"/>
  <c r="J111" i="4" s="1"/>
  <c r="H110" i="4"/>
  <c r="J110" i="4" s="1"/>
  <c r="H109" i="4"/>
  <c r="J109" i="4" s="1"/>
  <c r="H108" i="4"/>
  <c r="J108" i="4" s="1"/>
  <c r="H197" i="13" l="1"/>
  <c r="J197" i="13" s="1"/>
  <c r="H214" i="13" l="1"/>
  <c r="J214" i="13" s="1"/>
  <c r="H81" i="13" l="1"/>
  <c r="J81" i="13" s="1"/>
  <c r="H258" i="13" l="1"/>
  <c r="J258" i="13" s="1"/>
  <c r="H10" i="5"/>
  <c r="J10" i="5" s="1"/>
  <c r="H9" i="5"/>
  <c r="J9" i="5" s="1"/>
  <c r="H8" i="5"/>
  <c r="J8" i="5" s="1"/>
  <c r="H7" i="5"/>
  <c r="J7" i="5" s="1"/>
  <c r="H13" i="7"/>
  <c r="J13" i="7" s="1"/>
  <c r="H12" i="7"/>
  <c r="J12" i="7" s="1"/>
  <c r="H11" i="7"/>
  <c r="J11" i="7" s="1"/>
  <c r="H10" i="7"/>
  <c r="J10" i="7" s="1"/>
  <c r="H9" i="7"/>
  <c r="J9" i="7" s="1"/>
  <c r="H8" i="7"/>
  <c r="J8" i="7" s="1"/>
  <c r="H12" i="9"/>
  <c r="J12" i="9" s="1"/>
  <c r="H11" i="9"/>
  <c r="J11" i="9" s="1"/>
  <c r="H10" i="9"/>
  <c r="J10" i="9" s="1"/>
  <c r="H9" i="9"/>
  <c r="J9" i="9" s="1"/>
  <c r="H8" i="9"/>
  <c r="J8" i="9" s="1"/>
  <c r="H7" i="9"/>
  <c r="J7" i="9" s="1"/>
  <c r="H16" i="8"/>
  <c r="J16" i="8" s="1"/>
  <c r="H15" i="8"/>
  <c r="J15" i="8" s="1"/>
  <c r="H14" i="8"/>
  <c r="J14" i="8" s="1"/>
  <c r="H13" i="8"/>
  <c r="J13" i="8" s="1"/>
  <c r="H12" i="8"/>
  <c r="J12" i="8" s="1"/>
  <c r="H11" i="8"/>
  <c r="J11" i="8" s="1"/>
  <c r="H10" i="8"/>
  <c r="J10" i="8" s="1"/>
  <c r="H9" i="8"/>
  <c r="J9" i="8" s="1"/>
  <c r="H8" i="8"/>
  <c r="J8" i="8" s="1"/>
  <c r="H7" i="8"/>
  <c r="J7" i="8" s="1"/>
  <c r="H296" i="4"/>
  <c r="J296" i="4" s="1"/>
  <c r="H185" i="4"/>
  <c r="J185" i="4" s="1"/>
  <c r="H184" i="4"/>
  <c r="J184" i="4" s="1"/>
  <c r="H183" i="4"/>
  <c r="J183" i="4" s="1"/>
  <c r="H181" i="4"/>
  <c r="J181" i="4" s="1"/>
  <c r="H180" i="4"/>
  <c r="J180" i="4" s="1"/>
  <c r="H281" i="13"/>
  <c r="J281" i="13" s="1"/>
  <c r="H270" i="13"/>
  <c r="J270" i="13" s="1"/>
  <c r="H269" i="13"/>
  <c r="J269" i="13" s="1"/>
  <c r="H268" i="13"/>
  <c r="J268" i="13" s="1"/>
  <c r="H267" i="13"/>
  <c r="J267" i="13" s="1"/>
  <c r="H266" i="13"/>
  <c r="J266" i="13" s="1"/>
  <c r="H265" i="13"/>
  <c r="J265" i="13" s="1"/>
  <c r="H264" i="13"/>
  <c r="J264" i="13" s="1"/>
  <c r="H263" i="13"/>
  <c r="J263" i="13" s="1"/>
  <c r="H262" i="13"/>
  <c r="J262" i="13" s="1"/>
  <c r="H261" i="13"/>
  <c r="J261" i="13" s="1"/>
  <c r="H260" i="13"/>
  <c r="J260" i="13" s="1"/>
  <c r="H257" i="13"/>
  <c r="J257" i="13" s="1"/>
  <c r="H256" i="13"/>
  <c r="J256" i="13" s="1"/>
  <c r="H255" i="13"/>
  <c r="J255" i="13" s="1"/>
  <c r="H254" i="13"/>
  <c r="J254" i="13" s="1"/>
  <c r="H253" i="13"/>
  <c r="J253" i="13" s="1"/>
  <c r="H250" i="13"/>
  <c r="J250" i="13" s="1"/>
  <c r="H231" i="13"/>
  <c r="J231" i="13" s="1"/>
  <c r="H225" i="13"/>
  <c r="J225" i="13" s="1"/>
  <c r="H85" i="13"/>
  <c r="J85" i="13" s="1"/>
  <c r="H83" i="13"/>
  <c r="J83" i="13" s="1"/>
  <c r="H82" i="13"/>
  <c r="J82" i="13" s="1"/>
  <c r="H80" i="13"/>
  <c r="J80" i="13" s="1"/>
  <c r="H79" i="13"/>
  <c r="J79" i="13" s="1"/>
  <c r="H78" i="13"/>
  <c r="J78" i="13" s="1"/>
  <c r="H77" i="13"/>
  <c r="J77" i="13" s="1"/>
  <c r="H76" i="13"/>
  <c r="J76" i="13" s="1"/>
  <c r="H75" i="13"/>
  <c r="J75" i="13" s="1"/>
  <c r="H74" i="13"/>
  <c r="J74" i="13" s="1"/>
  <c r="H73" i="13"/>
  <c r="J73" i="13" s="1"/>
  <c r="H251" i="13" l="1"/>
  <c r="J251" i="13" s="1"/>
  <c r="H259" i="13" l="1"/>
  <c r="J259" i="13" s="1"/>
  <c r="H14" i="9" l="1"/>
  <c r="J14" i="9" s="1"/>
  <c r="R7" i="9"/>
  <c r="R12" i="9"/>
  <c r="R11" i="9"/>
  <c r="R10" i="9"/>
  <c r="R9" i="9"/>
  <c r="R8" i="9"/>
  <c r="H30" i="8"/>
  <c r="J30" i="8" s="1"/>
  <c r="K7" i="5"/>
  <c r="K8" i="5"/>
  <c r="K9" i="5"/>
  <c r="K10" i="5"/>
  <c r="J4" i="9" l="1"/>
  <c r="E17" i="1" s="1"/>
  <c r="J4" i="5"/>
  <c r="E19" i="1" s="1"/>
  <c r="J4" i="7"/>
  <c r="E18" i="1" s="1"/>
  <c r="H53" i="13" l="1"/>
  <c r="J53" i="13" s="1"/>
  <c r="H91" i="4" l="1"/>
  <c r="J91" i="4" s="1"/>
  <c r="H107" i="4"/>
  <c r="J107" i="4" s="1"/>
  <c r="H47" i="4" l="1"/>
  <c r="J47" i="4" s="1"/>
  <c r="H46" i="4"/>
  <c r="J46" i="4" s="1"/>
  <c r="H49" i="4"/>
  <c r="J49" i="4" s="1"/>
  <c r="H45" i="4"/>
  <c r="J45" i="4" s="1"/>
  <c r="H50" i="4"/>
  <c r="J50" i="4" s="1"/>
  <c r="H64" i="4"/>
  <c r="J64" i="4" s="1"/>
  <c r="H48" i="4"/>
  <c r="J48" i="4" s="1"/>
  <c r="H135" i="4" l="1"/>
  <c r="J135" i="4" s="1"/>
  <c r="H24" i="4" l="1"/>
  <c r="J24" i="4" s="1"/>
  <c r="H27" i="4"/>
  <c r="J27" i="4" s="1"/>
  <c r="H33" i="4"/>
  <c r="J33" i="4" s="1"/>
  <c r="H149" i="4"/>
  <c r="J149" i="4" s="1"/>
  <c r="H147" i="4"/>
  <c r="J147" i="4" s="1"/>
  <c r="H40" i="4"/>
  <c r="J40" i="4" s="1"/>
  <c r="H148" i="4"/>
  <c r="J148" i="4" s="1"/>
  <c r="H39" i="4"/>
  <c r="J39" i="4" s="1"/>
  <c r="H38" i="4"/>
  <c r="J38" i="4" s="1"/>
  <c r="H153" i="4"/>
  <c r="J153" i="4" s="1"/>
  <c r="H32" i="4"/>
  <c r="J32" i="4" s="1"/>
  <c r="H160" i="4"/>
  <c r="J160" i="4" s="1"/>
  <c r="H42" i="4"/>
  <c r="J42" i="4" s="1"/>
  <c r="H37" i="4"/>
  <c r="J37" i="4" s="1"/>
  <c r="H41" i="4"/>
  <c r="J41" i="4" s="1"/>
  <c r="H146" i="4"/>
  <c r="J146" i="4" s="1"/>
  <c r="H22" i="4"/>
  <c r="J22" i="4" s="1"/>
  <c r="H21" i="4" l="1"/>
  <c r="J21" i="4" s="1"/>
  <c r="H10" i="4"/>
  <c r="J10" i="4" s="1"/>
  <c r="H34" i="4"/>
  <c r="J34" i="4" s="1"/>
  <c r="H35" i="4"/>
  <c r="J35" i="4" s="1"/>
  <c r="H84" i="13" l="1"/>
  <c r="J84" i="13" s="1"/>
  <c r="H52" i="13" l="1"/>
  <c r="J52" i="13" s="1"/>
  <c r="H51" i="13" l="1"/>
  <c r="J51" i="13" s="1"/>
  <c r="H67" i="13" l="1"/>
  <c r="J67" i="13" s="1"/>
  <c r="H66" i="13"/>
  <c r="J66" i="13" s="1"/>
  <c r="H65" i="13"/>
  <c r="J65" i="13" s="1"/>
  <c r="H68" i="13" l="1"/>
  <c r="J68" i="13" s="1"/>
  <c r="H64" i="13"/>
  <c r="J64" i="13" s="1"/>
  <c r="H69" i="13"/>
  <c r="J69" i="13" s="1"/>
  <c r="H55" i="13" l="1"/>
  <c r="J55" i="13" s="1"/>
  <c r="H56" i="13"/>
  <c r="J56" i="13" s="1"/>
  <c r="H151" i="4" l="1"/>
  <c r="J151" i="4" s="1"/>
  <c r="H70" i="13" l="1"/>
  <c r="J70" i="13" s="1"/>
  <c r="H206" i="13" l="1"/>
  <c r="J206" i="13" s="1"/>
  <c r="H210" i="13"/>
  <c r="J210" i="13" s="1"/>
  <c r="H201" i="13"/>
  <c r="J201" i="13" s="1"/>
  <c r="H200" i="13"/>
  <c r="J200" i="13" s="1"/>
  <c r="H72" i="13"/>
  <c r="J72" i="13" s="1"/>
  <c r="H199" i="13"/>
  <c r="J199" i="13" s="1"/>
  <c r="H198" i="13"/>
  <c r="J198" i="13" s="1"/>
  <c r="H187" i="13" l="1"/>
  <c r="J187" i="13" s="1"/>
  <c r="H71" i="13"/>
  <c r="J71" i="13" s="1"/>
  <c r="H188" i="13" l="1"/>
  <c r="J188" i="13" s="1"/>
  <c r="H189" i="13" l="1"/>
  <c r="J189" i="13" s="1"/>
  <c r="H190" i="13" l="1"/>
  <c r="J190" i="13" s="1"/>
  <c r="H191" i="13" l="1"/>
  <c r="J191" i="13" s="1"/>
  <c r="H192" i="13" l="1"/>
  <c r="J192" i="13" s="1"/>
  <c r="H193" i="13" l="1"/>
  <c r="J193" i="13" s="1"/>
  <c r="H194" i="13" l="1"/>
  <c r="J194" i="13" s="1"/>
  <c r="H195" i="13" l="1"/>
  <c r="J195" i="13" s="1"/>
  <c r="H196" i="13"/>
  <c r="J196" i="13" s="1"/>
  <c r="H56" i="4" l="1"/>
  <c r="J56" i="4" s="1"/>
  <c r="H57" i="4" l="1"/>
  <c r="J57" i="4" s="1"/>
  <c r="H58" i="4"/>
  <c r="J58" i="4" s="1"/>
  <c r="H63" i="4" l="1"/>
  <c r="J63" i="4" s="1"/>
  <c r="H159" i="4" l="1"/>
  <c r="J159" i="4" s="1"/>
  <c r="H154" i="4"/>
  <c r="J154" i="4" s="1"/>
  <c r="H155" i="4"/>
  <c r="J155" i="4" s="1"/>
  <c r="H152" i="4"/>
  <c r="J152" i="4" s="1"/>
  <c r="H26" i="4" l="1"/>
  <c r="J26" i="4" s="1"/>
  <c r="H29" i="4"/>
  <c r="J29" i="4" s="1"/>
  <c r="H31" i="4"/>
  <c r="J31" i="4" s="1"/>
  <c r="H25" i="4"/>
  <c r="J25" i="4" s="1"/>
  <c r="H91" i="13" l="1"/>
  <c r="J91" i="13" s="1"/>
  <c r="H235" i="13" l="1"/>
  <c r="J235" i="13" s="1"/>
  <c r="H213" i="13" l="1"/>
  <c r="J213" i="13" s="1"/>
  <c r="H54" i="13" l="1"/>
  <c r="J54" i="13" s="1"/>
  <c r="H41" i="13" l="1"/>
  <c r="J41" i="13" s="1"/>
  <c r="H42" i="13" l="1"/>
  <c r="J42" i="13" s="1"/>
  <c r="H43" i="13" l="1"/>
  <c r="J43" i="13" s="1"/>
  <c r="H44" i="13" l="1"/>
  <c r="J44" i="13" s="1"/>
  <c r="H45" i="13" l="1"/>
  <c r="J45" i="13" s="1"/>
  <c r="H46" i="13" l="1"/>
  <c r="J46" i="13" s="1"/>
  <c r="H47" i="13" l="1"/>
  <c r="J47" i="13" s="1"/>
  <c r="H48" i="13" l="1"/>
  <c r="J48" i="13" s="1"/>
  <c r="H50" i="13" l="1"/>
  <c r="J50" i="13" s="1"/>
  <c r="H49" i="13"/>
  <c r="J49" i="13" s="1"/>
  <c r="H249" i="13" l="1"/>
  <c r="J249" i="13" s="1"/>
  <c r="H179" i="4"/>
  <c r="J179" i="4" s="1"/>
  <c r="H226" i="4" l="1"/>
  <c r="J226" i="4" s="1"/>
  <c r="H12" i="11" l="1"/>
  <c r="J12" i="11" s="1"/>
  <c r="H11" i="11"/>
  <c r="J11" i="11" s="1"/>
  <c r="H74" i="4" l="1"/>
  <c r="J74" i="4" s="1"/>
  <c r="H252" i="4" l="1"/>
  <c r="J252" i="4" s="1"/>
  <c r="H75" i="4" l="1"/>
  <c r="J75" i="4" s="1"/>
  <c r="H217" i="4" l="1"/>
  <c r="J217" i="4" s="1"/>
  <c r="H99" i="13" l="1"/>
  <c r="J99" i="13" s="1"/>
  <c r="H212" i="13"/>
  <c r="J212" i="13" s="1"/>
  <c r="H98" i="13" l="1"/>
  <c r="J98" i="13" s="1"/>
  <c r="H100" i="13"/>
  <c r="J100" i="13" s="1"/>
  <c r="H211" i="13"/>
  <c r="J211" i="13" s="1"/>
  <c r="H129" i="4" l="1"/>
  <c r="J129" i="4" s="1"/>
  <c r="H130" i="4"/>
  <c r="J130" i="4" s="1"/>
  <c r="H131" i="4"/>
  <c r="J131" i="4" s="1"/>
  <c r="H128" i="4"/>
  <c r="J128" i="4" s="1"/>
  <c r="H263" i="4" l="1"/>
  <c r="J263" i="4" s="1"/>
  <c r="H264" i="4" l="1"/>
  <c r="J264" i="4" s="1"/>
  <c r="H266" i="4"/>
  <c r="J266" i="4" s="1"/>
  <c r="H268" i="4"/>
  <c r="J268" i="4" s="1"/>
  <c r="H267" i="4"/>
  <c r="J267" i="4" s="1"/>
  <c r="H265" i="4"/>
  <c r="J265" i="4" s="1"/>
  <c r="H303" i="4" l="1"/>
  <c r="J303" i="4" s="1"/>
  <c r="H119" i="4" l="1"/>
  <c r="J119" i="4" s="1"/>
  <c r="H87" i="4"/>
  <c r="J87" i="4" s="1"/>
  <c r="H224" i="4" l="1"/>
  <c r="J224" i="4" s="1"/>
  <c r="H28" i="4"/>
  <c r="J28" i="4" s="1"/>
  <c r="H8" i="4"/>
  <c r="J8" i="4" s="1"/>
  <c r="H7" i="4"/>
  <c r="J7" i="4" s="1"/>
  <c r="H14" i="4"/>
  <c r="J14" i="4" s="1"/>
  <c r="H13" i="4"/>
  <c r="J13" i="4" s="1"/>
  <c r="H17" i="4"/>
  <c r="J17" i="4" s="1"/>
  <c r="H15" i="4"/>
  <c r="J15" i="4" s="1"/>
  <c r="H19" i="4"/>
  <c r="J19" i="4" s="1"/>
  <c r="H193" i="4"/>
  <c r="J193" i="4" s="1"/>
  <c r="H192" i="4"/>
  <c r="J192" i="4" s="1"/>
  <c r="H190" i="4"/>
  <c r="J190" i="4" s="1"/>
  <c r="H239" i="4"/>
  <c r="J239" i="4" s="1"/>
  <c r="H237" i="4"/>
  <c r="J237" i="4" s="1"/>
  <c r="H234" i="4"/>
  <c r="J234" i="4" s="1"/>
  <c r="H221" i="4"/>
  <c r="J221" i="4" s="1"/>
  <c r="H219" i="4"/>
  <c r="J219" i="4" s="1"/>
  <c r="H114" i="4"/>
  <c r="J114" i="4" s="1"/>
  <c r="H96" i="4"/>
  <c r="J96" i="4" s="1"/>
  <c r="H95" i="4"/>
  <c r="J95" i="4" s="1"/>
  <c r="H94" i="4"/>
  <c r="J94" i="4" s="1"/>
  <c r="H93" i="4"/>
  <c r="J93" i="4" s="1"/>
  <c r="H92" i="4"/>
  <c r="J92" i="4" s="1"/>
  <c r="H88" i="4"/>
  <c r="J88" i="4" s="1"/>
  <c r="H101" i="4"/>
  <c r="J101" i="4" s="1"/>
  <c r="H100" i="4"/>
  <c r="J100" i="4" s="1"/>
  <c r="H99" i="4"/>
  <c r="J99" i="4" s="1"/>
  <c r="H98" i="4"/>
  <c r="J98" i="4" s="1"/>
  <c r="H97" i="4"/>
  <c r="J97" i="4" s="1"/>
  <c r="H89" i="4"/>
  <c r="J89" i="4" s="1"/>
  <c r="H106" i="4"/>
  <c r="J106" i="4" s="1"/>
  <c r="H105" i="4"/>
  <c r="J105" i="4" s="1"/>
  <c r="H104" i="4"/>
  <c r="J104" i="4" s="1"/>
  <c r="H103" i="4"/>
  <c r="J103" i="4" s="1"/>
  <c r="H102" i="4"/>
  <c r="J102" i="4" s="1"/>
  <c r="H90" i="4"/>
  <c r="J90" i="4" s="1"/>
  <c r="H125" i="4"/>
  <c r="J125" i="4" s="1"/>
  <c r="H124" i="4"/>
  <c r="J124" i="4" s="1"/>
  <c r="H123" i="4"/>
  <c r="J123" i="4" s="1"/>
  <c r="H122" i="4"/>
  <c r="J122" i="4" s="1"/>
  <c r="H121" i="4"/>
  <c r="J121" i="4" s="1"/>
  <c r="H126" i="4"/>
  <c r="J126" i="4" s="1"/>
  <c r="H116" i="4"/>
  <c r="J116" i="4" s="1"/>
  <c r="H127" i="4"/>
  <c r="J127" i="4" s="1"/>
  <c r="H166" i="4"/>
  <c r="J166" i="4" s="1"/>
  <c r="H162" i="4"/>
  <c r="J162" i="4" s="1"/>
  <c r="H163" i="4"/>
  <c r="J163" i="4" s="1"/>
  <c r="H164" i="4"/>
  <c r="J164" i="4" s="1"/>
  <c r="H165" i="4"/>
  <c r="J165" i="4" s="1"/>
  <c r="H169" i="4"/>
  <c r="J169" i="4" s="1"/>
  <c r="H167" i="4"/>
  <c r="J167" i="4" s="1"/>
  <c r="H173" i="4"/>
  <c r="J173" i="4" s="1"/>
  <c r="H172" i="4"/>
  <c r="J172" i="4" s="1"/>
  <c r="H170" i="4"/>
  <c r="J170" i="4" s="1"/>
  <c r="H73" i="4"/>
  <c r="J73" i="4" s="1"/>
  <c r="H67" i="4"/>
  <c r="J67" i="4" s="1"/>
  <c r="H86" i="4"/>
  <c r="J86" i="4" s="1"/>
  <c r="H85" i="4"/>
  <c r="J85" i="4" s="1"/>
  <c r="H84" i="4"/>
  <c r="J84" i="4" s="1"/>
  <c r="H83" i="4"/>
  <c r="J83" i="4" s="1"/>
  <c r="H82" i="4"/>
  <c r="J82" i="4" s="1"/>
  <c r="H53" i="4"/>
  <c r="J53" i="4" s="1"/>
  <c r="H43" i="4"/>
  <c r="J43" i="4" s="1"/>
  <c r="H44" i="4"/>
  <c r="J44" i="4" s="1"/>
  <c r="H66" i="4"/>
  <c r="J66" i="4" s="1"/>
  <c r="H60" i="4"/>
  <c r="J60" i="4" s="1"/>
  <c r="H65" i="4"/>
  <c r="J65" i="4" s="1"/>
  <c r="H261" i="4"/>
  <c r="J261" i="4" s="1"/>
  <c r="H260" i="4"/>
  <c r="J260" i="4" s="1"/>
  <c r="H259" i="4"/>
  <c r="J259" i="4" s="1"/>
  <c r="H258" i="4"/>
  <c r="J258" i="4" s="1"/>
  <c r="H257" i="4"/>
  <c r="J257" i="4" s="1"/>
  <c r="H211" i="4"/>
  <c r="J211" i="4" s="1"/>
  <c r="H204" i="4"/>
  <c r="J204" i="4" s="1"/>
  <c r="H133" i="4"/>
  <c r="J133" i="4" s="1"/>
  <c r="H132" i="4"/>
  <c r="J132" i="4" s="1"/>
  <c r="H134" i="4"/>
  <c r="J134" i="4" s="1"/>
  <c r="H142" i="4"/>
  <c r="J142" i="4" s="1"/>
  <c r="H145" i="4"/>
  <c r="J145" i="4" s="1"/>
  <c r="H144" i="4"/>
  <c r="J144" i="4" s="1"/>
  <c r="H141" i="4"/>
  <c r="J141" i="4" s="1"/>
  <c r="H140" i="4"/>
  <c r="J140" i="4" s="1"/>
  <c r="H137" i="4"/>
  <c r="J137" i="4" s="1"/>
  <c r="H240" i="4" l="1"/>
  <c r="J240" i="4" s="1"/>
  <c r="H171" i="4"/>
  <c r="J171" i="4" s="1"/>
  <c r="H252" i="13"/>
  <c r="J252" i="13" s="1"/>
  <c r="H223" i="4" l="1"/>
  <c r="J223" i="4" s="1"/>
  <c r="H249" i="4" l="1"/>
  <c r="J249" i="4" s="1"/>
  <c r="H207" i="4" l="1"/>
  <c r="J207" i="4" s="1"/>
  <c r="H238" i="4"/>
  <c r="J238" i="4" s="1"/>
  <c r="H208" i="4"/>
  <c r="J208" i="4" s="1"/>
  <c r="H195" i="4" l="1"/>
  <c r="J195" i="4" s="1"/>
  <c r="H191" i="4"/>
  <c r="J191" i="4" s="1"/>
  <c r="H202" i="4"/>
  <c r="J202" i="4" s="1"/>
  <c r="H253" i="4"/>
  <c r="J253" i="4" s="1"/>
  <c r="H206" i="4"/>
  <c r="J206" i="4" s="1"/>
  <c r="H205" i="4"/>
  <c r="J205" i="4" s="1"/>
  <c r="H203" i="4"/>
  <c r="J203" i="4" s="1"/>
  <c r="H251" i="4"/>
  <c r="J251" i="4" s="1"/>
  <c r="H250" i="4"/>
  <c r="J250" i="4" s="1"/>
  <c r="H220" i="4"/>
  <c r="J220" i="4" s="1"/>
  <c r="H236" i="4"/>
  <c r="J236" i="4" s="1"/>
  <c r="H235" i="4"/>
  <c r="J235" i="4" s="1"/>
  <c r="H248" i="4" l="1"/>
  <c r="J248" i="4" s="1"/>
  <c r="H216" i="4" l="1"/>
  <c r="J216" i="4" s="1"/>
  <c r="H215" i="4"/>
  <c r="J215" i="4" s="1"/>
  <c r="H214" i="4"/>
  <c r="J214" i="4" s="1"/>
  <c r="H230" i="4"/>
  <c r="J230" i="4" s="1"/>
  <c r="H228" i="4"/>
  <c r="J228" i="4" s="1"/>
  <c r="H200" i="4"/>
  <c r="J200" i="4" s="1"/>
  <c r="H199" i="4"/>
  <c r="J199" i="4" s="1"/>
  <c r="H198" i="4"/>
  <c r="J198" i="4" s="1"/>
  <c r="H197" i="4"/>
  <c r="J197" i="4" s="1"/>
  <c r="H231" i="4" l="1"/>
  <c r="J231" i="4" s="1"/>
  <c r="H213" i="4"/>
  <c r="J213" i="4" s="1"/>
  <c r="H229" i="4"/>
  <c r="J229" i="4" s="1"/>
  <c r="H241" i="4"/>
  <c r="J241" i="4" s="1"/>
  <c r="H232" i="4" l="1"/>
  <c r="J232" i="4" s="1"/>
  <c r="H222" i="4"/>
  <c r="J222" i="4" s="1"/>
  <c r="H254" i="4"/>
  <c r="J254" i="4" s="1"/>
  <c r="H201" i="4"/>
  <c r="J201" i="4" s="1"/>
  <c r="H225" i="4" l="1"/>
  <c r="J225" i="4" s="1"/>
  <c r="H194" i="4"/>
  <c r="J194" i="4" s="1"/>
  <c r="H210" i="4"/>
  <c r="J210" i="4" s="1"/>
  <c r="H242" i="4" l="1"/>
  <c r="J242" i="4" s="1"/>
  <c r="H68" i="4" l="1"/>
  <c r="J68" i="4" s="1"/>
  <c r="H80" i="4" l="1"/>
  <c r="J80" i="4" s="1"/>
  <c r="H69" i="4"/>
  <c r="J69" i="4" s="1"/>
  <c r="H71" i="4"/>
  <c r="J71" i="4" s="1"/>
  <c r="H247" i="4" l="1"/>
  <c r="J247" i="4" s="1"/>
  <c r="H246" i="4"/>
  <c r="J246" i="4" s="1"/>
  <c r="H244" i="4"/>
  <c r="J244" i="4" s="1"/>
  <c r="H255" i="4" l="1"/>
  <c r="J255" i="4" s="1"/>
  <c r="H245" i="4"/>
  <c r="J245" i="4" s="1"/>
  <c r="H262" i="4"/>
  <c r="J262" i="4" s="1"/>
  <c r="H58" i="13" l="1"/>
  <c r="J58" i="13" s="1"/>
  <c r="H278" i="4" l="1"/>
  <c r="J278" i="4" s="1"/>
  <c r="H279" i="4"/>
  <c r="J279" i="4" s="1"/>
  <c r="H280" i="4"/>
  <c r="J280" i="4" s="1"/>
  <c r="H277" i="4" l="1"/>
  <c r="J277" i="4" s="1"/>
  <c r="H271" i="4" l="1"/>
  <c r="J271" i="4" s="1"/>
  <c r="H270" i="4"/>
  <c r="J270" i="4" s="1"/>
  <c r="H269" i="4" l="1"/>
  <c r="J269" i="4" s="1"/>
  <c r="H272" i="4"/>
  <c r="J272" i="4" s="1"/>
  <c r="H276" i="4"/>
  <c r="J276" i="4" s="1"/>
  <c r="H274" i="4"/>
  <c r="J274" i="4" s="1"/>
  <c r="H275" i="4"/>
  <c r="J275" i="4" s="1"/>
  <c r="H96" i="13"/>
  <c r="J96" i="13" s="1"/>
  <c r="H273" i="4" l="1"/>
  <c r="J273" i="4" s="1"/>
  <c r="H76" i="4" l="1"/>
  <c r="J76" i="4" s="1"/>
  <c r="H79" i="4" l="1"/>
  <c r="J79" i="4" s="1"/>
  <c r="H77" i="4"/>
  <c r="J77" i="4" s="1"/>
  <c r="H81" i="4"/>
  <c r="J81" i="4" s="1"/>
  <c r="H70" i="4" l="1"/>
  <c r="J70" i="4" s="1"/>
  <c r="H78" i="4" l="1"/>
  <c r="J78" i="4" s="1"/>
  <c r="H120" i="4" l="1"/>
  <c r="J120" i="4" s="1"/>
  <c r="H203" i="13" l="1"/>
  <c r="J203" i="13" s="1"/>
  <c r="H205" i="13"/>
  <c r="J205" i="13" s="1"/>
  <c r="H204" i="13"/>
  <c r="J204" i="13" s="1"/>
  <c r="H115" i="4"/>
  <c r="J115" i="4" s="1"/>
  <c r="H112" i="4" l="1"/>
  <c r="J112" i="4" s="1"/>
  <c r="H302" i="4"/>
  <c r="J302" i="4" s="1"/>
  <c r="H113" i="4"/>
  <c r="J113" i="4" s="1"/>
  <c r="H118" i="4"/>
  <c r="J118" i="4" s="1"/>
  <c r="H54" i="4"/>
  <c r="J54" i="4" s="1"/>
  <c r="H55" i="4"/>
  <c r="J55" i="4" s="1"/>
  <c r="H117" i="4"/>
  <c r="J117" i="4" s="1"/>
  <c r="H139" i="4"/>
  <c r="J139" i="4" s="1"/>
  <c r="H202" i="13"/>
  <c r="J202" i="13" s="1"/>
  <c r="H209" i="13"/>
  <c r="J209" i="13" s="1"/>
  <c r="H300" i="4" l="1"/>
  <c r="J300" i="4" s="1"/>
  <c r="H157" i="13" l="1"/>
  <c r="J157" i="13" s="1"/>
  <c r="H167" i="13"/>
  <c r="J167" i="13" s="1"/>
  <c r="H137" i="13"/>
  <c r="J137" i="13" s="1"/>
  <c r="H147" i="13"/>
  <c r="J147" i="13" s="1"/>
  <c r="H148" i="13" l="1"/>
  <c r="J148" i="13" s="1"/>
  <c r="H138" i="13"/>
  <c r="J138" i="13" s="1"/>
  <c r="H168" i="13"/>
  <c r="J168" i="13" s="1"/>
  <c r="H158" i="13"/>
  <c r="J158" i="13" s="1"/>
  <c r="H301" i="4"/>
  <c r="J301" i="4" s="1"/>
  <c r="H299" i="4"/>
  <c r="J299" i="4" s="1"/>
  <c r="H159" i="13" l="1"/>
  <c r="J159" i="13" s="1"/>
  <c r="H169" i="13"/>
  <c r="J169" i="13" s="1"/>
  <c r="H139" i="13"/>
  <c r="J139" i="13" s="1"/>
  <c r="H149" i="13"/>
  <c r="J149" i="13" s="1"/>
  <c r="H150" i="13" l="1"/>
  <c r="J150" i="13" s="1"/>
  <c r="H140" i="13"/>
  <c r="J140" i="13" s="1"/>
  <c r="H170" i="13"/>
  <c r="J170" i="13" s="1"/>
  <c r="H160" i="13"/>
  <c r="J160" i="13" s="1"/>
  <c r="H161" i="13" l="1"/>
  <c r="J161" i="13" s="1"/>
  <c r="H171" i="13"/>
  <c r="J171" i="13" s="1"/>
  <c r="H141" i="13"/>
  <c r="J141" i="13" s="1"/>
  <c r="H151" i="13"/>
  <c r="J151" i="13" s="1"/>
  <c r="H152" i="13" l="1"/>
  <c r="J152" i="13" s="1"/>
  <c r="H142" i="13"/>
  <c r="J142" i="13" s="1"/>
  <c r="H172" i="13"/>
  <c r="J172" i="13" s="1"/>
  <c r="H162" i="13"/>
  <c r="J162" i="13" s="1"/>
  <c r="H143" i="13" l="1"/>
  <c r="J143" i="13" s="1"/>
  <c r="H173" i="13"/>
  <c r="J173" i="13" s="1"/>
  <c r="H163" i="13"/>
  <c r="J163" i="13" s="1"/>
  <c r="H153" i="13"/>
  <c r="J153" i="13" s="1"/>
  <c r="H51" i="4"/>
  <c r="J51" i="4" s="1"/>
  <c r="H154" i="13" l="1"/>
  <c r="J154" i="13" s="1"/>
  <c r="H174" i="13"/>
  <c r="J174" i="13" s="1"/>
  <c r="H164" i="13"/>
  <c r="J164" i="13" s="1"/>
  <c r="H144" i="13"/>
  <c r="J144" i="13" s="1"/>
  <c r="H61" i="4"/>
  <c r="J61" i="4" s="1"/>
  <c r="H62" i="4" l="1"/>
  <c r="J62" i="4" s="1"/>
  <c r="H59" i="4"/>
  <c r="J59" i="4" s="1"/>
  <c r="H52" i="4"/>
  <c r="J52" i="4" s="1"/>
  <c r="H146" i="13"/>
  <c r="J146" i="13" s="1"/>
  <c r="H145" i="13"/>
  <c r="J145" i="13" s="1"/>
  <c r="H176" i="13"/>
  <c r="J176" i="13" s="1"/>
  <c r="H175" i="13"/>
  <c r="J175" i="13" s="1"/>
  <c r="H166" i="13"/>
  <c r="J166" i="13" s="1"/>
  <c r="H165" i="13"/>
  <c r="J165" i="13" s="1"/>
  <c r="H156" i="13"/>
  <c r="J156" i="13" s="1"/>
  <c r="H155" i="13"/>
  <c r="J155" i="13" s="1"/>
  <c r="H143" i="4" l="1"/>
  <c r="J143" i="4" s="1"/>
  <c r="H138" i="4" l="1"/>
  <c r="J138" i="4" s="1"/>
  <c r="H136" i="4"/>
  <c r="J136" i="4" s="1"/>
  <c r="H9" i="4" l="1"/>
  <c r="J9" i="4" s="1"/>
  <c r="H18" i="4" l="1"/>
  <c r="J18" i="4" s="1"/>
  <c r="H161" i="4" l="1"/>
  <c r="J161" i="4" s="1"/>
  <c r="H157" i="4"/>
  <c r="J157" i="4" s="1"/>
  <c r="H36" i="4"/>
  <c r="J36" i="4" s="1"/>
  <c r="H30" i="4"/>
  <c r="J30" i="4" s="1"/>
  <c r="H158" i="4"/>
  <c r="J158" i="4" s="1"/>
  <c r="H150" i="4"/>
  <c r="J150" i="4" s="1"/>
  <c r="H20" i="4"/>
  <c r="J20" i="4" s="1"/>
  <c r="H12" i="4"/>
  <c r="J12" i="4" s="1"/>
  <c r="H23" i="4"/>
  <c r="J23" i="4" s="1"/>
  <c r="H156" i="4"/>
  <c r="J156" i="4" s="1"/>
  <c r="H11" i="4"/>
  <c r="J11" i="4" s="1"/>
  <c r="H16" i="4" l="1"/>
  <c r="J16" i="4" s="1"/>
  <c r="H59" i="13" l="1"/>
  <c r="J59" i="13" s="1"/>
  <c r="H60" i="13"/>
  <c r="J60" i="13" s="1"/>
  <c r="H63" i="13"/>
  <c r="J63" i="13" s="1"/>
  <c r="H57" i="13"/>
  <c r="J57" i="13" s="1"/>
  <c r="H61" i="13"/>
  <c r="J61" i="13" s="1"/>
  <c r="H62" i="13"/>
  <c r="J62" i="13" s="1"/>
  <c r="H93" i="13" l="1"/>
  <c r="J93" i="13" s="1"/>
  <c r="H92" i="13"/>
  <c r="J92" i="13" s="1"/>
  <c r="H94" i="13"/>
  <c r="J94" i="13" s="1"/>
  <c r="H46" i="11" l="1"/>
  <c r="J46" i="11" s="1"/>
  <c r="H47" i="11"/>
  <c r="J47" i="11" s="1"/>
  <c r="H49" i="11"/>
  <c r="J49" i="11" s="1"/>
  <c r="J4" i="11" l="1"/>
  <c r="E20" i="1" s="1"/>
  <c r="H283" i="13" l="1"/>
  <c r="J283" i="13" s="1"/>
  <c r="H282" i="13" l="1"/>
  <c r="J282" i="13" s="1"/>
  <c r="H7" i="13"/>
  <c r="J7" i="13" s="1"/>
  <c r="H246" i="13" l="1"/>
  <c r="J246" i="13" s="1"/>
  <c r="H247" i="13"/>
  <c r="J247" i="13" s="1"/>
  <c r="H12" i="13"/>
  <c r="J12" i="13" s="1"/>
  <c r="H17" i="13"/>
  <c r="J17" i="13" s="1"/>
  <c r="H10" i="13"/>
  <c r="J10" i="13" s="1"/>
  <c r="H9" i="13"/>
  <c r="J9" i="13" s="1"/>
  <c r="H13" i="13"/>
  <c r="J13" i="13" s="1"/>
  <c r="H20" i="13"/>
  <c r="J20" i="13" s="1"/>
  <c r="H8" i="13"/>
  <c r="J8" i="13" s="1"/>
  <c r="H16" i="13"/>
  <c r="J16" i="13" s="1"/>
  <c r="H14" i="13"/>
  <c r="J14" i="13" s="1"/>
  <c r="H21" i="13"/>
  <c r="J21" i="13" s="1"/>
  <c r="H15" i="13"/>
  <c r="J15" i="13" s="1"/>
  <c r="H22" i="13" l="1"/>
  <c r="J22" i="13" s="1"/>
  <c r="H23" i="13" l="1"/>
  <c r="J23" i="13" s="1"/>
  <c r="H24" i="13" l="1"/>
  <c r="J24" i="13" s="1"/>
  <c r="H25" i="13" l="1"/>
  <c r="J25" i="13" s="1"/>
  <c r="H26" i="13" l="1"/>
  <c r="J26" i="13" s="1"/>
  <c r="H27" i="13" l="1"/>
  <c r="J27" i="13" s="1"/>
  <c r="H28" i="13" l="1"/>
  <c r="J28" i="13" s="1"/>
  <c r="H29" i="13" l="1"/>
  <c r="J29" i="13" s="1"/>
  <c r="H30" i="13" l="1"/>
  <c r="J30" i="13" s="1"/>
  <c r="H31" i="13" l="1"/>
  <c r="J31" i="13" s="1"/>
  <c r="H32" i="13" l="1"/>
  <c r="J32" i="13" s="1"/>
  <c r="H33" i="13" l="1"/>
  <c r="J33" i="13" s="1"/>
  <c r="H34" i="13" l="1"/>
  <c r="J34" i="13" s="1"/>
  <c r="H35" i="13" l="1"/>
  <c r="J35" i="13" s="1"/>
  <c r="H36" i="13" l="1"/>
  <c r="J36" i="13" s="1"/>
  <c r="H37" i="13" l="1"/>
  <c r="J37" i="13" s="1"/>
  <c r="H38" i="13" l="1"/>
  <c r="J38" i="13" s="1"/>
  <c r="H40" i="13" l="1"/>
  <c r="J40" i="13" s="1"/>
  <c r="H39" i="13"/>
  <c r="J39" i="13" s="1"/>
  <c r="H168" i="4" l="1"/>
  <c r="J168" i="4" s="1"/>
  <c r="H178" i="4" l="1"/>
  <c r="J178" i="4" s="1"/>
  <c r="H20" i="8" l="1"/>
  <c r="J20" i="8" s="1"/>
  <c r="H25" i="8"/>
  <c r="J25" i="8" s="1"/>
  <c r="H24" i="8"/>
  <c r="J24" i="8" s="1"/>
  <c r="H21" i="8"/>
  <c r="J21" i="8" s="1"/>
  <c r="H27" i="8"/>
  <c r="J27" i="8" s="1"/>
  <c r="H18" i="8"/>
  <c r="J18" i="8" s="1"/>
  <c r="H29" i="8"/>
  <c r="J29" i="8" s="1"/>
  <c r="H23" i="8"/>
  <c r="J23" i="8" s="1"/>
  <c r="H22" i="8"/>
  <c r="J22" i="8" s="1"/>
  <c r="H19" i="8"/>
  <c r="J19" i="8" s="1"/>
  <c r="H28" i="8"/>
  <c r="J28" i="8" s="1"/>
  <c r="H26" i="8"/>
  <c r="J26" i="8" s="1"/>
  <c r="H17" i="8" l="1"/>
  <c r="J17" i="8" s="1"/>
  <c r="H31" i="8"/>
  <c r="J31" i="8" s="1"/>
  <c r="J4" i="8" l="1"/>
  <c r="E16" i="1" s="1"/>
  <c r="H19" i="13" l="1"/>
  <c r="J19" i="13" s="1"/>
  <c r="H248" i="13"/>
  <c r="J248" i="13" s="1"/>
  <c r="H294" i="4" l="1"/>
  <c r="J294" i="4" s="1"/>
  <c r="H176" i="4"/>
  <c r="J176" i="4" s="1"/>
  <c r="H228" i="13"/>
  <c r="J228" i="13" s="1"/>
  <c r="H208" i="13"/>
  <c r="J208" i="13" s="1"/>
  <c r="H182" i="4"/>
  <c r="J182" i="4" s="1"/>
  <c r="H241" i="13"/>
  <c r="J241" i="13" s="1"/>
  <c r="H220" i="13"/>
  <c r="J220" i="13" s="1"/>
  <c r="H221" i="13"/>
  <c r="J221" i="13" s="1"/>
  <c r="H219" i="13"/>
  <c r="J219" i="13" s="1"/>
  <c r="H234" i="13"/>
  <c r="J234" i="13" s="1"/>
  <c r="H89" i="13"/>
  <c r="J89" i="13" s="1"/>
  <c r="H186" i="4"/>
  <c r="J186" i="4" s="1"/>
  <c r="H222" i="13"/>
  <c r="J222" i="13" s="1"/>
  <c r="H287" i="4"/>
  <c r="J287" i="4" s="1"/>
  <c r="H233" i="13"/>
  <c r="J233" i="13" s="1"/>
  <c r="H298" i="4"/>
  <c r="J298" i="4" s="1"/>
  <c r="H18" i="13"/>
  <c r="J18" i="13" s="1"/>
  <c r="H244" i="13"/>
  <c r="J244" i="13" s="1"/>
  <c r="H175" i="4"/>
  <c r="J175" i="4" s="1"/>
  <c r="H295" i="4"/>
  <c r="J295" i="4" s="1"/>
  <c r="H297" i="4"/>
  <c r="J297" i="4" s="1"/>
  <c r="H207" i="13"/>
  <c r="J207" i="13" s="1"/>
  <c r="H238" i="13"/>
  <c r="J238" i="13" s="1"/>
  <c r="H218" i="13"/>
  <c r="J218" i="13" s="1"/>
  <c r="H88" i="13"/>
  <c r="J88" i="13" s="1"/>
  <c r="H217" i="13"/>
  <c r="J217" i="13" s="1"/>
  <c r="H87" i="13"/>
  <c r="J87" i="13" s="1"/>
  <c r="H227" i="13"/>
  <c r="J227" i="13" s="1"/>
  <c r="H239" i="13"/>
  <c r="J239" i="13" s="1"/>
  <c r="H90" i="13"/>
  <c r="J90" i="13" s="1"/>
  <c r="H223" i="13"/>
  <c r="J223" i="13" s="1"/>
  <c r="H288" i="4"/>
  <c r="J288" i="4" s="1"/>
  <c r="H86" i="13"/>
  <c r="J86" i="13" s="1"/>
  <c r="H215" i="13"/>
  <c r="J215" i="13" s="1"/>
  <c r="H289" i="4" l="1"/>
  <c r="J289" i="4" s="1"/>
  <c r="H281" i="4"/>
  <c r="J281" i="4" s="1"/>
  <c r="H237" i="13"/>
  <c r="J237" i="13" s="1"/>
  <c r="H177" i="4"/>
  <c r="J177" i="4" s="1"/>
  <c r="H216" i="13"/>
  <c r="J216" i="13" s="1"/>
  <c r="H284" i="13"/>
  <c r="J284" i="13" s="1"/>
  <c r="H224" i="13"/>
  <c r="J224" i="13" s="1"/>
  <c r="H289" i="13"/>
  <c r="J289" i="13" s="1"/>
  <c r="H243" i="13"/>
  <c r="J243" i="13" s="1"/>
  <c r="H174" i="4"/>
  <c r="J174" i="4" s="1"/>
  <c r="H236" i="13"/>
  <c r="J236" i="13" s="1"/>
  <c r="H188" i="4"/>
  <c r="J188" i="4" s="1"/>
  <c r="H123" i="13"/>
  <c r="J123" i="13" s="1"/>
  <c r="H287" i="13"/>
  <c r="J287" i="13" s="1"/>
  <c r="H230" i="13"/>
  <c r="J230" i="13" s="1"/>
  <c r="H189" i="4"/>
  <c r="J189" i="4" s="1"/>
  <c r="H11" i="13"/>
  <c r="J11" i="13" s="1"/>
  <c r="H240" i="13"/>
  <c r="J240" i="13" s="1"/>
  <c r="H226" i="13"/>
  <c r="J226" i="13" s="1"/>
  <c r="H290" i="13"/>
  <c r="J290" i="13" s="1"/>
  <c r="H245" i="13"/>
  <c r="J245" i="13" s="1"/>
  <c r="H136" i="13"/>
  <c r="J136" i="13" s="1"/>
  <c r="H135" i="13"/>
  <c r="J135" i="13" s="1"/>
  <c r="H101" i="13"/>
  <c r="J101" i="13" s="1"/>
  <c r="H285" i="13"/>
  <c r="J285" i="13" s="1"/>
  <c r="H229" i="13"/>
  <c r="J229" i="13" s="1"/>
  <c r="H187" i="4"/>
  <c r="J187" i="4" s="1"/>
  <c r="H242" i="13"/>
  <c r="J242" i="13" s="1"/>
  <c r="H232" i="13"/>
  <c r="J232" i="13" s="1"/>
  <c r="H282" i="4" l="1"/>
  <c r="J282" i="4" s="1"/>
  <c r="H290" i="4"/>
  <c r="J290" i="4" s="1"/>
  <c r="E15" i="1"/>
  <c r="H102" i="13"/>
  <c r="J102" i="13" s="1"/>
  <c r="H113" i="13"/>
  <c r="J113" i="13" s="1"/>
  <c r="H288" i="13"/>
  <c r="J288" i="13" s="1"/>
  <c r="H286" i="13"/>
  <c r="J286" i="13" s="1"/>
  <c r="H124" i="13"/>
  <c r="J124" i="13" s="1"/>
  <c r="H291" i="4" l="1"/>
  <c r="J291" i="4" s="1"/>
  <c r="H283" i="4"/>
  <c r="J283" i="4" s="1"/>
  <c r="H125" i="13"/>
  <c r="J125" i="13" s="1"/>
  <c r="H114" i="13"/>
  <c r="J114" i="13" s="1"/>
  <c r="H103" i="13"/>
  <c r="J103" i="13" s="1"/>
  <c r="H284" i="4" l="1"/>
  <c r="J284" i="4" s="1"/>
  <c r="H293" i="4"/>
  <c r="J293" i="4" s="1"/>
  <c r="H292" i="4"/>
  <c r="J292" i="4" s="1"/>
  <c r="H115" i="13"/>
  <c r="J115" i="13" s="1"/>
  <c r="H104" i="13"/>
  <c r="J104" i="13" s="1"/>
  <c r="H126" i="13"/>
  <c r="J126" i="13" s="1"/>
  <c r="H286" i="4" l="1"/>
  <c r="J286" i="4" s="1"/>
  <c r="H285" i="4"/>
  <c r="J285" i="4" s="1"/>
  <c r="H105" i="13"/>
  <c r="J105" i="13" s="1"/>
  <c r="H127" i="13"/>
  <c r="J127" i="13" s="1"/>
  <c r="H116" i="13"/>
  <c r="J116" i="13" s="1"/>
  <c r="H117" i="13" l="1"/>
  <c r="J117" i="13" s="1"/>
  <c r="H128" i="13"/>
  <c r="J128" i="13" s="1"/>
  <c r="H106" i="13"/>
  <c r="J106" i="13" s="1"/>
  <c r="H107" i="13" l="1"/>
  <c r="J107" i="13" s="1"/>
  <c r="H129" i="13"/>
  <c r="J129" i="13" s="1"/>
  <c r="H118" i="13"/>
  <c r="J118" i="13" s="1"/>
  <c r="H119" i="13" l="1"/>
  <c r="J119" i="13" s="1"/>
  <c r="H130" i="13"/>
  <c r="J130" i="13" s="1"/>
  <c r="H108" i="13"/>
  <c r="J108" i="13" s="1"/>
  <c r="H109" i="13" l="1"/>
  <c r="J109" i="13" s="1"/>
  <c r="H131" i="13"/>
  <c r="J131" i="13" s="1"/>
  <c r="H120" i="13"/>
  <c r="J120" i="13" s="1"/>
  <c r="H122" i="13" l="1"/>
  <c r="J122" i="13" s="1"/>
  <c r="H121" i="13"/>
  <c r="J121" i="13" s="1"/>
  <c r="H132" i="13"/>
  <c r="J132" i="13" s="1"/>
  <c r="H110" i="13"/>
  <c r="J110" i="13" s="1"/>
  <c r="H112" i="13" l="1"/>
  <c r="J112" i="13" s="1"/>
  <c r="H111" i="13"/>
  <c r="J111" i="13" s="1"/>
  <c r="H134" i="13"/>
  <c r="J134" i="13" s="1"/>
  <c r="H133" i="13"/>
  <c r="J133" i="13" s="1"/>
  <c r="E14" i="1" l="1"/>
  <c r="E12" i="1" s="1"/>
</calcChain>
</file>

<file path=xl/sharedStrings.xml><?xml version="1.0" encoding="utf-8"?>
<sst xmlns="http://schemas.openxmlformats.org/spreadsheetml/2006/main" count="2264" uniqueCount="1936">
  <si>
    <t>Item</t>
  </si>
  <si>
    <t>Description</t>
  </si>
  <si>
    <t>Master</t>
  </si>
  <si>
    <t>cbm</t>
  </si>
  <si>
    <t>NW (kgs)</t>
  </si>
  <si>
    <t>GW (kgs)</t>
  </si>
  <si>
    <t>H</t>
  </si>
  <si>
    <t>L</t>
  </si>
  <si>
    <t>W</t>
  </si>
  <si>
    <t>Master Dimensions (cm)</t>
  </si>
  <si>
    <t>HAPPY BIRTHDAY LED Light String
Length 5.25 ft / 160 cm</t>
  </si>
  <si>
    <t>PP-HB-12</t>
  </si>
  <si>
    <t>NCF-JB-05</t>
  </si>
  <si>
    <t>NCF-EM1-05</t>
  </si>
  <si>
    <t>NCF-UNI-05</t>
  </si>
  <si>
    <t>NCF-BAM-05</t>
  </si>
  <si>
    <t>NCF-FLB-05</t>
  </si>
  <si>
    <t xml:space="preserve">It's A …. Reveal Cake Topper with 2 white color flame Jumbo candles - one pink, one blue </t>
  </si>
  <si>
    <t>DISPLAYS</t>
  </si>
  <si>
    <t>BDAY COUNTER DISPLAY</t>
  </si>
  <si>
    <t xml:space="preserve">Holds 24 packs of color flame birthday candles. Price pending SKUs selected. </t>
  </si>
  <si>
    <t>CAKE TOPPER Counter Display includes:
6 of each of two cake topper styles OR 12 of one style. Total 12 units.</t>
  </si>
  <si>
    <t>MUSICAL BLOOMING  CANDLE – 14 candles
Sparkles, Spins, Opens and plays the Happy Birthday melody. 
–– ships in 48-count FLOOR display ––</t>
  </si>
  <si>
    <t>CTP-UNH-8</t>
  </si>
  <si>
    <t>CTP-MEH-8</t>
  </si>
  <si>
    <t>CTP-WMW-8</t>
  </si>
  <si>
    <t>CTP-HGR-12</t>
  </si>
  <si>
    <t>CTP-CGG-12</t>
  </si>
  <si>
    <t>CTP-SGM-12</t>
  </si>
  <si>
    <t>CTP-SP-12</t>
  </si>
  <si>
    <t>CTP-WE-12</t>
  </si>
  <si>
    <t>LOT-MG-01
FLOOR DISPLAY</t>
  </si>
  <si>
    <t>MOQ/Inner</t>
  </si>
  <si>
    <t>CTP-HAH-8</t>
  </si>
  <si>
    <t>CTP-SKE-12</t>
  </si>
  <si>
    <t>CTP-MOU-12</t>
  </si>
  <si>
    <t>CTP-CAN-12</t>
  </si>
  <si>
    <t>CTP-XMA-12</t>
  </si>
  <si>
    <t>CTP-TXG-12</t>
  </si>
  <si>
    <t>CTP-FLO-12</t>
  </si>
  <si>
    <t>NCF-MER-05</t>
  </si>
  <si>
    <t>NCF-OWL-05</t>
  </si>
  <si>
    <t>NCF-CHA-05</t>
  </si>
  <si>
    <t>NCF-ANI-05</t>
  </si>
  <si>
    <t>NCF-SPO-05</t>
  </si>
  <si>
    <t>NCF-UN2-01</t>
  </si>
  <si>
    <t>MSRP</t>
  </si>
  <si>
    <t>UPC</t>
  </si>
  <si>
    <t>LED-HBS-1</t>
  </si>
  <si>
    <t>NCF-HB1-13</t>
  </si>
  <si>
    <t>NCF-BAS-24</t>
  </si>
  <si>
    <t>NCF-BAS2-24</t>
  </si>
  <si>
    <t>NUM-PIS1-01</t>
  </si>
  <si>
    <t>NUM-GS2-01</t>
  </si>
  <si>
    <t>NUM-OS3-01</t>
  </si>
  <si>
    <t>NUM-YS4-01</t>
  </si>
  <si>
    <t>NUM-RS5-01</t>
  </si>
  <si>
    <t>NUM-PS6-01</t>
  </si>
  <si>
    <t>NUM-YS7-01</t>
  </si>
  <si>
    <t>NUM-RS8-01</t>
  </si>
  <si>
    <t>NUM-BS9-01</t>
  </si>
  <si>
    <t>NUM-GS0-01</t>
  </si>
  <si>
    <t>NCF-SR-10</t>
  </si>
  <si>
    <t>NCF-SO-10</t>
  </si>
  <si>
    <t>NCF-SY-10</t>
  </si>
  <si>
    <t>NCF-SG-10</t>
  </si>
  <si>
    <t>NCF-SB-10</t>
  </si>
  <si>
    <t>NCF-SP-10</t>
  </si>
  <si>
    <t>NCF-SPI-10</t>
  </si>
  <si>
    <t>NCF-ST-10</t>
  </si>
  <si>
    <t>NCF-SMR-10</t>
  </si>
  <si>
    <t>NCF-SMB-10</t>
  </si>
  <si>
    <t>NUM-0G-1</t>
  </si>
  <si>
    <t>NUM-0R-1</t>
  </si>
  <si>
    <t>NUM-1G-1</t>
  </si>
  <si>
    <t>NUM-1R-1</t>
  </si>
  <si>
    <t>NUM-2G-1</t>
  </si>
  <si>
    <t>NUM-2R-1</t>
  </si>
  <si>
    <t>NUM-3G-1</t>
  </si>
  <si>
    <t>NUM-3R-1</t>
  </si>
  <si>
    <t>NUM-4G-1</t>
  </si>
  <si>
    <t>NUM-4R-1</t>
  </si>
  <si>
    <t>NUM-5G-1</t>
  </si>
  <si>
    <t>NUM-5R-1</t>
  </si>
  <si>
    <t>NUM-6G-1</t>
  </si>
  <si>
    <t>NUM-6R-1</t>
  </si>
  <si>
    <t>NUM-7G-1</t>
  </si>
  <si>
    <t>NUM-7R-1</t>
  </si>
  <si>
    <t>NUM-8G-1</t>
  </si>
  <si>
    <t>NUM-8R-1</t>
  </si>
  <si>
    <t>NUM-9G-1</t>
  </si>
  <si>
    <t>NUM-9R-1</t>
  </si>
  <si>
    <t>ECO-BAG-05</t>
  </si>
  <si>
    <t>5 reusable grocery bags in 1 pouch</t>
  </si>
  <si>
    <t>ECO-BAG-03</t>
  </si>
  <si>
    <t>3 reusable grocery bags in 1 pouch</t>
  </si>
  <si>
    <t>ECO-PROD-03</t>
  </si>
  <si>
    <t>3 reusable produce bags</t>
  </si>
  <si>
    <t>ECO-33-66F</t>
  </si>
  <si>
    <t>NCF-BA3-24</t>
  </si>
  <si>
    <t>885093009600</t>
  </si>
  <si>
    <t>NCF-BA4-24</t>
  </si>
  <si>
    <t>885093009631</t>
  </si>
  <si>
    <t>NCF-CU1-10</t>
  </si>
  <si>
    <t>885093009617</t>
  </si>
  <si>
    <t>NCF-CU2-10</t>
  </si>
  <si>
    <t>885093009624</t>
  </si>
  <si>
    <t>CTP-BUH-8</t>
  </si>
  <si>
    <t>TPS-CA-08</t>
  </si>
  <si>
    <t>Cat Shaped Plate</t>
  </si>
  <si>
    <t>TNS-CA-16</t>
  </si>
  <si>
    <t>Cat Shaped Napkin</t>
  </si>
  <si>
    <t>Pearl Candles – 24pk</t>
  </si>
  <si>
    <t>NCF-BAP-24</t>
  </si>
  <si>
    <t>NCF-BAG-24</t>
  </si>
  <si>
    <t>GLITTER Candles – 24pk</t>
  </si>
  <si>
    <t>NCF-CU3-10</t>
  </si>
  <si>
    <t>NCF-HB2-13</t>
  </si>
  <si>
    <t xml:space="preserve">Happy Birthday Gold Marquee Candles; 13 letters per pack                                                              </t>
  </si>
  <si>
    <t>NCF-SGG-10</t>
  </si>
  <si>
    <t>NCF-SSG-10</t>
  </si>
  <si>
    <t>NUM-BS1-01</t>
  </si>
  <si>
    <t>WHOLESALE</t>
  </si>
  <si>
    <t>Inner</t>
  </si>
  <si>
    <t>MOQ</t>
  </si>
  <si>
    <t>CASE PRICE</t>
  </si>
  <si>
    <t>UNIT PRICE</t>
  </si>
  <si>
    <t>DRIP-M-02</t>
  </si>
  <si>
    <t>Rainbow Drip Paraffin Candles
White candle with Red, Green &amp; Blue Drip</t>
  </si>
  <si>
    <t>DRIP-GP-02</t>
  </si>
  <si>
    <t>Rainbow Drip Paraffin Candles
Green candle with Pink Drip</t>
  </si>
  <si>
    <t>DRIP-BTP-02</t>
  </si>
  <si>
    <t>Rainbow Drip Paraffin Candles
Blue Candle with Teal &amp; Purple Drip</t>
  </si>
  <si>
    <t>DRIP-WG-02</t>
  </si>
  <si>
    <t>Rainbow Drip Paraffin Candles
White candle with Gold Drip</t>
  </si>
  <si>
    <t>DRIP-WS-02</t>
  </si>
  <si>
    <t>Rainbow Drip Paraffin Candles
White candle with Silver Drip</t>
  </si>
  <si>
    <t>DRIP-WRG-02</t>
  </si>
  <si>
    <t>Rainbow Drip Paraffin Candles
White candle with Red &amp; Green Drip</t>
  </si>
  <si>
    <t>DRIP-OB-02</t>
  </si>
  <si>
    <t>Rainbow Drip Paraffin Candles
White candle with Orange &amp; Black Drip</t>
  </si>
  <si>
    <t>Customer Name:</t>
  </si>
  <si>
    <t>TOTAL</t>
  </si>
  <si>
    <t>NUM-PS2-01</t>
  </si>
  <si>
    <t xml:space="preserve">Candles Sub-Total  </t>
  </si>
  <si>
    <t>Tableware Sub-Total:</t>
  </si>
  <si>
    <t>ORDER INFO</t>
  </si>
  <si>
    <t># CASES</t>
  </si>
  <si>
    <t>TOTAL PRICE</t>
  </si>
  <si>
    <t xml:space="preserve">Drips Sub-Total:  </t>
  </si>
  <si>
    <t xml:space="preserve">Ecogo Sub-Total:  </t>
  </si>
  <si>
    <t>Ship Date / 
Special Terms</t>
  </si>
  <si>
    <t>BG-CH-02</t>
  </si>
  <si>
    <t xml:space="preserve">Balloon Garland – Champagne Theme	</t>
  </si>
  <si>
    <t>BG-UN-02</t>
  </si>
  <si>
    <t xml:space="preserve">Balloon Garland – Unicorn Theme	</t>
  </si>
  <si>
    <t>BG-DI-02</t>
  </si>
  <si>
    <t xml:space="preserve">Balloon Garland – Dinosaur Theme	</t>
  </si>
  <si>
    <t>BG-AN-02</t>
  </si>
  <si>
    <t xml:space="preserve">Balloon Garland – Animals Theme	</t>
  </si>
  <si>
    <t>BG-BB-02</t>
  </si>
  <si>
    <t xml:space="preserve">Balloon Garland – Baby Boy Theme	</t>
  </si>
  <si>
    <t>BG-BG-02</t>
  </si>
  <si>
    <t xml:space="preserve">Balloon Garland – Baby Girl Theme	</t>
  </si>
  <si>
    <t>BG-AU-02</t>
  </si>
  <si>
    <t xml:space="preserve">Balloon Garland – Cars Theme	</t>
  </si>
  <si>
    <t>BG-SP-02</t>
  </si>
  <si>
    <t xml:space="preserve">Balloon Garland – Space Theme	</t>
  </si>
  <si>
    <t>BG-BU-02</t>
  </si>
  <si>
    <t xml:space="preserve">Balloon Garland – Bugs Theme	</t>
  </si>
  <si>
    <t>BG-BC-02</t>
  </si>
  <si>
    <t xml:space="preserve">Balloon Garland – Cake Theme	</t>
  </si>
  <si>
    <t>BS-CH-04</t>
  </si>
  <si>
    <t xml:space="preserve">Foil Balloon Set – Champagne Theme	</t>
  </si>
  <si>
    <t>BS-UN-03</t>
  </si>
  <si>
    <t xml:space="preserve">Foil Balloon Set – Unicorn Theme	</t>
  </si>
  <si>
    <t>BS-DI-03</t>
  </si>
  <si>
    <t xml:space="preserve">Foil Balloon Set – Dinosaurs Theme	</t>
  </si>
  <si>
    <t>BS-AN-04</t>
  </si>
  <si>
    <t xml:space="preserve">Foil Balloon Set – Animals Theme	</t>
  </si>
  <si>
    <t>BS-FB-03</t>
  </si>
  <si>
    <t xml:space="preserve">Foil Balloon Set – Flowers &amp; Butterfly 	</t>
  </si>
  <si>
    <t>BS-ME-03</t>
  </si>
  <si>
    <t xml:space="preserve">Foil Balloon Set – Mermaid Theme	</t>
  </si>
  <si>
    <t>BS-SP-03</t>
  </si>
  <si>
    <t xml:space="preserve">Foil Balloon Set – Space Theme	</t>
  </si>
  <si>
    <t>BS-RB-03</t>
  </si>
  <si>
    <t xml:space="preserve">Foil Balloon Set – Rainbow Theme	</t>
  </si>
  <si>
    <t>BS-HB-13</t>
  </si>
  <si>
    <t xml:space="preserve">Foil Balloon Set – Happy Birthday Banner	</t>
  </si>
  <si>
    <t>BS-DO-03</t>
  </si>
  <si>
    <t xml:space="preserve">Foil Balloon Set – Party Dog Theme	</t>
  </si>
  <si>
    <t>BS-MO-02</t>
  </si>
  <si>
    <t xml:space="preserve">Foil Balloon Set – Monsters Theme	</t>
  </si>
  <si>
    <t>BS-EM-04</t>
  </si>
  <si>
    <t xml:space="preserve">Foil Balloon Set – Emojis Theme	</t>
  </si>
  <si>
    <t>BS-HS-01</t>
  </si>
  <si>
    <t xml:space="preserve">Foil Balloon – Halloween Skeleton 	</t>
  </si>
  <si>
    <t>BG-10-120F</t>
  </si>
  <si>
    <t>120 UNITS Including 12 each of:
BG-CH-02 – 	Champagne Theme
BG-UN-02 – 	Unicorn Theme
BG-DI-02 – 	Dinosaur Theme
BG-AN-02 – 	Animals Theme
BG-BB-02 – 	Baby Boy Theme
BG-BG-02 – 	Baby Girl Theme
BB-AU-02 – 	Cars Theme
BG-SP-02 – 	Space Theme
BG-BU-02 – 	Bugs Theme
BG-BC-02 – 	Cake ThemE</t>
  </si>
  <si>
    <t>BS-10-120F</t>
  </si>
  <si>
    <t>120 UNITS Including 12 each of :
BS-CH-04 – 	Champagne Balloon Set
BS-UN-03 – 	Unicorn Balloon Set
BS-DI-03 – 	Dinosaurs Balloon Set
BS-AN-04 – 	Animals Balloon Set
BS-FB-03 – 	Butterfly &amp; Flowers Balloon Set
BS-ME-03 – 	Mermaid Balloon Set
BS-SP-03 – 	Space Balloon Set
BS-RB-03 – 	Rainbow Balloon Set
BS-HB-13 – 	Happy Birthday Balloon Set
BS-DO-03 – 	Party Dog Balloon Set</t>
  </si>
  <si>
    <t xml:space="preserve">Balloons Sub-Total:  </t>
  </si>
  <si>
    <t>BDAY-ABG-96</t>
  </si>
  <si>
    <t xml:space="preserve">Floor display holds 96 packs of color flame birthday candles 
BDAY-A-12 (2 rows of 24) 
BDAY-B2-12 (1 row of 24) 
BDAY-G2-12 (1 row of 24) </t>
  </si>
  <si>
    <t>NUM-1GO-01</t>
  </si>
  <si>
    <t>885093010132</t>
  </si>
  <si>
    <t>NUM-2GO-01</t>
  </si>
  <si>
    <t>885093010149</t>
  </si>
  <si>
    <t>NUM-3GO-01</t>
  </si>
  <si>
    <t>885093010156</t>
  </si>
  <si>
    <t>NUM-4GO-01</t>
  </si>
  <si>
    <t>885093010163</t>
  </si>
  <si>
    <t>NUM-5GO-01</t>
  </si>
  <si>
    <t>885093010170</t>
  </si>
  <si>
    <t>NUM-6GO-01</t>
  </si>
  <si>
    <t>885093010187</t>
  </si>
  <si>
    <t>NUM-7GO-01</t>
  </si>
  <si>
    <t>885093010194</t>
  </si>
  <si>
    <t>NUM-8GO-01</t>
  </si>
  <si>
    <t>885093010200</t>
  </si>
  <si>
    <t>NUM-9GO-01</t>
  </si>
  <si>
    <t>885093010217</t>
  </si>
  <si>
    <t>NUM-0GO-01</t>
  </si>
  <si>
    <t>885093010224</t>
  </si>
  <si>
    <t>885093010248</t>
  </si>
  <si>
    <t>885093010231</t>
  </si>
  <si>
    <t>885093010262</t>
  </si>
  <si>
    <t>885093010279</t>
  </si>
  <si>
    <t>885093010385</t>
  </si>
  <si>
    <t>885093010255</t>
  </si>
  <si>
    <t>BAN-DO-01</t>
  </si>
  <si>
    <t>BAN-CA-01</t>
  </si>
  <si>
    <t>BAG-DO-04</t>
  </si>
  <si>
    <t>BAG-CA-04</t>
  </si>
  <si>
    <t>ST-DO-08</t>
  </si>
  <si>
    <t>ST-CA-08</t>
  </si>
  <si>
    <t>PP-DO-10</t>
  </si>
  <si>
    <t>BSL-DO-08</t>
  </si>
  <si>
    <t>DOGGOS BANNER</t>
  </si>
  <si>
    <t>PARTY CATS BANNER</t>
  </si>
  <si>
    <t>DOGGOS DIY TREAT BAGS (set of 4)</t>
  </si>
  <si>
    <t>PARTY CATS TREAT BAGS (set of 4)</t>
  </si>
  <si>
    <t>DOGGOS STRAWS</t>
  </si>
  <si>
    <t>PARTY CATS STRAWS</t>
  </si>
  <si>
    <t>DOGGOS PHOTO PROP KIT (10-pcs)</t>
  </si>
  <si>
    <t>DOGGOS BALLOON KIT (set of 8 10" balloons)</t>
  </si>
  <si>
    <t>ACRYLIC DISPLAY METALLICS ASSORTMENT</t>
  </si>
  <si>
    <t>CP-GU-08</t>
  </si>
  <si>
    <t>885093009907</t>
  </si>
  <si>
    <t>885093009914</t>
  </si>
  <si>
    <t>885093009921</t>
  </si>
  <si>
    <t>885093009938</t>
  </si>
  <si>
    <t>885093009945</t>
  </si>
  <si>
    <t>885093009952</t>
  </si>
  <si>
    <t>885093009969</t>
  </si>
  <si>
    <t>885093009976</t>
  </si>
  <si>
    <t>885093009983</t>
  </si>
  <si>
    <t>885093009990</t>
  </si>
  <si>
    <t>885093010002</t>
  </si>
  <si>
    <t>885093010019</t>
  </si>
  <si>
    <t>885093010026</t>
  </si>
  <si>
    <t>885093010033</t>
  </si>
  <si>
    <t>885093010040</t>
  </si>
  <si>
    <t>885093010057</t>
  </si>
  <si>
    <t>885093010064</t>
  </si>
  <si>
    <t>885093010071</t>
  </si>
  <si>
    <t>885093010088</t>
  </si>
  <si>
    <t>885093010095</t>
  </si>
  <si>
    <t>885093010101</t>
  </si>
  <si>
    <t>885093010118</t>
  </si>
  <si>
    <t>885093010125</t>
  </si>
  <si>
    <t>885093010439</t>
  </si>
  <si>
    <t>885093009747</t>
  </si>
  <si>
    <t>885093009754</t>
  </si>
  <si>
    <t>885093010286</t>
  </si>
  <si>
    <t>885093010293</t>
  </si>
  <si>
    <t>885093010309</t>
  </si>
  <si>
    <t>885093010316</t>
  </si>
  <si>
    <t>885093010323</t>
  </si>
  <si>
    <t>885093010330</t>
  </si>
  <si>
    <t>885093010347</t>
  </si>
  <si>
    <t>885093010378</t>
  </si>
  <si>
    <t>885093009839</t>
  </si>
  <si>
    <t>885093009846</t>
  </si>
  <si>
    <t>885093009815</t>
  </si>
  <si>
    <t>885093009822</t>
  </si>
  <si>
    <t>885093009853</t>
  </si>
  <si>
    <t>885093009808</t>
  </si>
  <si>
    <t>885093009679</t>
  </si>
  <si>
    <t>885093009662</t>
  </si>
  <si>
    <t>PH-BG-12</t>
  </si>
  <si>
    <t>HANGING ACRYLIC DISPLAY BASICS
including 24 of each item for free display</t>
  </si>
  <si>
    <t>HANGING ACRYLIC DISPLAY GOLD (24 ea)
including 24 of each item for free display</t>
  </si>
  <si>
    <t>CTP-FAL-8</t>
  </si>
  <si>
    <t>NCF-BA5-24</t>
  </si>
  <si>
    <t xml:space="preserve">
Teddy Bear 1st Birthday Candle – Pink</t>
  </si>
  <si>
    <t xml:space="preserve">
Teddy Bear 1st Birthday Candle – Blue</t>
  </si>
  <si>
    <t>IN-CA-08</t>
  </si>
  <si>
    <t>885093010453</t>
  </si>
  <si>
    <t>IN-DO-08</t>
  </si>
  <si>
    <t>885093010460</t>
  </si>
  <si>
    <t>IN-BA-08</t>
  </si>
  <si>
    <t>885093010477</t>
  </si>
  <si>
    <t>LED-SD-20</t>
  </si>
  <si>
    <t>LED-SH-20</t>
  </si>
  <si>
    <t>LED-SS-30</t>
  </si>
  <si>
    <t>LED-SB-20</t>
  </si>
  <si>
    <t>LED-SC-20</t>
  </si>
  <si>
    <t xml:space="preserve">Lights Sub-Total:  </t>
  </si>
  <si>
    <t>885093010644</t>
  </si>
  <si>
    <t>NCF-DP-08</t>
  </si>
  <si>
    <t>NCF-TP-10</t>
  </si>
  <si>
    <t>NCF-DR-10</t>
  </si>
  <si>
    <t>NCF-SP-06</t>
  </si>
  <si>
    <t>885093010446</t>
  </si>
  <si>
    <t xml:space="preserve">
Party Starter Confetti Gun</t>
  </si>
  <si>
    <t>TNB-WL-20</t>
  </si>
  <si>
    <t>TNB-CC-20</t>
  </si>
  <si>
    <t>TNB-PL-20</t>
  </si>
  <si>
    <t>TNB-TT-20</t>
  </si>
  <si>
    <t>TNB-LW-20</t>
  </si>
  <si>
    <t>TNB-BF-20</t>
  </si>
  <si>
    <t>885093010651</t>
  </si>
  <si>
    <t>885093010668</t>
  </si>
  <si>
    <t>885093010675</t>
  </si>
  <si>
    <t>885093010682</t>
  </si>
  <si>
    <t>885093010699</t>
  </si>
  <si>
    <t>885093010705</t>
  </si>
  <si>
    <t>LED-05-72F</t>
  </si>
  <si>
    <t>Mini Light String Display
Includes 72 units</t>
  </si>
  <si>
    <t xml:space="preserve">
Gold/Silver/Black/White Spirals – 24pk</t>
  </si>
  <si>
    <t>NUM-BS1-01-S</t>
  </si>
  <si>
    <t>NUM-PIS1-01-S</t>
  </si>
  <si>
    <t>NUM-GS2-01-S</t>
  </si>
  <si>
    <t>NUM-PS2-01-S</t>
  </si>
  <si>
    <t>NUM-OS3-01-S</t>
  </si>
  <si>
    <t>NUM-YS4-01-S</t>
  </si>
  <si>
    <t>NUM-RS5-01-S</t>
  </si>
  <si>
    <t>NUM-PS6-01-S</t>
  </si>
  <si>
    <t>NUM-YS7-01-S</t>
  </si>
  <si>
    <t>NUM-RS8-01-S</t>
  </si>
  <si>
    <t>NUM-BS9-01-S</t>
  </si>
  <si>
    <t>NUM-GS0-01-S</t>
  </si>
  <si>
    <t>TP9-CMO-08</t>
  </si>
  <si>
    <t>885093010507</t>
  </si>
  <si>
    <t>TP7-CMO-08</t>
  </si>
  <si>
    <t>885093010514</t>
  </si>
  <si>
    <t>TNL-CMO-16</t>
  </si>
  <si>
    <t>885093010521</t>
  </si>
  <si>
    <t>TC9-CMO-08</t>
  </si>
  <si>
    <t>885093010538</t>
  </si>
  <si>
    <t>TTC-CMO-01</t>
  </si>
  <si>
    <t>885093010545</t>
  </si>
  <si>
    <t>BAN-CMO-01</t>
  </si>
  <si>
    <t>885093010552</t>
  </si>
  <si>
    <t>SW-CMO-14</t>
  </si>
  <si>
    <t>885093010569</t>
  </si>
  <si>
    <t>IN-CMO-08</t>
  </si>
  <si>
    <t>885093010576</t>
  </si>
  <si>
    <t>BAG-CMO-08</t>
  </si>
  <si>
    <t>885093010583</t>
  </si>
  <si>
    <t>CTK-CMO-11</t>
  </si>
  <si>
    <t>885093010613</t>
  </si>
  <si>
    <t>BAL-CMO-06</t>
  </si>
  <si>
    <t>885093010880</t>
  </si>
  <si>
    <t>BAL-CMO-12</t>
  </si>
  <si>
    <t>885093010897</t>
  </si>
  <si>
    <t>885093010606</t>
  </si>
  <si>
    <t>NCF-SOL-05</t>
  </si>
  <si>
    <t>885093010590</t>
  </si>
  <si>
    <t>885093011047</t>
  </si>
  <si>
    <t>885093010941</t>
  </si>
  <si>
    <t>885093010934</t>
  </si>
  <si>
    <t>IN-PZ-08</t>
  </si>
  <si>
    <t>885093010903</t>
  </si>
  <si>
    <t>IN-PH-08</t>
  </si>
  <si>
    <t>885093010996</t>
  </si>
  <si>
    <t>IN-SC-08</t>
  </si>
  <si>
    <t>885093011016</t>
  </si>
  <si>
    <t>IN-PP-08</t>
  </si>
  <si>
    <t>885093011023</t>
  </si>
  <si>
    <t>IN-BD-08</t>
  </si>
  <si>
    <t>885093011009</t>
  </si>
  <si>
    <t>IN-GL-08</t>
  </si>
  <si>
    <t>885093010491</t>
  </si>
  <si>
    <t>BAN-GL-01</t>
  </si>
  <si>
    <t>885093010927</t>
  </si>
  <si>
    <t>BAN-WH-01</t>
  </si>
  <si>
    <t>885093010910</t>
  </si>
  <si>
    <t>BAN-MY-01</t>
  </si>
  <si>
    <t>885093010958</t>
  </si>
  <si>
    <t>TPS-DOH-08</t>
  </si>
  <si>
    <t>885093010972</t>
  </si>
  <si>
    <t>TNS-DOH-16</t>
  </si>
  <si>
    <t>885093010989</t>
  </si>
  <si>
    <r>
      <t xml:space="preserve">
</t>
    </r>
    <r>
      <rPr>
        <sz val="12"/>
        <color theme="1"/>
        <rFont val="Calibri"/>
        <family val="2"/>
        <scheme val="minor"/>
      </rPr>
      <t xml:space="preserve">
Acrylic Letters Caketopper Kit
Includes 56 letters</t>
    </r>
  </si>
  <si>
    <t xml:space="preserve">
Pastel Dip-Dyed Candles</t>
  </si>
  <si>
    <t xml:space="preserve">
Pastel Twist Candles</t>
  </si>
  <si>
    <t xml:space="preserve">
Rainbow Dip-Dyed Candles</t>
  </si>
  <si>
    <t xml:space="preserve">
Pearl Spiral Candles</t>
  </si>
  <si>
    <t xml:space="preserve">
Happy Birthday Block Candle</t>
  </si>
  <si>
    <t xml:space="preserve">
Princess Cat Shape Candles</t>
  </si>
  <si>
    <t xml:space="preserve">
Ladybug Shape Candles</t>
  </si>
  <si>
    <t xml:space="preserve">
Pink Flamingo Shape Candles</t>
  </si>
  <si>
    <t>885093010729</t>
  </si>
  <si>
    <t>885093010743</t>
  </si>
  <si>
    <t xml:space="preserve">
PARTY CATS INVITATIONS</t>
  </si>
  <si>
    <t xml:space="preserve">
DOGGOS INVITATIONS</t>
  </si>
  <si>
    <t xml:space="preserve">
HAPPY BIRTHDAY  INVITATIONS</t>
  </si>
  <si>
    <t>BAN-DOH-01</t>
  </si>
  <si>
    <t>885093010965</t>
  </si>
  <si>
    <t>CTP-DOH-12</t>
  </si>
  <si>
    <t>Company Name</t>
  </si>
  <si>
    <t>REVIEW ALL TABS</t>
  </si>
  <si>
    <t>Table-partyware</t>
  </si>
  <si>
    <t>Email</t>
  </si>
  <si>
    <t>Balloons</t>
  </si>
  <si>
    <t>Telephone</t>
  </si>
  <si>
    <t>credit card #</t>
  </si>
  <si>
    <t>Drips</t>
  </si>
  <si>
    <t>Expiry date:</t>
  </si>
  <si>
    <t xml:space="preserve">Security Code   </t>
  </si>
  <si>
    <t>EcoGo</t>
  </si>
  <si>
    <t>P.O. #/REP</t>
  </si>
  <si>
    <t xml:space="preserve">
"Why Limit Happy to an Hour" Beverage Napkins, 20-pack</t>
  </si>
  <si>
    <t xml:space="preserve">
"Cheers, Cheese &amp; Charcuterie" Beverage Napkins, 20-pack</t>
  </si>
  <si>
    <t>"Please Leave by 9" Beverage Napkins, 20-pack</t>
  </si>
  <si>
    <t>"Talk Thirty to Me" Beverage Napkins, 20-pack</t>
  </si>
  <si>
    <t>"Love the Wine You're With" Beverage Napkins, 20-pack</t>
  </si>
  <si>
    <t>"But First, Cocktails" Beverage Napkins, 20-pack</t>
  </si>
  <si>
    <t>885093010767</t>
  </si>
  <si>
    <t>885093010774</t>
  </si>
  <si>
    <t>885093010781</t>
  </si>
  <si>
    <t>885093010798</t>
  </si>
  <si>
    <t>885093010804</t>
  </si>
  <si>
    <t xml:space="preserve">
CAMO Cake Topper Set, 11 pcs</t>
  </si>
  <si>
    <t xml:space="preserve">
Party Dogs Cupcake Picks – 12 faces, 12-pk</t>
  </si>
  <si>
    <t xml:space="preserve">
CAMO Printed Candles, 8-pk</t>
  </si>
  <si>
    <t xml:space="preserve">
Soldier Shape Candles, 5-pk</t>
  </si>
  <si>
    <t xml:space="preserve">
Fiesta Shape Candles, 5-pk</t>
  </si>
  <si>
    <t xml:space="preserve">
Casino Shape Candles (5-pk)</t>
  </si>
  <si>
    <t xml:space="preserve">
Pizza Slice Shape Candles (5-pk)</t>
  </si>
  <si>
    <t>ACRYLIC DISPLAY SHAPES (276 units)</t>
  </si>
  <si>
    <t>ACRYLIC DISPLAY NUMBERS (360 units)</t>
  </si>
  <si>
    <t>BDY-5H-276A</t>
  </si>
  <si>
    <t>BDY-NB-360A</t>
  </si>
  <si>
    <t>BDY-MN-292A</t>
  </si>
  <si>
    <t>ACH-MC-336</t>
  </si>
  <si>
    <t>ACH-GO-264</t>
  </si>
  <si>
    <t xml:space="preserve">
Party Dogs Shaped Plates – 4 faces, 8-pk</t>
  </si>
  <si>
    <t xml:space="preserve">
Party Dogs Shaped Napkins – 4 faces, 8-pk</t>
  </si>
  <si>
    <t xml:space="preserve">
Party Dog Banner</t>
  </si>
  <si>
    <t xml:space="preserve">
CAMO 9" paper plates, 8-pk, 400gsm, matte</t>
  </si>
  <si>
    <t xml:space="preserve">
CAMO 7" paper plates, 8-pk, 400gsm, matte</t>
  </si>
  <si>
    <t xml:space="preserve">
CAMO Lunch napkins, 16pk, 3-ply</t>
  </si>
  <si>
    <t xml:space="preserve">
CAMO Paper Cups, 8-pk, 9oz</t>
  </si>
  <si>
    <t xml:space="preserve">
CAMO Plastic Table Cover, 54" x 106"</t>
  </si>
  <si>
    <t xml:space="preserve">
CAMO Happy Birthday Banner</t>
  </si>
  <si>
    <t xml:space="preserve">
CAMO Swirl decoration, set of 14</t>
  </si>
  <si>
    <t xml:space="preserve">
CAMO Party Invitations, 8-pk</t>
  </si>
  <si>
    <t xml:space="preserve">
CAMO Treat Bags, 8-pk</t>
  </si>
  <si>
    <t xml:space="preserve">
CAMO Printed Latex Balloon Set, 6-pk, 12"</t>
  </si>
  <si>
    <t xml:space="preserve">
Green, Black, Gold Latex Balloon Set, 12-pk, 12"</t>
  </si>
  <si>
    <t xml:space="preserve">
Good Luck Banner, 20cm H x 3m L</t>
  </si>
  <si>
    <t xml:space="preserve">
Welcome Home Gold Foil Banner, 20cm H x 3mL</t>
  </si>
  <si>
    <t xml:space="preserve">
We Will Miss You Gold Foil Banner, 20cm H x 3m L</t>
  </si>
  <si>
    <t xml:space="preserve">
Pizza Slice diecut invitation with printed envelopes (8-pk)</t>
  </si>
  <si>
    <t xml:space="preserve">
Party Hat diecut invitation with printed envelopes (8-pk)</t>
  </si>
  <si>
    <t xml:space="preserve">
Sweet Celebration Ice Cream Cone diecut invitation with printed envelopes (8-pk)</t>
  </si>
  <si>
    <t xml:space="preserve">
Let's Potty diecut invitation with printed envelopes (8-pk)</t>
  </si>
  <si>
    <t xml:space="preserve">
Balloon Dog diecut invitation with printed envelopes (8-pk)</t>
  </si>
  <si>
    <t xml:space="preserve">
Let's Glow Up invitation with printed envelopes (8-pk)</t>
  </si>
  <si>
    <t xml:space="preserve">
Daisy Mini Light String - 20 LEDs</t>
  </si>
  <si>
    <t xml:space="preserve">
Hearts Mini Light String – 20 LEDs</t>
  </si>
  <si>
    <t xml:space="preserve">
Stars Mini Light String – 30 LEDs</t>
  </si>
  <si>
    <t xml:space="preserve">
Bees Mini Light String – 20 LEDs</t>
  </si>
  <si>
    <t xml:space="preserve">
Clothespin Clips Mini Light String – 20 LEDs/10 Clips</t>
  </si>
  <si>
    <t xml:space="preserve"> </t>
  </si>
  <si>
    <t xml:space="preserve">Holiday Sub-Total:  </t>
  </si>
  <si>
    <t>SW-XS-12</t>
  </si>
  <si>
    <t>Snowflake Hanging Swirl Decorations (12pk)</t>
  </si>
  <si>
    <t>BAN-XL-01</t>
  </si>
  <si>
    <t>Christimas Merry Christmas Letter Banner</t>
  </si>
  <si>
    <t>BAN-XP-01</t>
  </si>
  <si>
    <t>Christmas Poinsettia Bell Banner</t>
  </si>
  <si>
    <t>BAN-XT-01</t>
  </si>
  <si>
    <t>Christmas Tree and Pom Pom Garland</t>
  </si>
  <si>
    <t>Christmas Honeycomb Light Garland</t>
  </si>
  <si>
    <t>DM-XS-02</t>
  </si>
  <si>
    <t>Christmas Snowflake Window Cling</t>
  </si>
  <si>
    <t>DM-XC-01</t>
  </si>
  <si>
    <t>Christmas Loop Hanging Decoration Santa</t>
  </si>
  <si>
    <t>DM-XE-01</t>
  </si>
  <si>
    <t>Christmas Loop Hanging Decoration Elf</t>
  </si>
  <si>
    <t>DM-XS-01</t>
  </si>
  <si>
    <t>Christmas Loop Hanging Decoration Snowman</t>
  </si>
  <si>
    <t>CO-XS-14</t>
  </si>
  <si>
    <t>Christmas Snowflake Confetti</t>
  </si>
  <si>
    <t>CO-XH-14</t>
  </si>
  <si>
    <t>Christmas Holly Confetti</t>
  </si>
  <si>
    <t>TCK-XG-06</t>
  </si>
  <si>
    <t>Christmas Gingerbread 9 oz Cups, 6cnt</t>
  </si>
  <si>
    <t>TS-XT-06</t>
  </si>
  <si>
    <t>Christmas Tree Paper Straws , 6cnt</t>
  </si>
  <si>
    <t>TS-XG-06</t>
  </si>
  <si>
    <t>Christmas Gingerbread Paper Straw, 6cnt</t>
  </si>
  <si>
    <t>WG-NYJ-01</t>
  </si>
  <si>
    <t>NYE Plastic Jewelled Glasses</t>
  </si>
  <si>
    <t>WG-NYR-01</t>
  </si>
  <si>
    <t>NYE Plastic Round Glasses</t>
  </si>
  <si>
    <t>WG-NYG-01</t>
  </si>
  <si>
    <t>NYE Plastic Champagne Glasses</t>
  </si>
  <si>
    <t>WG-NYB-01</t>
  </si>
  <si>
    <t>NYE Plastic Champagne Bottle Glasses</t>
  </si>
  <si>
    <t>WG-NYB-04</t>
  </si>
  <si>
    <t>NYE Paper Champagne Bottle Glasses, 4pk</t>
  </si>
  <si>
    <t>PH-NY-06</t>
  </si>
  <si>
    <t>NYE Party Horns, 6pk</t>
  </si>
  <si>
    <t>WC-NY-06</t>
  </si>
  <si>
    <t>NYE Paper Party Hats, 6pk</t>
  </si>
  <si>
    <t>PB-NY-06</t>
  </si>
  <si>
    <t>NYE Blowouts, 6pk</t>
  </si>
  <si>
    <t>NYE Silver Star Decoration, 3pk</t>
  </si>
  <si>
    <t>NYE Gold Star Decoration, 3pk</t>
  </si>
  <si>
    <t>DH-NYB-01</t>
  </si>
  <si>
    <t>NYE Hanging Champagne Bottle Decoration</t>
  </si>
  <si>
    <t>DH-NYC-01</t>
  </si>
  <si>
    <t>NYE Hanging Champagne Glass Decoration</t>
  </si>
  <si>
    <t>DH-NYF-01</t>
  </si>
  <si>
    <t>NYE Foil Hanging Decoration</t>
  </si>
  <si>
    <t>WL-NY-03</t>
  </si>
  <si>
    <t>NYE Party Leis, 3pk</t>
  </si>
  <si>
    <t>WM-NY-06</t>
  </si>
  <si>
    <t>NYE Paper Masks, 6pk</t>
  </si>
  <si>
    <t>WT-NY-03</t>
  </si>
  <si>
    <t>NYE Paper Tiaras, 3pk</t>
  </si>
  <si>
    <t>Candles</t>
  </si>
  <si>
    <t>NU3-G1-01</t>
  </si>
  <si>
    <t>Gold 3.25 inch Number Candle #1</t>
  </si>
  <si>
    <t>NU3-G2-01</t>
  </si>
  <si>
    <t>Gold 3.25 inch Number Candle #2</t>
  </si>
  <si>
    <t>NU3-G3-01</t>
  </si>
  <si>
    <t>Gold 3.25 Inch Number Candle #3</t>
  </si>
  <si>
    <t>NU3-G4-01</t>
  </si>
  <si>
    <t>Gold 3.25 inch Number Candle #4</t>
  </si>
  <si>
    <t>NU3-G5-01</t>
  </si>
  <si>
    <t>Gold 3.25 inch Number Candle #5</t>
  </si>
  <si>
    <t>NU3-G6-01</t>
  </si>
  <si>
    <t>Gold 3.25 inch Number Candle #6</t>
  </si>
  <si>
    <t>NU3-G7-01</t>
  </si>
  <si>
    <t>Gold 3.25 inch Number Candle #7</t>
  </si>
  <si>
    <t>NU3-G8-01</t>
  </si>
  <si>
    <t>Gold 3.25 inch Number Candle #8</t>
  </si>
  <si>
    <t>NU3-G9-01</t>
  </si>
  <si>
    <t>Gold 3.25 inch Number Candle #9</t>
  </si>
  <si>
    <t>NU3-G0-01</t>
  </si>
  <si>
    <t>Gold 3.25 inch Number Candle #0</t>
  </si>
  <si>
    <t>NU3-S1-01</t>
  </si>
  <si>
    <t>Silver 3.25 Inch Number Candle #1</t>
  </si>
  <si>
    <t>NU3-S2-01</t>
  </si>
  <si>
    <t>Silver 3.25 Inch Number Candle #2</t>
  </si>
  <si>
    <t>NU3-S3-01</t>
  </si>
  <si>
    <t>Silver 3.25 Inch Number Candle #3</t>
  </si>
  <si>
    <t>NU3-S4-01</t>
  </si>
  <si>
    <t>Silver 3.25 Inch Number Candle #4</t>
  </si>
  <si>
    <t>NU3-S5-01</t>
  </si>
  <si>
    <t>Silver 3.25 Inch Number Candle #5</t>
  </si>
  <si>
    <t>NU3-S6-01</t>
  </si>
  <si>
    <t>Silver 3.25 Inch Number Candle #6</t>
  </si>
  <si>
    <t>NU3-S7-01</t>
  </si>
  <si>
    <t>Silver 3.25 Inch Number Candle #7</t>
  </si>
  <si>
    <t>NU3-S8-01</t>
  </si>
  <si>
    <t>Silver 3.25 Inch Number Candle #8</t>
  </si>
  <si>
    <t>NU3-S9-01</t>
  </si>
  <si>
    <t>Silver 3.25 Inch Number Candle #9</t>
  </si>
  <si>
    <t>NU3-S0-01</t>
  </si>
  <si>
    <t>Silver 3.25 Inch Number Candle #0</t>
  </si>
  <si>
    <t>NU3-RG1-01</t>
  </si>
  <si>
    <t>Rose Gold 3.25 inch Number Candles #1</t>
  </si>
  <si>
    <t>NU3-RG2-01</t>
  </si>
  <si>
    <t>Rose Gold 3.25 inch Number Candles #2</t>
  </si>
  <si>
    <t>NU3-RG3-01</t>
  </si>
  <si>
    <t>Rose Gold 3.25 inch Number Candles #3</t>
  </si>
  <si>
    <t>NU3-RG4-01</t>
  </si>
  <si>
    <t>Rose Gold 3.25 inch Number Candles #4</t>
  </si>
  <si>
    <t>NU3-RG5-01</t>
  </si>
  <si>
    <t>Rose Gold 3.25 inch Number Candles #5</t>
  </si>
  <si>
    <t>NU3-RG6-01</t>
  </si>
  <si>
    <t>Rose Gold 3.25 inch Number Candles #6</t>
  </si>
  <si>
    <t>NU3-RG7-01</t>
  </si>
  <si>
    <t>Rose Gold 3.25 inch Number Candles #7</t>
  </si>
  <si>
    <t>NU3-RG8-01</t>
  </si>
  <si>
    <t>Rose Gold 3.25 inch Number Candles #8</t>
  </si>
  <si>
    <t>NU3-RG9-01</t>
  </si>
  <si>
    <t>Rose Gold 3.25 inch Number Candles #9</t>
  </si>
  <si>
    <t>NU3-RG0-01</t>
  </si>
  <si>
    <t>Rose Gold 3.25 inch Number Candles #0</t>
  </si>
  <si>
    <t>NCF-SK-10</t>
  </si>
  <si>
    <t>NCF-SRG-10</t>
  </si>
  <si>
    <t>NU6-ST1-03</t>
  </si>
  <si>
    <t>Star Number 6-inch Trio #1</t>
  </si>
  <si>
    <t>NU6-ST2-03</t>
  </si>
  <si>
    <t>Star Number 6-inch Trio #2</t>
  </si>
  <si>
    <t>NU6-ST3-03</t>
  </si>
  <si>
    <t>Star Number 6-inch Trio #3</t>
  </si>
  <si>
    <t>NU6-ST4-03</t>
  </si>
  <si>
    <t>Star Number 6-inch Trio #4</t>
  </si>
  <si>
    <t>NU6-ST5-03</t>
  </si>
  <si>
    <t>Star Number 6-inch Trio #5</t>
  </si>
  <si>
    <t>NU6-ST6-03</t>
  </si>
  <si>
    <t>Star Number 6-inch Trio #6</t>
  </si>
  <si>
    <t>NU6-ST7-03</t>
  </si>
  <si>
    <t>Star Number 6-inch Trio #7</t>
  </si>
  <si>
    <t>NU6-ST8-03</t>
  </si>
  <si>
    <t>Star Number 6-inch Trio #8</t>
  </si>
  <si>
    <t>NU6-ST9-03</t>
  </si>
  <si>
    <t>Star Number 6-inch Trio #9</t>
  </si>
  <si>
    <t>NU6-ST0-03</t>
  </si>
  <si>
    <t>Star Number 6-inch Trio #0</t>
  </si>
  <si>
    <t>NU2-S40-01</t>
  </si>
  <si>
    <t>Silver Glitter 40 Number Candle</t>
  </si>
  <si>
    <t>NU2-S50-01</t>
  </si>
  <si>
    <t>Silver Glitter 50 Number Candle</t>
  </si>
  <si>
    <t>NU2-S60-01</t>
  </si>
  <si>
    <t>Silver Glitter 60 Number Candle</t>
  </si>
  <si>
    <t>NCF-HB30-01</t>
  </si>
  <si>
    <t>NCF-MS30-06</t>
  </si>
  <si>
    <t>Gold 30 Numbers and Candles Kit, 6cnt</t>
  </si>
  <si>
    <t>NCF-MS40-06</t>
  </si>
  <si>
    <t>Gold 40 Numbers and Candles Kit, 6cnt</t>
  </si>
  <si>
    <t>NCF-MS50-06</t>
  </si>
  <si>
    <t>Gold 50 Numbers and Candles Kit, 6cnt</t>
  </si>
  <si>
    <t>NCF-MS60-06</t>
  </si>
  <si>
    <t>Gold 60 Numbers and Candles Kit, 6cnt</t>
  </si>
  <si>
    <t>NCF-MS70-06</t>
  </si>
  <si>
    <t>Gold 70 Numbers and Candles Kit, 6cnt</t>
  </si>
  <si>
    <t>Gold Happy Birthday 30 Gold Pick Candle</t>
  </si>
  <si>
    <t>ST3-BG-24</t>
  </si>
  <si>
    <t>Blue Glitter 3.15 inch Spiral candle, 24-count</t>
  </si>
  <si>
    <t>ST3-KG-24</t>
  </si>
  <si>
    <t>Black, multicolour glitter 3.15" candle, 24 count</t>
  </si>
  <si>
    <t>ST3-PG-24</t>
  </si>
  <si>
    <t>Pink Glitter 3.15" Spiral candle, 24-count</t>
  </si>
  <si>
    <t>ST3-RG-24</t>
  </si>
  <si>
    <t>Red Glitter 3.15" Spiral candle, 24-count</t>
  </si>
  <si>
    <t>ST3-MBG-24</t>
  </si>
  <si>
    <t>Multicolour  Bright Glitter 3.15" Spiral candle, 24-count</t>
  </si>
  <si>
    <t>ST3-MPG-24</t>
  </si>
  <si>
    <t>Multicolour  Primary Glitter 3.15" Spiral candle, 24-count</t>
  </si>
  <si>
    <t>ST3-GC-12</t>
  </si>
  <si>
    <t>Gold Combo Candles, 3.15", 12-pack</t>
  </si>
  <si>
    <t>ST3-RGC-12</t>
  </si>
  <si>
    <t>Rose Gold Combo Candles, 3.15", 12-pack</t>
  </si>
  <si>
    <t>ST3-GGD-12</t>
  </si>
  <si>
    <t>Gold Glitter Dipped Candles, 3.15", 12pk</t>
  </si>
  <si>
    <t>NCF-GS-06</t>
  </si>
  <si>
    <t>Gold Star Shape Candles (6pk)</t>
  </si>
  <si>
    <t>NCF-HBKG-13</t>
  </si>
  <si>
    <t>Black Glitter Happy Birthday Letter Candles</t>
  </si>
  <si>
    <t>NCF-HBPG-13</t>
  </si>
  <si>
    <t>Pink Glitter Happy Birthday Letter Candles</t>
  </si>
  <si>
    <t>BWN-2-01</t>
  </si>
  <si>
    <t>BWN-3-01</t>
  </si>
  <si>
    <t>BWN-4-01</t>
  </si>
  <si>
    <t>BWN-5-01</t>
  </si>
  <si>
    <t>BWN-6-01</t>
  </si>
  <si>
    <t>BWN-7-01</t>
  </si>
  <si>
    <t>BWN-8-01</t>
  </si>
  <si>
    <t>BWN-9-01</t>
  </si>
  <si>
    <t>BWN-1-01</t>
  </si>
  <si>
    <t>BWN-0-01</t>
  </si>
  <si>
    <t>BWT-BS-12</t>
  </si>
  <si>
    <t>BWT-MR-12</t>
  </si>
  <si>
    <t>BWT-PS-12</t>
  </si>
  <si>
    <t>BWS-FL-05</t>
  </si>
  <si>
    <t>BWS-HE-05</t>
  </si>
  <si>
    <t>BWS-ST-05</t>
  </si>
  <si>
    <t>Mermaid Shape Candles</t>
  </si>
  <si>
    <t>Owl Shape Candles</t>
  </si>
  <si>
    <t>Champagne &amp; Stars Shape Candles</t>
  </si>
  <si>
    <t>Jungle Animals Shape Candles</t>
  </si>
  <si>
    <t>Sports Shape Candles</t>
  </si>
  <si>
    <t>Large Unicorn Shape Candle, 1pk</t>
  </si>
  <si>
    <t xml:space="preserve">
Cats in Party Hats Shape Candles</t>
  </si>
  <si>
    <t xml:space="preserve">
DOGGO Faces Shape Candles</t>
  </si>
  <si>
    <t xml:space="preserve">
Dogs in Party Hats Shape Candles</t>
  </si>
  <si>
    <t xml:space="preserve">
Honey Bees Shape Candles</t>
  </si>
  <si>
    <t xml:space="preserve">
Dinosaur Shape Candle, 1pk</t>
  </si>
  <si>
    <t>Emoji Face Candles</t>
  </si>
  <si>
    <t>BEESWAX N0. 2, 6 colors</t>
  </si>
  <si>
    <t>BEESWAX N0. 3, 6 colors</t>
  </si>
  <si>
    <t>BEESWAX N0. 4, 6 colors</t>
  </si>
  <si>
    <t>BEESWAX N0. 5, 6 colors</t>
  </si>
  <si>
    <t>BEESWAX N0. 6, 6 colors</t>
  </si>
  <si>
    <t>BEESWAX N0. 7, 6 colors</t>
  </si>
  <si>
    <t>BEESWAX N0. 8, 6 colors</t>
  </si>
  <si>
    <t>BEESWAX N0. 9, 6 colors</t>
  </si>
  <si>
    <t>BEESWAX N0. 0, 6 colors</t>
  </si>
  <si>
    <t>BEESWAX Multi-Color Stick Candles</t>
  </si>
  <si>
    <t>BEESWAX Blue-Green Split Stick Candles</t>
  </si>
  <si>
    <t>BEESWAX Pink-Purple Split Stick Candles</t>
  </si>
  <si>
    <t>BEESWAX Flower Shape Candles</t>
  </si>
  <si>
    <t>BEESWAX Heart Shape Candles</t>
  </si>
  <si>
    <t>BEESWAX Star Shape Candles</t>
  </si>
  <si>
    <t>BAN-XHL-01</t>
  </si>
  <si>
    <t>BDAY-M-12</t>
  </si>
  <si>
    <t>BDAY-A-12</t>
  </si>
  <si>
    <t>BDAY-G2-12</t>
  </si>
  <si>
    <t>BDAY-B2-12</t>
  </si>
  <si>
    <t>BDAY-SC-12</t>
  </si>
  <si>
    <t>BDAY-AC-12</t>
  </si>
  <si>
    <t>BDAY-OC-12</t>
  </si>
  <si>
    <t>BDAY-PP-10</t>
  </si>
  <si>
    <t>BDAY-PM-10</t>
  </si>
  <si>
    <t>BDAY-PN-10</t>
  </si>
  <si>
    <t>BDAY-IC-06</t>
  </si>
  <si>
    <t>JUMB-A-4</t>
  </si>
  <si>
    <t>CRAY-A-06</t>
  </si>
  <si>
    <t>BDAY-MM-06</t>
  </si>
  <si>
    <t>PH-G-1</t>
  </si>
  <si>
    <t>LOT-MG-1</t>
  </si>
  <si>
    <t>CT-CBMB-06</t>
  </si>
  <si>
    <t>CT-CB4D-06</t>
  </si>
  <si>
    <t>CT-REV-02</t>
  </si>
  <si>
    <t>CTP-AG-56</t>
  </si>
  <si>
    <t>NUM-1PB-01</t>
  </si>
  <si>
    <t>NUM-1BB-01</t>
  </si>
  <si>
    <t>PH-B-1</t>
  </si>
  <si>
    <t>NCF-HBB-01</t>
  </si>
  <si>
    <t>NCF-CMO-08</t>
  </si>
  <si>
    <t>NCF-FIE-05</t>
  </si>
  <si>
    <t>NCF-CAS-05</t>
  </si>
  <si>
    <t>NCF-PZ-05</t>
  </si>
  <si>
    <t>NCF-CAP-05</t>
  </si>
  <si>
    <t>NCF-LB-05</t>
  </si>
  <si>
    <t>NCF-PF-05</t>
  </si>
  <si>
    <t>NCF-MON-05</t>
  </si>
  <si>
    <t>NCF-SPA-05</t>
  </si>
  <si>
    <t>NCF-CAT-05</t>
  </si>
  <si>
    <t>NCF-DOG-05</t>
  </si>
  <si>
    <t>NCF-DOH-05</t>
  </si>
  <si>
    <t>NCF-BEE-05</t>
  </si>
  <si>
    <t>NCF-DIN-01</t>
  </si>
  <si>
    <t>CTB-HB-1</t>
  </si>
  <si>
    <t>CTB-UNH-1</t>
  </si>
  <si>
    <t>TP9-MO-08</t>
  </si>
  <si>
    <t>TNL-MO-40</t>
  </si>
  <si>
    <t>TTC-MO-01</t>
  </si>
  <si>
    <t>BAG-MO-10</t>
  </si>
  <si>
    <t>TB-MO-03</t>
  </si>
  <si>
    <t>SW-MO-12</t>
  </si>
  <si>
    <t>DH-NYGS-03</t>
  </si>
  <si>
    <t>DH-NYSS-03</t>
  </si>
  <si>
    <t>Movie Night Snack Bags, 8-in, 10pk</t>
  </si>
  <si>
    <t>Movie Night Lunch Napkin 6.5", 40 cnt</t>
  </si>
  <si>
    <t>Movie Night Swirl Decorations, 12 pk</t>
  </si>
  <si>
    <t>Movie Night Paper Bowls, 8-in, 3-pk</t>
  </si>
  <si>
    <t>Movie Night Lunch Plate 9", 8cnt</t>
  </si>
  <si>
    <t>Movie Night Tablecover 54 x 102 in</t>
  </si>
  <si>
    <t>BAL-CAS-06</t>
  </si>
  <si>
    <t>Casino Printed Balloons</t>
  </si>
  <si>
    <t>BAN-CAS-01</t>
  </si>
  <si>
    <t>Casino Feeling Lucky Banner</t>
  </si>
  <si>
    <t>CTS-CAS-48</t>
  </si>
  <si>
    <t>Casino Table Scatter</t>
  </si>
  <si>
    <t>DK-CAS-08</t>
  </si>
  <si>
    <t>Casino Décor Kit, 8-count</t>
  </si>
  <si>
    <t>PA-CAS-150</t>
  </si>
  <si>
    <t>Casino Poker Chips, 150 count</t>
  </si>
  <si>
    <t>TC12-CAS-20</t>
  </si>
  <si>
    <t>Casino Paper Cups 12oz, 20cnt</t>
  </si>
  <si>
    <t>TNB-CAS-16</t>
  </si>
  <si>
    <t>Casino Feeling Lucky Beverage Napkin, 16cnt</t>
  </si>
  <si>
    <t>TNL-CAS-16</t>
  </si>
  <si>
    <t>Casino Place Your Bets Lunch Napkin, 16cnt</t>
  </si>
  <si>
    <t>TP7-CAS-08</t>
  </si>
  <si>
    <t>Casino Black Spade Dessert Plate 7", 8cnt</t>
  </si>
  <si>
    <t>TP9-CAS-08</t>
  </si>
  <si>
    <t>Casino Red Heart Lunch Plate 9", 8cnt</t>
  </si>
  <si>
    <t>TTC-CAS-01</t>
  </si>
  <si>
    <t>Casino Table Cover 54 x 102 in</t>
  </si>
  <si>
    <t>BAL-WE-06</t>
  </si>
  <si>
    <t>Western Yeehaw Balloons 6ct </t>
  </si>
  <si>
    <t>BAN-WE1-01</t>
  </si>
  <si>
    <t>Western LET'S PARTY Banner</t>
  </si>
  <si>
    <t>BD-WE-01</t>
  </si>
  <si>
    <t>Western Wall Background</t>
  </si>
  <si>
    <t>DK-WE-08</t>
  </si>
  <si>
    <t>Western Paper Fan Decor Kit 8ct </t>
  </si>
  <si>
    <t>TCP-WE-25</t>
  </si>
  <si>
    <t>Western Plastic Cup, 25cnt</t>
  </si>
  <si>
    <t>TNL-WE-16</t>
  </si>
  <si>
    <t>Western Lunch Napkin, 6.5", 16cnt</t>
  </si>
  <si>
    <t>TP10-WE-08</t>
  </si>
  <si>
    <t>Western Dinner Plate 8cnt 10.5"</t>
  </si>
  <si>
    <t>CTS-WE-48</t>
  </si>
  <si>
    <t>Western Table Scatter 48cnt PAPER</t>
  </si>
  <si>
    <t>TTC-WE-01</t>
  </si>
  <si>
    <t>Western Plastic Table Cover 54 x 102 in</t>
  </si>
  <si>
    <t>BAN-PZ-02</t>
  </si>
  <si>
    <t>Pizza Felt Banner Set 2pcs</t>
  </si>
  <si>
    <t>CTS-PZ-48</t>
  </si>
  <si>
    <t>Pizzeria Cardstock Table Scatter Confetti, 48pc</t>
  </si>
  <si>
    <t>TC12-PZ-20</t>
  </si>
  <si>
    <t>Pizza Paper 12oz Cups 20ct </t>
  </si>
  <si>
    <t>TNB-PZ-16</t>
  </si>
  <si>
    <t>Pizza Beverage Napkin 16pk </t>
  </si>
  <si>
    <t>TNL-PZ-16</t>
  </si>
  <si>
    <t>Pizza Lunch Napkin 16pk </t>
  </si>
  <si>
    <t>TP10-PZ-08</t>
  </si>
  <si>
    <t>Pizza Plate 10.5" 8pk </t>
  </si>
  <si>
    <t>TP7-PZ-08</t>
  </si>
  <si>
    <t>Pizza Plate 7" 8pk</t>
  </si>
  <si>
    <t>TTR-PZ-05</t>
  </si>
  <si>
    <t>Pizza Table Runner with 4 Crayons</t>
  </si>
  <si>
    <t>CO-RGH-70</t>
  </si>
  <si>
    <t>Rose Gold Heart Confetti 70g/2.5 oz</t>
  </si>
  <si>
    <t>CO-RGS-70</t>
  </si>
  <si>
    <t>Rose Gold Star Confetti 70g/2.5 oz</t>
  </si>
  <si>
    <t>CP-BL-02</t>
  </si>
  <si>
    <t>Blush Confetti Popper 2cnt 8"</t>
  </si>
  <si>
    <t>BAN-BLC-01</t>
  </si>
  <si>
    <t>Blush Celebrate Glitter Letter Banner</t>
  </si>
  <si>
    <t>TP7-BL-08</t>
  </si>
  <si>
    <t>Blush Birthday 7" Dessert Plate 8 Count </t>
  </si>
  <si>
    <t>TP9-BL-08</t>
  </si>
  <si>
    <t>Blush Birthday 9" Lunch Plate 8 Count </t>
  </si>
  <si>
    <t>TNB-BL-16</t>
  </si>
  <si>
    <t>Blush Birthday Beverage Napkins 16 Count </t>
  </si>
  <si>
    <t>TNL-BL-16</t>
  </si>
  <si>
    <t>Blush Birthday Lunch Napkins 16 Count </t>
  </si>
  <si>
    <t>SW-BL-12</t>
  </si>
  <si>
    <t>Blush Birthday Swirl Decoration </t>
  </si>
  <si>
    <t>BAN-BL-01</t>
  </si>
  <si>
    <t>Blush Birthday Customizable Banner </t>
  </si>
  <si>
    <t>DY-BL-01</t>
  </si>
  <si>
    <t>Blush Birthday Yard Sign Rose Gold</t>
  </si>
  <si>
    <t>SP-BL-01</t>
  </si>
  <si>
    <t>Blush Spray Centerpiece </t>
  </si>
  <si>
    <t>TTC-BL-01</t>
  </si>
  <si>
    <t>Blush Table Cover</t>
  </si>
  <si>
    <t>DK-BLH-06</t>
  </si>
  <si>
    <t>Blush Birthday Room Decoration Honeycomb Fan Kit</t>
  </si>
  <si>
    <t>WS-BLF-01</t>
  </si>
  <si>
    <t>Blush Birthday Fringe Sash </t>
  </si>
  <si>
    <t>BD-BL-01</t>
  </si>
  <si>
    <t>Blush Birthday Scene Setter 65 x 65</t>
  </si>
  <si>
    <t>TNL-BL30-16</t>
  </si>
  <si>
    <t>Blush Rose Gold 30th Birthday Napkins </t>
  </si>
  <si>
    <t>TNL-BL40-16</t>
  </si>
  <si>
    <t>Blush Rose Gold 40th Birthday Napkins </t>
  </si>
  <si>
    <t>TNL-BL50-16</t>
  </si>
  <si>
    <t>Blush Rose Gold 50th Birthday Napkins </t>
  </si>
  <si>
    <t>TNL-BL16-16</t>
  </si>
  <si>
    <t>Blush Rose Gold 16th Birthday Napkins </t>
  </si>
  <si>
    <t>BAL-BL-06</t>
  </si>
  <si>
    <t>Blush Birthday Printed Latex Balloons 6pk</t>
  </si>
  <si>
    <t>WC-BL-06</t>
  </si>
  <si>
    <t>WH-RG-03</t>
  </si>
  <si>
    <t>Happy Birthday Rose Gold Paper Headband, 3pk</t>
  </si>
  <si>
    <t>TP10-AP-08</t>
  </si>
  <si>
    <t xml:space="preserve">Aged to Perfection Dinner Plate 10.5 in, 8pk </t>
  </si>
  <si>
    <t>TP7-AP-08</t>
  </si>
  <si>
    <t>Aged to Perfection Dessert Plate 7 in, 8pk</t>
  </si>
  <si>
    <t>TNL-AP-16</t>
  </si>
  <si>
    <t>Aged to Perfection Lunch Napkin 16 pk</t>
  </si>
  <si>
    <t>TNB-AP-16</t>
  </si>
  <si>
    <t>Aged to Perfection Beverage Napkin 16pk</t>
  </si>
  <si>
    <t>TC16-AP-25</t>
  </si>
  <si>
    <t>Aged to Perfection Cup, 16-oz, 25-count</t>
  </si>
  <si>
    <t>BAL-AP-06</t>
  </si>
  <si>
    <t>Aged to Perfection Latex Balloons</t>
  </si>
  <si>
    <t>WR-AP-01</t>
  </si>
  <si>
    <t>SP-AP-01</t>
  </si>
  <si>
    <t>Aged to Perfection Spray</t>
  </si>
  <si>
    <t>BAN2-AP-01</t>
  </si>
  <si>
    <t>Aged to Perfection Letter Banner</t>
  </si>
  <si>
    <t>BAN3-AP-01</t>
  </si>
  <si>
    <t>SW-AP-12</t>
  </si>
  <si>
    <t>Aged to Perfection Swirls</t>
  </si>
  <si>
    <t>TTC-AP-01</t>
  </si>
  <si>
    <t>Aged to Perfection Birthday Plastic Table Cover 96 x 102</t>
  </si>
  <si>
    <t>BD-AP-01</t>
  </si>
  <si>
    <t>Aged to Perfection Customizable Backdrop 65"</t>
  </si>
  <si>
    <t>Aged to Perfection Centrepiece Kit: Picks and Labels</t>
  </si>
  <si>
    <t>TP10-VB-08</t>
  </si>
  <si>
    <t>Vintage Birthday Round Plates 10.5"</t>
  </si>
  <si>
    <t>TP7-VB-08</t>
  </si>
  <si>
    <t>Vintage Birthday Round Plates 7"</t>
  </si>
  <si>
    <t>TNL-VB-16</t>
  </si>
  <si>
    <t>Vintage Birthday Lunch Napkin</t>
  </si>
  <si>
    <t>TNB-VB-16</t>
  </si>
  <si>
    <t>Vintage Birthday Beverage Napkin</t>
  </si>
  <si>
    <t>WR-VB-01</t>
  </si>
  <si>
    <t>Vintage Birthday Ribbon</t>
  </si>
  <si>
    <t>TCW-VB-01</t>
  </si>
  <si>
    <t>Vintage Birthday 15oz Plastic Wine Cup</t>
  </si>
  <si>
    <t>BAN-VB-01</t>
  </si>
  <si>
    <t>Vintage Birthday Add-An-Age Letter Banner</t>
  </si>
  <si>
    <t>TTC-VB-01</t>
  </si>
  <si>
    <t>Vintage Birthday Plastic Table Cover</t>
  </si>
  <si>
    <t>DK-VB-08</t>
  </si>
  <si>
    <t>Vintage Birthday Dec Kit, 8pcs</t>
  </si>
  <si>
    <t>BAL-VB-06</t>
  </si>
  <si>
    <t>Vintage Latex Balloons 6-PK</t>
  </si>
  <si>
    <t>WH-VB-01</t>
  </si>
  <si>
    <t>Vintage Birthday Foil Paper Headband:</t>
  </si>
  <si>
    <t>WS-VB-01</t>
  </si>
  <si>
    <t>Vintage Birthday SASH</t>
  </si>
  <si>
    <t>SP-VB-01</t>
  </si>
  <si>
    <t>Vintage Spray Centerpiece 18-in</t>
  </si>
  <si>
    <t>BAJ-VB-01</t>
  </si>
  <si>
    <t>Vintage Jumbo Latex Balloon w/ Tail, 1pk</t>
  </si>
  <si>
    <t>BD-VB-01</t>
  </si>
  <si>
    <t>Vintage Birthday Customizable Backdrop 65"</t>
  </si>
  <si>
    <t>DWK-VB-15</t>
  </si>
  <si>
    <t>Vintage Birthday Wine Tasting Kit, 15pc</t>
  </si>
  <si>
    <t>TP9-GA-08</t>
  </si>
  <si>
    <t>Golden Age "Happy Birthday" Lunch Plate</t>
  </si>
  <si>
    <t>TP7-GA-08</t>
  </si>
  <si>
    <t>Golden Age "Happy Birthday" Dessert Plate</t>
  </si>
  <si>
    <t>TNL-GA-16</t>
  </si>
  <si>
    <t>Golden Age "Happy Birthday" Lunch Napkin</t>
  </si>
  <si>
    <t>TNB-GA-16</t>
  </si>
  <si>
    <t>Golden Age "Happy Birthday" Dessert Napkin</t>
  </si>
  <si>
    <t>TP9-GA30-08</t>
  </si>
  <si>
    <t>Golden Age Milestone 30 Lunch Plate</t>
  </si>
  <si>
    <t>TP7-GA30-08</t>
  </si>
  <si>
    <t>Golden Age Milestone 30 Dessert Plate</t>
  </si>
  <si>
    <t>TNL-GA30-16</t>
  </si>
  <si>
    <t>Golden Age Milestone 30 Lunch Napkin</t>
  </si>
  <si>
    <t>TNB-GA30-16</t>
  </si>
  <si>
    <t>Golden Age Milestone 30 Beverage Napkin</t>
  </si>
  <si>
    <t>TP9-GA40-08</t>
  </si>
  <si>
    <t>Golden Age Milestone 40 Lunch Plate</t>
  </si>
  <si>
    <t>TP7-GA40-08</t>
  </si>
  <si>
    <t>Golden Age Milestone 40 Dessert Plate</t>
  </si>
  <si>
    <t>TNL-GA40-16</t>
  </si>
  <si>
    <t>Golden Age Milestone 40 Lunch Napkin</t>
  </si>
  <si>
    <t>TNB-GA40-16</t>
  </si>
  <si>
    <t>Golden Age Milestone 40 Beverage Napkin</t>
  </si>
  <si>
    <t>TP9-GA50-08</t>
  </si>
  <si>
    <t>Golden Age Milestone 50 Lunch Plate</t>
  </si>
  <si>
    <t>TP7-GA50-08</t>
  </si>
  <si>
    <t>Golden Age Milestone 50 Dessert Plate</t>
  </si>
  <si>
    <t>TNL-GA50-16</t>
  </si>
  <si>
    <t>Golden Age Milestone 50 Lunch Napkin</t>
  </si>
  <si>
    <t>TNB-GA50-16</t>
  </si>
  <si>
    <t>Golden Age Milestone 50 Beverage Napkin</t>
  </si>
  <si>
    <t>TP9-GA60-08</t>
  </si>
  <si>
    <t>Golden Age Milestone 60 Lunch Plate</t>
  </si>
  <si>
    <t>TP7-GA60-08</t>
  </si>
  <si>
    <t>Golden Age Milestone 60 Dessert Plate</t>
  </si>
  <si>
    <t>TNL-GA60-16</t>
  </si>
  <si>
    <t>Golden Age Milestone 60 Lunch Napkin</t>
  </si>
  <si>
    <t>TNB-GA60-16</t>
  </si>
  <si>
    <t>Golden Age Milestone 60 Beverage Napkin</t>
  </si>
  <si>
    <t>TP9-GA70-08</t>
  </si>
  <si>
    <t>Golden Age Milestone 70 Lunch Plate</t>
  </si>
  <si>
    <t>TP7-GA70-08</t>
  </si>
  <si>
    <t>Golden Age Milestone 70 Dessert Plate</t>
  </si>
  <si>
    <t>TNL-GA70-16</t>
  </si>
  <si>
    <t>Golden Age Milestone 70 Lunch Napkin</t>
  </si>
  <si>
    <t>TNB-GA70-16</t>
  </si>
  <si>
    <t>Golden Age Milestone 70 Beverage Napkin</t>
  </si>
  <si>
    <t>DK-GA-06</t>
  </si>
  <si>
    <t>Golden Age Paper Fan Décor Kit</t>
  </si>
  <si>
    <t>WG-HBG-04</t>
  </si>
  <si>
    <t>Gold Happy Birthday Paper Glasses, 4-pk</t>
  </si>
  <si>
    <t>WC-GA-06</t>
  </si>
  <si>
    <t>Golden Age Glitter Party Hats</t>
  </si>
  <si>
    <t>TTC-GA-01</t>
  </si>
  <si>
    <t>Golden Age Table Cover</t>
  </si>
  <si>
    <t>BAN-GCF-01</t>
  </si>
  <si>
    <t>Gold Custom-Age Happy Birthday Fan Banner</t>
  </si>
  <si>
    <t>SW-GA-12</t>
  </si>
  <si>
    <t>Golden Age Custom-Age Swirls Kit</t>
  </si>
  <si>
    <t>DK-GR-03</t>
  </si>
  <si>
    <t>Black &amp; Gold Fan Decoration Set</t>
  </si>
  <si>
    <t>WH-GRHB-04</t>
  </si>
  <si>
    <t>WH-GRM-01</t>
  </si>
  <si>
    <t>Gold Metal "Happy Birthday" Headband</t>
  </si>
  <si>
    <t>CTS-GS30-14</t>
  </si>
  <si>
    <t>CTS-GS40-14</t>
  </si>
  <si>
    <t>CTS-GS50-14</t>
  </si>
  <si>
    <t>CTS-GS60-14</t>
  </si>
  <si>
    <t>CTS-GS70-14</t>
  </si>
  <si>
    <t>BAN-GR2-01</t>
  </si>
  <si>
    <t>Happy Birthday Flag Fringe Banner</t>
  </si>
  <si>
    <t>WH-IMD-01</t>
  </si>
  <si>
    <t>It's My Day Foil Paper Tiara</t>
  </si>
  <si>
    <t>CTS-GSS-12</t>
  </si>
  <si>
    <t>BAN-GD-01</t>
  </si>
  <si>
    <t>Happy Birthday Gold Disco Letter Banner</t>
  </si>
  <si>
    <t>WM-WE-10</t>
  </si>
  <si>
    <t>Western Black/Brown Adhesive Moustaches 10pk </t>
  </si>
  <si>
    <t>WB-WE-10</t>
  </si>
  <si>
    <t>Western Black/Red/Blue Bandanas 20", 10pk </t>
  </si>
  <si>
    <t>CPC-GA-01</t>
  </si>
  <si>
    <t>Champagne Bottle Confetti Shooter</t>
  </si>
  <si>
    <t>Aged to Perfection Wearable Ribbon</t>
  </si>
  <si>
    <t>Blush Party Hats, 6cnt</t>
  </si>
  <si>
    <t>DC-AP-12</t>
  </si>
  <si>
    <t>Sweet 16 Caketopper &amp; Candle Kit</t>
  </si>
  <si>
    <t>CTK-SS-05</t>
  </si>
  <si>
    <t>Catalog Page</t>
  </si>
  <si>
    <t>coming soon</t>
  </si>
  <si>
    <t>Metallic Blue 3.25 inch Number Candle #1</t>
  </si>
  <si>
    <t>Metallic Blue  3.25 inch Number Candle #2</t>
  </si>
  <si>
    <t>Metallic Blue  3.25 Inch Number Candle #3</t>
  </si>
  <si>
    <t>Metallic Blue  3.25 inch Number Candle #4</t>
  </si>
  <si>
    <t>Metallic Blue  3.25 inch Number Candle #5</t>
  </si>
  <si>
    <t>Metallic Blue  3.25 inch Number Candle #6</t>
  </si>
  <si>
    <t>Metallic Blue  3.25 inch Number Candle #7</t>
  </si>
  <si>
    <t>Metallic Blue  3.25 inch Number Candle #8</t>
  </si>
  <si>
    <t>Metallic Blue  3.25 inch Number Candle #9</t>
  </si>
  <si>
    <t>Metallic Blue  3.25 inch Number Candle #0</t>
  </si>
  <si>
    <t>NU3-BM1-01</t>
  </si>
  <si>
    <t>NU3-BM2-01</t>
  </si>
  <si>
    <t>NU3-BM3-01</t>
  </si>
  <si>
    <t>NU3-BM4-01</t>
  </si>
  <si>
    <t>NU3-BM5-01</t>
  </si>
  <si>
    <t>NU3-BM6-01</t>
  </si>
  <si>
    <t>NU3-BM7-01</t>
  </si>
  <si>
    <t>NU3-BM8-01</t>
  </si>
  <si>
    <t>NU3-BM9-01</t>
  </si>
  <si>
    <t>NU3-BM0-01</t>
  </si>
  <si>
    <t>885093012419</t>
  </si>
  <si>
    <t>885093012426</t>
  </si>
  <si>
    <t>885093012433</t>
  </si>
  <si>
    <t>885093012440</t>
  </si>
  <si>
    <t>885093012457</t>
  </si>
  <si>
    <t>885093012464</t>
  </si>
  <si>
    <t>885093012471</t>
  </si>
  <si>
    <t>885093012488</t>
  </si>
  <si>
    <t>885093012495</t>
  </si>
  <si>
    <t>885093012402</t>
  </si>
  <si>
    <t xml:space="preserve">
Party Hat Musical Cake Topper - pink </t>
  </si>
  <si>
    <t xml:space="preserve">
Party Hat Musical Cake Topper - blue</t>
  </si>
  <si>
    <t>MUSICAL BLOOMING  CANDLE (14 candles)</t>
  </si>
  <si>
    <t>Chalkboard Cake Toppemulti color</t>
  </si>
  <si>
    <t xml:space="preserve">Chalkboard Cake Topper polkadot                                                      </t>
  </si>
  <si>
    <t>Rainbow Candles – smooth finish; 24-pack contains 6 primary colors</t>
  </si>
  <si>
    <t>Neon Candles – smooth finish; 24-pack contains 6 neon colors</t>
  </si>
  <si>
    <t>Neon Spiral Candles; 24-pack contains 4 colors</t>
  </si>
  <si>
    <t>Primary Spiral Candles; 24-pack contains r colors</t>
  </si>
  <si>
    <t>Happy Birthday Neon Candles; 13 letter per pack</t>
  </si>
  <si>
    <t xml:space="preserve"> 'Bam/Boom' printed on Candles</t>
  </si>
  <si>
    <t>Monster Shape Candles</t>
  </si>
  <si>
    <t>Flowers &amp; Buttlerflies shapes Candles</t>
  </si>
  <si>
    <t xml:space="preserve">Joyous Balloons Shape Candles  </t>
  </si>
  <si>
    <t xml:space="preserve">Unicorn Shaped Candles                                                               </t>
  </si>
  <si>
    <t xml:space="preserve">
SPACE Shape Candles</t>
  </si>
  <si>
    <t>UNICORN PARTY PICKS, 8pk</t>
  </si>
  <si>
    <t>MERMAID PARTY PICKS, 8pk</t>
  </si>
  <si>
    <t>WINDMILL PARTY PICKS, 8pk</t>
  </si>
  <si>
    <t>HEART PARTY PICKS, 12pk</t>
  </si>
  <si>
    <t>CLOVER PARTY PICKS, 12pk</t>
  </si>
  <si>
    <t>BUNNY PARTY PICKS, 8pk</t>
  </si>
  <si>
    <t>STAR PARTY PICKS, 12pk</t>
  </si>
  <si>
    <t>SPACE PARTY PICKS, 12pk</t>
  </si>
  <si>
    <t>WEDDING PARTY PICKS, 12pk</t>
  </si>
  <si>
    <t>HALLOWEEN PARTY PICKS, 8pk</t>
  </si>
  <si>
    <t>SKELETON PARTY PICKS, 12pk</t>
  </si>
  <si>
    <t>MOUSTACHE PARTY PICKS, 12pk</t>
  </si>
  <si>
    <t>MAPLE LEAF PARTY PICKS, 12pk</t>
  </si>
  <si>
    <t>CHRISTMAS PARTY PICKS, 12pk</t>
  </si>
  <si>
    <t>THANKSGIVING PARTY PICKS, 12pk</t>
  </si>
  <si>
    <t>FLOWERS PARTY PICKS, 12pk</t>
  </si>
  <si>
    <t>FALL LEAVES PARTY PICKS, 8pk</t>
  </si>
  <si>
    <t>HAPPY BIRTHDAY CAKE BUNTING, 1pk</t>
  </si>
  <si>
    <t>UNICORN CAKE BUNTING, 1pk</t>
  </si>
  <si>
    <t>ST5-W-12</t>
  </si>
  <si>
    <t>CTP-C0-01</t>
  </si>
  <si>
    <t>0 Crystal Acrylic Pick</t>
  </si>
  <si>
    <t>CTP-C1-01</t>
  </si>
  <si>
    <t>1 Crystal Acrylic Pick</t>
  </si>
  <si>
    <t>CTP-C2-01</t>
  </si>
  <si>
    <t>2 Crystal Acrylic Pick</t>
  </si>
  <si>
    <t>CTP-C3-01</t>
  </si>
  <si>
    <t>3 Crystal Acrylic Pick</t>
  </si>
  <si>
    <t>CTP-C4-01</t>
  </si>
  <si>
    <t>4 Crystal Acrylic Pick</t>
  </si>
  <si>
    <t>CTP-C5-01</t>
  </si>
  <si>
    <t>5 Crystal Acrylic Pick</t>
  </si>
  <si>
    <t>CTP-C6-01</t>
  </si>
  <si>
    <t>6 Crystal Acrylic Pick</t>
  </si>
  <si>
    <t>CTP-C7-01</t>
  </si>
  <si>
    <t>7 Crystal Acrylic Pick</t>
  </si>
  <si>
    <t>CTP-C8-01</t>
  </si>
  <si>
    <t>8 Crystal Acrylic Pick</t>
  </si>
  <si>
    <t>CTP-C9-01</t>
  </si>
  <si>
    <t>9 Crystal Acrylic Pick</t>
  </si>
  <si>
    <t>NCF-ME3-05</t>
  </si>
  <si>
    <t>Mermaid Candles 5 Pack</t>
  </si>
  <si>
    <t>NCF-MU-05</t>
  </si>
  <si>
    <t>Makeup Candles 5 Pack</t>
  </si>
  <si>
    <t>NCF-RB-05</t>
  </si>
  <si>
    <t>Rainbow Candles 5 pack</t>
  </si>
  <si>
    <t>NCF-BBB-11</t>
  </si>
  <si>
    <t>Birthday Boy Pick Candles</t>
  </si>
  <si>
    <t>NCF-BGP-12</t>
  </si>
  <si>
    <t>Birthday Girl Pick Candles</t>
  </si>
  <si>
    <t>ST3-HB-08</t>
  </si>
  <si>
    <t>Happy Birthday Candles</t>
  </si>
  <si>
    <t>ST2-IS-24</t>
  </si>
  <si>
    <t>Iridescent Spiral Candles 24pk</t>
  </si>
  <si>
    <t>ST2-MS-24</t>
  </si>
  <si>
    <t>Rainbow Metallic Spiral Candles</t>
  </si>
  <si>
    <t>ST2-RGS-24</t>
  </si>
  <si>
    <t>Rose Gold Metallic Spiral Candles</t>
  </si>
  <si>
    <t>ST2-PIS-08</t>
  </si>
  <si>
    <t>5" White Candles, 12pk</t>
  </si>
  <si>
    <t>Pink Striped Star Candles, 8pk</t>
  </si>
  <si>
    <t>NU3-RM0-01</t>
  </si>
  <si>
    <t>Rainbow Metallic 3.25 inch Number Candle  #0</t>
  </si>
  <si>
    <t>NU3-RM1-01</t>
  </si>
  <si>
    <t>Rainbow Metallic  3.25 inch Number Candle  #1</t>
  </si>
  <si>
    <t>NU3-RM2-01</t>
  </si>
  <si>
    <t>Rainbow Metallic  3.25 inch Number Candle  #2</t>
  </si>
  <si>
    <t>NU3-RM3-01</t>
  </si>
  <si>
    <t>Rainbow Metallic  3.25 inch Number Candle  #3</t>
  </si>
  <si>
    <t>NU3-RM4-01</t>
  </si>
  <si>
    <t>Rainbow Metallic  3.25 inch Number Candle  #4</t>
  </si>
  <si>
    <t>NU3-RM5-01</t>
  </si>
  <si>
    <t>Rainbow Metallic  3.25 inch Number Candle  #5</t>
  </si>
  <si>
    <t>NU3-RM6-01</t>
  </si>
  <si>
    <t>Rainbow Metallic  3.25 inch Number Candle  #6</t>
  </si>
  <si>
    <t>NU3-RM7-01</t>
  </si>
  <si>
    <t>Rainbow Metallic  3.25 inch Number Candle  #7</t>
  </si>
  <si>
    <t>NU3-RM8-01</t>
  </si>
  <si>
    <t>Rainbow Metallic  3.25 inch Number Candle  #8</t>
  </si>
  <si>
    <t>NU3-RM9-01</t>
  </si>
  <si>
    <t>Rainbow Metallic  3.25 inch Number Candle  #9</t>
  </si>
  <si>
    <t>BAC-BSS-06</t>
  </si>
  <si>
    <t>Blush Sweet 16 Confetti Balloons, 6pk</t>
  </si>
  <si>
    <t>BAN-BSS-01</t>
  </si>
  <si>
    <t>Blush Sweet 16 Banner</t>
  </si>
  <si>
    <t>PPK-BSS-14</t>
  </si>
  <si>
    <t>Blush Sweet 16 Photo Prop Kit with Backdrop</t>
  </si>
  <si>
    <t>SW-BSS-13</t>
  </si>
  <si>
    <t>Blush Sweet 16 Swirl and Cutout Kit</t>
  </si>
  <si>
    <t>TNB-BSS-16</t>
  </si>
  <si>
    <t>Blush Sweet 16 Beverage Napkin with Rose Gold Foil</t>
  </si>
  <si>
    <t>TNL-BSS-16</t>
  </si>
  <si>
    <t>Blush Sweet 16 6.5" Lunch Napkin with Rose Gold Foil</t>
  </si>
  <si>
    <t>TP7-BSS-08</t>
  </si>
  <si>
    <t>Blush Sweet 16 7" Dessert Plate with Rose Gold Foil</t>
  </si>
  <si>
    <t>TP9-BSS-08</t>
  </si>
  <si>
    <t>Blush Sweet 16 9” Lunch Plate with Rose Gold Foil</t>
  </si>
  <si>
    <t>TTC-BSS-01</t>
  </si>
  <si>
    <t>Blush Sweet 16 Table Cover</t>
  </si>
  <si>
    <t>WG-BSS-04</t>
  </si>
  <si>
    <t>Blush Sweet 16 Paper Glasses, 4-pack</t>
  </si>
  <si>
    <t>WH-BSS-01</t>
  </si>
  <si>
    <t>Blush Sweet 16 Paper Headband, 1pk</t>
  </si>
  <si>
    <t>WH-SSM-01</t>
  </si>
  <si>
    <t>WR-BSS-01</t>
  </si>
  <si>
    <t>Blush Sweet 16 Wearable Ribbon</t>
  </si>
  <si>
    <t>WS-BSS-01</t>
  </si>
  <si>
    <t>Blush Sweet 16 Satin Fabric Sash</t>
  </si>
  <si>
    <t>BAL-BLF-06</t>
  </si>
  <si>
    <t>BAN-BLF-01</t>
  </si>
  <si>
    <t>TNL-BLF-16</t>
  </si>
  <si>
    <t>TP9-BLF-08</t>
  </si>
  <si>
    <t>WC-BLF-06</t>
  </si>
  <si>
    <t>WH-GRBF-04</t>
  </si>
  <si>
    <t>WH-GRMF-01</t>
  </si>
  <si>
    <t>WS-BLFF-01</t>
  </si>
  <si>
    <t>Blush Sweet Sixteen Metal Headband, 1pk</t>
  </si>
  <si>
    <t>Blush French printed latex balloons, 12in, 6pk</t>
  </si>
  <si>
    <t>Blush French Cone Hats, 6pk</t>
  </si>
  <si>
    <t>Blush French “C’est ma fête" fringe sash</t>
  </si>
  <si>
    <t xml:space="preserve">Blush French "Bonne fête" add-an age banner, 7.2ft </t>
  </si>
  <si>
    <t>Blush French "Bonne fête" lunch napkins, 16pk</t>
  </si>
  <si>
    <t>Blush French "Bonne fête" 9-in plate, 8pk</t>
  </si>
  <si>
    <t>BAL-GA30-06</t>
  </si>
  <si>
    <t>Golden Age "30" Balloons (6pk)</t>
  </si>
  <si>
    <t>BAL-GA40-06</t>
  </si>
  <si>
    <t>Golden Age "40" Balloons (6pk)</t>
  </si>
  <si>
    <t>BAL-GA50-06</t>
  </si>
  <si>
    <t>Golden Age "50" Balloons (6pk)</t>
  </si>
  <si>
    <t>BAL-GA60-06</t>
  </si>
  <si>
    <t>Golden Age "60" Balloons (6pk)</t>
  </si>
  <si>
    <t>BAL-GA70-06</t>
  </si>
  <si>
    <t>Golden Age "70" Balloons (6pk)</t>
  </si>
  <si>
    <t>TC9-BA-08</t>
  </si>
  <si>
    <t>Basketball 9oz Cup, 8cnt</t>
  </si>
  <si>
    <t>TNL-BA-16</t>
  </si>
  <si>
    <t>Basketball 6.5" Lunch Napkin, 16cnt</t>
  </si>
  <si>
    <t>TP7-BA-08</t>
  </si>
  <si>
    <t>Basketball 7" Plate, 8 cnt</t>
  </si>
  <si>
    <t>TP9-BA-08</t>
  </si>
  <si>
    <t>Basketball 9" Plate, 8cnt</t>
  </si>
  <si>
    <t>BAL-BD-06</t>
  </si>
  <si>
    <t>Blessed Day Latex Balloons</t>
  </si>
  <si>
    <t>BAN-BD-01</t>
  </si>
  <si>
    <t>Blessed Day God Bless Banner</t>
  </si>
  <si>
    <t>BAN-BDF-02</t>
  </si>
  <si>
    <t>Blessed Day First Communion Banner</t>
  </si>
  <si>
    <t>CT-BD-01</t>
  </si>
  <si>
    <t>Blessed Day Cake Topper</t>
  </si>
  <si>
    <t>DC-BD-27</t>
  </si>
  <si>
    <t>Blessed Day Table Centrepiece Kit</t>
  </si>
  <si>
    <t>SW-BD-12</t>
  </si>
  <si>
    <t>Blessed Day Swirls Décor Kit, 12pc</t>
  </si>
  <si>
    <t>TC9-BD-08</t>
  </si>
  <si>
    <t>Blessed Day 9oz Cups, 8cnt</t>
  </si>
  <si>
    <t>TNB-BD-16</t>
  </si>
  <si>
    <t>Blessed Day Cross Beverage Napkin</t>
  </si>
  <si>
    <t>TNL-BDB-16</t>
  </si>
  <si>
    <t>Blessed Day Baptism Lunch Napkin</t>
  </si>
  <si>
    <t>TNL-BDF-16</t>
  </si>
  <si>
    <t>Blessed Day First Communion Lunch Napkin</t>
  </si>
  <si>
    <t>TNL-BDG-16</t>
  </si>
  <si>
    <t>Blessed Day God Bless Lunch Napkin</t>
  </si>
  <si>
    <t>TP7-BD-08</t>
  </si>
  <si>
    <t>Blessed Day 7" Plate</t>
  </si>
  <si>
    <t>TP9-BD-08</t>
  </si>
  <si>
    <t>Blessed Day Cross 9" Plate</t>
  </si>
  <si>
    <t>TTC-BD-01</t>
  </si>
  <si>
    <t>Blessed Day Table Cover</t>
  </si>
  <si>
    <t>BAN-BB-01</t>
  </si>
  <si>
    <t>What Will Baby Bee Banner</t>
  </si>
  <si>
    <t>BD-BB-01</t>
  </si>
  <si>
    <t>What Will Baby Bee Scene Setter</t>
  </si>
  <si>
    <t>CT-BB-01</t>
  </si>
  <si>
    <t>What Will Baby Bee Cake Topper</t>
  </si>
  <si>
    <t>GRB-BB-01</t>
  </si>
  <si>
    <t>What Will Baby Bee Gender Reveal Balloon Release Box</t>
  </si>
  <si>
    <t>GRC-BBB-01</t>
  </si>
  <si>
    <t>What Will Baby Bee BOY Gender Reveal 24-inch Jumbo Balloon with Pink confetti</t>
  </si>
  <si>
    <t>GRC-BBG-01</t>
  </si>
  <si>
    <t>What Will Baby Bee GIRL Gender Reveal 24-inch Jumbo Balloon with Blue confetti</t>
  </si>
  <si>
    <t>PP-BB-06</t>
  </si>
  <si>
    <t>What Will Baby Bee Photo Booth Kit</t>
  </si>
  <si>
    <t>SP-BB-01</t>
  </si>
  <si>
    <t>What Will Baby Bee Centerpiece Spray</t>
  </si>
  <si>
    <t>SW-BB-12</t>
  </si>
  <si>
    <t>What Will Baby Bee Swirl Decorations</t>
  </si>
  <si>
    <t>TNB-BB-16</t>
  </si>
  <si>
    <t>What Will Baby Bee 5 inch napkin, 16pk</t>
  </si>
  <si>
    <t>TNL-BB-16</t>
  </si>
  <si>
    <t>What Will Baby Bee 6.5 inch Napkin, 16pk</t>
  </si>
  <si>
    <t>TP7-BB-08</t>
  </si>
  <si>
    <t>What Will Baby Bee 7 inch Plate, 8pk</t>
  </si>
  <si>
    <t>TP9-BB-08</t>
  </si>
  <si>
    <t>What Will Baby Bee 9 inch Plate, 8pk</t>
  </si>
  <si>
    <t>TTC-BB-01</t>
  </si>
  <si>
    <t>What Will Baby Bee Table Cover</t>
  </si>
  <si>
    <t>WB-BB-08</t>
  </si>
  <si>
    <t>What Will Baby Bee Guest Buttons</t>
  </si>
  <si>
    <t>BAG-HL-08</t>
  </si>
  <si>
    <t>Hello Little One Favour Bags, 8cnt</t>
  </si>
  <si>
    <t>BAL-HL-06</t>
  </si>
  <si>
    <t>Hello Little One Latex Balloons</t>
  </si>
  <si>
    <t>BAN-HL-01</t>
  </si>
  <si>
    <t>Hello Little One Letter Banner</t>
  </si>
  <si>
    <t>BD-HL-01</t>
  </si>
  <si>
    <t>Hello Little One Scene Setter</t>
  </si>
  <si>
    <t>CT-HL-01</t>
  </si>
  <si>
    <t>Hello Little One Cake Topper</t>
  </si>
  <si>
    <t>DC-HL-03</t>
  </si>
  <si>
    <t>Hello Little One Honeycomb Centrepiece Set</t>
  </si>
  <si>
    <t>DH-HL-04</t>
  </si>
  <si>
    <t>Hello Little One Hanging Honeycomb Decorations</t>
  </si>
  <si>
    <t>SW-HL-12</t>
  </si>
  <si>
    <t>Hello Little One Swirl Decorations</t>
  </si>
  <si>
    <t>TAG-HL-20</t>
  </si>
  <si>
    <t>Hello Little One Thank you Tags, 20cnt</t>
  </si>
  <si>
    <t>TNB-HL-16</t>
  </si>
  <si>
    <t>Hello Little One 5 inch napkin, 16pk</t>
  </si>
  <si>
    <t>TNL-HL-16</t>
  </si>
  <si>
    <t>Hello Little One 6.5 inch Napkin, 16pk</t>
  </si>
  <si>
    <t>TP7-HL-08</t>
  </si>
  <si>
    <t>Hello Little One 7 inch Plate, 8pk</t>
  </si>
  <si>
    <t>TP9-HL-08</t>
  </si>
  <si>
    <t>Hello Little One 9 inch Plate, 8pk</t>
  </si>
  <si>
    <t>TTC-HL-01</t>
  </si>
  <si>
    <t>Hello Little One Table Cover</t>
  </si>
  <si>
    <t>WS-HL-01</t>
  </si>
  <si>
    <t>Hello Little One Sash</t>
  </si>
  <si>
    <t>BAG-LS-08</t>
  </si>
  <si>
    <t>Little Sprout Favour Bags, 8pk</t>
  </si>
  <si>
    <t>BAL-LS-06</t>
  </si>
  <si>
    <t>Little Sprout Latex Balloons</t>
  </si>
  <si>
    <t>BAN-LSL-02</t>
  </si>
  <si>
    <t>Little Sprout Letter Banner</t>
  </si>
  <si>
    <t>BAN-LSV-01</t>
  </si>
  <si>
    <t>Little Sprout "Locally Grown" Banner</t>
  </si>
  <si>
    <t>BD-LS-01</t>
  </si>
  <si>
    <t>Little Sprout Scene Setter</t>
  </si>
  <si>
    <t>CT-LS-01</t>
  </si>
  <si>
    <t>Little Sprout Cake Topper</t>
  </si>
  <si>
    <t>DC-LS-01</t>
  </si>
  <si>
    <t>Little Sprout Honeycomb Centrepiece Set</t>
  </si>
  <si>
    <t>DH-LS-04</t>
  </si>
  <si>
    <t>Little Sprout Hanging Honeycomb Decorations</t>
  </si>
  <si>
    <t>SW-LS-12</t>
  </si>
  <si>
    <t>Little Sprout Swirl Decorations</t>
  </si>
  <si>
    <t>TAG-LS-20</t>
  </si>
  <si>
    <t>Little Sprout Favour Bag Tag, 20pk</t>
  </si>
  <si>
    <t>TNB-LS-16</t>
  </si>
  <si>
    <t>Little Sprout 5 inch napkin, 16pk</t>
  </si>
  <si>
    <t>TNL-LS-16</t>
  </si>
  <si>
    <t>Little Sprout 6.5 inch Napkin, 16pk</t>
  </si>
  <si>
    <t>TP7-LS-08</t>
  </si>
  <si>
    <t>Little Sprout 7 inch Plate, 8pk</t>
  </si>
  <si>
    <t>TP9-LS-08</t>
  </si>
  <si>
    <t>Little Sprout 9 inch Plate, 8pk</t>
  </si>
  <si>
    <t>TTC-LS-01</t>
  </si>
  <si>
    <t>Little Sprout Table Cover</t>
  </si>
  <si>
    <t>WS-LS-01</t>
  </si>
  <si>
    <t>Little Sprout Sash</t>
  </si>
  <si>
    <t>BAL-LA-06</t>
  </si>
  <si>
    <t>Love Always Latex Balloons</t>
  </si>
  <si>
    <t>BAN-LA-01</t>
  </si>
  <si>
    <t>Love Always Banner</t>
  </si>
  <si>
    <t>BD-LA-01</t>
  </si>
  <si>
    <t>Love Always Scene Setter</t>
  </si>
  <si>
    <t>CT-LA-01</t>
  </si>
  <si>
    <t>Love Always Cake Topper</t>
  </si>
  <si>
    <t>SW-LA-12</t>
  </si>
  <si>
    <t>Love Always Swirl Decorations</t>
  </si>
  <si>
    <t>Love Always 9oz Clear Plastic Cups, 20?30?pk</t>
  </si>
  <si>
    <t>TNB-LA-16</t>
  </si>
  <si>
    <t>Love Always 5 inch napkin, 16pk</t>
  </si>
  <si>
    <t>TNL-LA-16</t>
  </si>
  <si>
    <t>Love Always 6.5 inch Napkin, 16pk</t>
  </si>
  <si>
    <t>TP7-LA-08</t>
  </si>
  <si>
    <t>Love Always 7 inch Plate, 8pk</t>
  </si>
  <si>
    <t>TP9-LA-08</t>
  </si>
  <si>
    <t>Love Always 9 inch Plate, 8pk</t>
  </si>
  <si>
    <t>TTC-LA-01</t>
  </si>
  <si>
    <t>Love Always Table Cover</t>
  </si>
  <si>
    <t>WR-LA-01</t>
  </si>
  <si>
    <t>Love Always Wearable Ribbon</t>
  </si>
  <si>
    <t>WSV-LA-02</t>
  </si>
  <si>
    <t>Love Always Sash &amp; Veil Set</t>
  </si>
  <si>
    <t>x</t>
  </si>
  <si>
    <t>AF-PR-01</t>
  </si>
  <si>
    <t>Rainbow Fan</t>
  </si>
  <si>
    <t>WB-PR-03</t>
  </si>
  <si>
    <t>Rainbow Silicone Bracelet 3-pcs</t>
  </si>
  <si>
    <t>WBT-PR-01</t>
  </si>
  <si>
    <t>Rainbow Bow Tie</t>
  </si>
  <si>
    <t>WG-PRL-06</t>
  </si>
  <si>
    <t>Pride 'Love' paper glasses 6-pcs</t>
  </si>
  <si>
    <t>WH-PRB-01</t>
  </si>
  <si>
    <t>Colorful feather hairband</t>
  </si>
  <si>
    <t>WH-PRH-01</t>
  </si>
  <si>
    <t>Pride Hearts Plastic &amp; Felt Headband</t>
  </si>
  <si>
    <t>WH-PRM-01</t>
  </si>
  <si>
    <t>Metal 'LOVE IS LOVE' Headband</t>
  </si>
  <si>
    <t>WH-PRS-01</t>
  </si>
  <si>
    <t>Pride Symbols Plastic &amp; Felt Headband</t>
  </si>
  <si>
    <t>Gold Metal  "Bonne fête"  Headband</t>
  </si>
  <si>
    <t>"Bonne fête" Black &amp; Gold Fringe Headband, 4 pk</t>
  </si>
  <si>
    <t>Happy Birthday Black &amp; Gold Fringe  Headband, 4pk</t>
  </si>
  <si>
    <t>Number Candles with colour flame - 
Number Candles with colour flame - 0 Green</t>
  </si>
  <si>
    <t>Number Candles with colour flame - 0 Red</t>
  </si>
  <si>
    <t>Number Candles with colour flame - 1 Green</t>
  </si>
  <si>
    <t>Number Candles with colour flame - 1 Red</t>
  </si>
  <si>
    <t>Number Candles with colour flame - 2 Green</t>
  </si>
  <si>
    <t>Number Candles with colour flame - 2 Red</t>
  </si>
  <si>
    <t>Number Candles with colour flame - 3 Green</t>
  </si>
  <si>
    <t>Number Candles with colour flame - 3 Red</t>
  </si>
  <si>
    <t>Number Candles with colour flame - 4 Green</t>
  </si>
  <si>
    <t>Number Candles with colour flame - 4 Red</t>
  </si>
  <si>
    <t>Number Candles with colour flame - 5 Green</t>
  </si>
  <si>
    <t>Number Candles with colour flame - 5 Red</t>
  </si>
  <si>
    <t>Number Candles with colour flame - 6 Green</t>
  </si>
  <si>
    <t>Number Candles with colour flame - 6 Red</t>
  </si>
  <si>
    <t>Number Candles with colour flame - 7 Green</t>
  </si>
  <si>
    <t>Number Candles with colour flame - 7 Red</t>
  </si>
  <si>
    <t>Number Candles with colour flame - 8 Green</t>
  </si>
  <si>
    <t>Number Candles with colour flame - 8 Red</t>
  </si>
  <si>
    <t>Number Candles with colour flame - 9 Green</t>
  </si>
  <si>
    <t>Number Candles with colour flame - 9 Red</t>
  </si>
  <si>
    <t>Silhouette Number Candles: 
Silhouette Number Candles: Blue 1</t>
  </si>
  <si>
    <t>Silhouette Number Candles: Green 2</t>
  </si>
  <si>
    <t>Silhouette Number Candles: Pink 1</t>
  </si>
  <si>
    <t>Silhouette Number Candles: Purple 2</t>
  </si>
  <si>
    <t>Silhouette Number Candles: Orange 3</t>
  </si>
  <si>
    <t>Silhouette Number Candles: Yellow 4</t>
  </si>
  <si>
    <t>Silhouette Number Candles: Red 5</t>
  </si>
  <si>
    <t>Silhouette Number Candles: Purple 6</t>
  </si>
  <si>
    <t>Silhouette Number Candles: Yellow 7</t>
  </si>
  <si>
    <t>Silhouette Number Candles: Red 8</t>
  </si>
  <si>
    <t>Silhouette Number Candles: Blue 9</t>
  </si>
  <si>
    <t>Silhouette Number Candles: Green 0</t>
  </si>
  <si>
    <t xml:space="preserve">
Gold Silhouette Number Candles: #1</t>
  </si>
  <si>
    <t>Gold Silhouette Number Candles: #2</t>
  </si>
  <si>
    <t>Gold Silhouette Number Candles: #3</t>
  </si>
  <si>
    <t>Gold Silhouette Number Candles: #4</t>
  </si>
  <si>
    <t>Gold Silhouette Number Candles: #5</t>
  </si>
  <si>
    <t>Gold Silhouette Number Candles: #6</t>
  </si>
  <si>
    <t>Gold Silhouette Number Candles: #7</t>
  </si>
  <si>
    <t>Gold Silhouette Number Candles: #8</t>
  </si>
  <si>
    <t>Gold Silhouette Number Candles: #9</t>
  </si>
  <si>
    <t>Gold Silhouette Number Candles: #0</t>
  </si>
  <si>
    <t>Mini Silhouette Number Candles: Blue 1</t>
  </si>
  <si>
    <t>Mini Silhouette Number Candles: Pink 1</t>
  </si>
  <si>
    <t>Mini Silhouette Number Candles: Green 2</t>
  </si>
  <si>
    <t>Mini Silhouette Number Candles: Purple 2</t>
  </si>
  <si>
    <t>Mini Silhouette Number Candles: Orange 3</t>
  </si>
  <si>
    <t>Mini Silhouette Number Candles: Yellow 4</t>
  </si>
  <si>
    <t>Mini Silhouette Number Candles: Red 5</t>
  </si>
  <si>
    <t>Mini Silhouette Number Candles: Purple 6</t>
  </si>
  <si>
    <t>Mini Silhouette Number Candles: Yellow 7</t>
  </si>
  <si>
    <t>Mini Silhouette Number Candles: Red 8</t>
  </si>
  <si>
    <t>Mini Silhouette Number Candles: Blue 9</t>
  </si>
  <si>
    <t>Mini Silhouette Number Candles: Green 0</t>
  </si>
  <si>
    <t>Rainbow Slim candles: 14.5cm tall, 10ct - Red</t>
  </si>
  <si>
    <t>Rainbow Slim candles: 14.5cm tall, 10ct - Orange</t>
  </si>
  <si>
    <t>Rainbow Slim candles: 14.5cm tall, 10ct - Yellow</t>
  </si>
  <si>
    <t>Rainbow Slim candles: 14.5cm tall, 10ct - Green</t>
  </si>
  <si>
    <t>Rainbow Slim candles: 14.5cm tall, 10ct - Blue</t>
  </si>
  <si>
    <t>Rainbow Slim candles: 14.5cm tall, 10ct - Purple</t>
  </si>
  <si>
    <t>Rainbow Slim candles: 14.5cm tall, 10ct - Pink</t>
  </si>
  <si>
    <t>Rainbow Slim candles: 14.5cm tall, 10ct - Teal</t>
  </si>
  <si>
    <t>Rainbow Slim candles: 14.5cm tall, 10ct - Black</t>
  </si>
  <si>
    <t>Rainbow Slim candles: 14.5cm tall, 10ct - Multi Rainbow</t>
  </si>
  <si>
    <t>Rainbow Slim candles: 14.5cm tall, 10ct - Multi Brights</t>
  </si>
  <si>
    <t xml:space="preserve">Rainbow Slim candles: 14.5cm tall, 10ct - Rose Gold </t>
  </si>
  <si>
    <t>Rainbow Slim candles: 14.5cm tall, 10ct - Gold/Glitter</t>
  </si>
  <si>
    <t>Rainbow Slim candles: 14.5cm tall, 10ct - Silver/Glitter</t>
  </si>
  <si>
    <t>Rainbow Curly Candles: 14.5cm tall, paraffin wax, 10ct</t>
  </si>
  <si>
    <t>Neon Curly Candles: 14.5cm tall, paraffin wax, 10ct</t>
  </si>
  <si>
    <t>Gold/Silver Curly Candles: 14.5cm tall, paraffin wax, 10ct</t>
  </si>
  <si>
    <t>Jumbo color Flame candles with holders, 4pk</t>
  </si>
  <si>
    <t>Assorted color flame candles with holders, 12pk</t>
  </si>
  <si>
    <t>GIRL Assortment Pink / Purple Color Flame Candles, 12pk</t>
  </si>
  <si>
    <t>BOY Assortment Blue / Green Color Flame Candles, 12pk</t>
  </si>
  <si>
    <t>SPORTS assortment - red, white and blue Color Flame Candles, 12pk</t>
  </si>
  <si>
    <t>AQUA Combo color flame candles, 12pk</t>
  </si>
  <si>
    <t>ORANGE Combo color flame candles, 12pk</t>
  </si>
  <si>
    <t>Printed color flame  candles - Pastel dots &amp; stripes, 10pk</t>
  </si>
  <si>
    <t>Printed color flame  candles - Gold &amp; Silver stars, 10pk</t>
  </si>
  <si>
    <t>Printed color flame  candles - White splotches on neon candles, 10pk</t>
  </si>
  <si>
    <t>Blue and white icicle color flame candles with blue color flame, 6pk</t>
  </si>
  <si>
    <t>Crayon color flame party candles with holders, 6pk</t>
  </si>
  <si>
    <t xml:space="preserve">
Color flame party candles with mix-and-match flame colors, 6pk</t>
  </si>
  <si>
    <t>LUNAR NEW YEAR</t>
  </si>
  <si>
    <t>BAN-LN-03</t>
  </si>
  <si>
    <t>Lunar New Year Letter &amp; Lanterns Banner</t>
  </si>
  <si>
    <t>DH-LN-03</t>
  </si>
  <si>
    <t>Lunar New Year Hanging Decorations, 3cnt</t>
  </si>
  <si>
    <t>ST. PATRICK'S DAY</t>
  </si>
  <si>
    <t>BAN-SPL-02</t>
  </si>
  <si>
    <t>St. Patricks Day Lucky Charm Letter Banner</t>
  </si>
  <si>
    <t>BAN-SPS-01</t>
  </si>
  <si>
    <t>St. Patricks Day Lucky Charm Glitter Paper Banner,</t>
  </si>
  <si>
    <t>DD-SP-01</t>
  </si>
  <si>
    <t>St. Patricks Day Door Curtain</t>
  </si>
  <si>
    <t>SW-SPS-06</t>
  </si>
  <si>
    <t>St. Patricks Day Swirl Decoration</t>
  </si>
  <si>
    <t>WG-SP-03</t>
  </si>
  <si>
    <t>St. Patricks Day Paper Glasses,, 3pk</t>
  </si>
  <si>
    <t>WG-SPP1-01</t>
  </si>
  <si>
    <t>St. Patricks Day Lucky Charm Plastic Glasses</t>
  </si>
  <si>
    <t>WG-SPP3-01</t>
  </si>
  <si>
    <t>WH-SPF1-01</t>
  </si>
  <si>
    <t>St. Patricks Day Fabric Headband</t>
  </si>
  <si>
    <t>WN-SP4-01</t>
  </si>
  <si>
    <t>St. Patricks Day Beaded Necklace with Cup</t>
  </si>
  <si>
    <t>EID</t>
  </si>
  <si>
    <t>BAN-EIBL-02</t>
  </si>
  <si>
    <t>EID Happy Ramadan Glitter Banner, 2pc</t>
  </si>
  <si>
    <t>BAN-EIBM-01</t>
  </si>
  <si>
    <t>EID Moon &amp; Stars Banner</t>
  </si>
  <si>
    <t>BAN-EIBP-02</t>
  </si>
  <si>
    <t>EID Ramadan Mubarak Pennant Banner, 2pc</t>
  </si>
  <si>
    <t>BAN-EIDL-01</t>
  </si>
  <si>
    <t>EID Mubarak Letter Banner</t>
  </si>
  <si>
    <t>BAN-EIDM-01</t>
  </si>
  <si>
    <t>EID Crescent Moon, Stars, Lanterns Banner</t>
  </si>
  <si>
    <t>BAN-EIDP-02</t>
  </si>
  <si>
    <t>EID Mubarak Pennant Banner,, 2pc</t>
  </si>
  <si>
    <t>SW-EID-12</t>
  </si>
  <si>
    <t>EID Swirl Decoration, 12pc</t>
  </si>
  <si>
    <t>PASSOVER</t>
  </si>
  <si>
    <t>TNB-PD-16</t>
  </si>
  <si>
    <t>Passover Doodles Beverage Napkin</t>
  </si>
  <si>
    <t>TNB-PM-16</t>
  </si>
  <si>
    <t>Passover Matzah Beverage Napkin</t>
  </si>
  <si>
    <t>TNL-PM-16</t>
  </si>
  <si>
    <t>Passover Matzah Lunch Napkin</t>
  </si>
  <si>
    <t>TNL-PT-16</t>
  </si>
  <si>
    <t>Passover Text Lunch Napkin</t>
  </si>
  <si>
    <t>TP7-PD-08</t>
  </si>
  <si>
    <t>Passover Doodles 7" Plate</t>
  </si>
  <si>
    <t>TP7-PM-08</t>
  </si>
  <si>
    <t>Passover Matzah 7" Plate</t>
  </si>
  <si>
    <t>TP9-PD-08</t>
  </si>
  <si>
    <t>Passover Doodles 9" Plate</t>
  </si>
  <si>
    <t>TP9-PM-08</t>
  </si>
  <si>
    <t>Passover Matzah 9" Plate</t>
  </si>
  <si>
    <t>EASTER</t>
  </si>
  <si>
    <t>BAN-EAFB-01</t>
  </si>
  <si>
    <t>Floral Easter Bunny Letter Banner</t>
  </si>
  <si>
    <t>DC-EAFB-03</t>
  </si>
  <si>
    <t>Floral Easter Bunny Paper Centerpiece, 3pc</t>
  </si>
  <si>
    <t>DH-EAH-01</t>
  </si>
  <si>
    <t>Floral Easter Bunny Honeycomb Decoration</t>
  </si>
  <si>
    <t>WG-EAP-01</t>
  </si>
  <si>
    <t>Floral Easter Bunny Plastic Glasses</t>
  </si>
  <si>
    <t>WH-EAFB-03</t>
  </si>
  <si>
    <t>Floral Easter Bunny Headband, 3pk</t>
  </si>
  <si>
    <t>CHRISTMAS</t>
  </si>
  <si>
    <t>NEW YEAR'S EVE</t>
  </si>
  <si>
    <t>HAPPY BIRTHDAY PROP KIT, 12ct</t>
  </si>
  <si>
    <t>BAN-GRC-01</t>
  </si>
  <si>
    <t>Grad Congrats Banner</t>
  </si>
  <si>
    <t>BAN-GRG-01</t>
  </si>
  <si>
    <t>Grad conGRADulations Giant Letter Banner 10.8 Feet</t>
  </si>
  <si>
    <t>BAN-GRP-02</t>
  </si>
  <si>
    <t>Grad 'We Are So Proud' Banner, 2cnt</t>
  </si>
  <si>
    <t>DC-GR-04</t>
  </si>
  <si>
    <t>Grad White and Gold Foil Letters</t>
  </si>
  <si>
    <t>TB-GR-03</t>
  </si>
  <si>
    <t>Grad Large Square Paper Bowls Black/Silver/Gold, 3ct</t>
  </si>
  <si>
    <t>TNB-GR-40</t>
  </si>
  <si>
    <t>Grad Class Dismissed Beverage Napkins, 40ct</t>
  </si>
  <si>
    <t>S2</t>
  </si>
  <si>
    <t>S3</t>
  </si>
  <si>
    <t>S4</t>
  </si>
  <si>
    <t>S5</t>
  </si>
  <si>
    <t>S6</t>
  </si>
  <si>
    <t>S7</t>
  </si>
  <si>
    <t>S8</t>
  </si>
  <si>
    <t>Lights</t>
  </si>
  <si>
    <t>SEASONAL</t>
  </si>
  <si>
    <t>Billing Address</t>
  </si>
  <si>
    <t>Shipping Address</t>
  </si>
  <si>
    <t>TC16-BSS-20</t>
  </si>
  <si>
    <t>Blush Sweet 16 16oz Plastic Cups, 20pk</t>
  </si>
  <si>
    <t>TCP9-LA-20</t>
  </si>
  <si>
    <t>18 coming soon</t>
  </si>
  <si>
    <t>19 coming soon</t>
  </si>
  <si>
    <t>28 coming soon</t>
  </si>
  <si>
    <t>29 coming soon</t>
  </si>
  <si>
    <t>30 coming soon</t>
  </si>
  <si>
    <t>31 coming soon</t>
  </si>
  <si>
    <t>32 coming soon</t>
  </si>
  <si>
    <t>33 coming soon</t>
  </si>
  <si>
    <t>35 coming soon</t>
  </si>
  <si>
    <t>39 coming soon</t>
  </si>
  <si>
    <t>30 Gold &amp; Silver Scatter, 0.5 oz</t>
  </si>
  <si>
    <t>40 Gold &amp; Silver Scatter, 0.5 oz</t>
  </si>
  <si>
    <t>50 Gold &amp; Silver Scatter, 0.5 oz</t>
  </si>
  <si>
    <t>60 Gold &amp; Silver Scatter, 0.5 oz</t>
  </si>
  <si>
    <t>70 Gold &amp; Silver Scatter, 0.5 oz</t>
  </si>
  <si>
    <t>Gold/Silver Star Confetti, 0.4 oz</t>
  </si>
  <si>
    <t>Aged to Perfection Birthday Add-An-Age Banner</t>
  </si>
  <si>
    <t>BEESWAX N0. 1, 6 colors</t>
  </si>
  <si>
    <t>Terms: 
FOB Montreal, QC
Payment terms: Credit card (visa / master card)
Leadtime - up to 2 weeks
Price for items as is. Any special requirements are subject to upcharge.
Prices subject to change without notice.</t>
  </si>
  <si>
    <r>
      <t xml:space="preserve">2026 CA WHOLESALE PRICELIST/ORDER FORM
GLOCO ACCENTS Inc.   www.glocoaccents.ca
1-866-907-1420 | sales@glocoaccents.com		
</t>
    </r>
    <r>
      <rPr>
        <sz val="14"/>
        <color rgb="FF000000"/>
        <rFont val="Calibri"/>
        <family val="2"/>
        <scheme val="minor"/>
      </rPr>
      <t xml:space="preserve">Minimum Order Amount: $150. </t>
    </r>
  </si>
  <si>
    <r>
      <t xml:space="preserve">2026 CA WHOLESALE PRICELIST/ORDER FORM
GLOCO ACCENTS Inc.   www.glocoaccents.ca
1-866-907-1420 | sales@glocoaccents.com 
</t>
    </r>
    <r>
      <rPr>
        <sz val="14"/>
        <color rgb="FF000000"/>
        <rFont val="Calibri"/>
        <family val="2"/>
        <scheme val="minor"/>
      </rPr>
      <t xml:space="preserve">Minimum Order Amount: $150. </t>
    </r>
  </si>
  <si>
    <t>Ecogo 3 + 3 Display includes:
18 x ECO-PROD-03
48 x ECO-BAG-03</t>
  </si>
  <si>
    <t>TPS-MO-08</t>
  </si>
  <si>
    <t xml:space="preserve">
Monster Shaped Plate (8-pack)</t>
  </si>
  <si>
    <t>885093010415</t>
  </si>
  <si>
    <t>TNS-MO-16</t>
  </si>
  <si>
    <t xml:space="preserve">
Monster Shaped Napkins (16-pack)</t>
  </si>
  <si>
    <t>885093010422</t>
  </si>
  <si>
    <t>TPS-RB-08</t>
  </si>
  <si>
    <t>Rainbow Shaped Plate</t>
  </si>
  <si>
    <t>885093009709</t>
  </si>
  <si>
    <t>TNS-RB-16</t>
  </si>
  <si>
    <t>Rainbow Shaped Napkin</t>
  </si>
  <si>
    <t>885093009716</t>
  </si>
  <si>
    <t>TPS-EM-08</t>
  </si>
  <si>
    <t>Emoji Shaped Plate</t>
  </si>
  <si>
    <t>885093009723</t>
  </si>
  <si>
    <t>TNS-EM-16</t>
  </si>
  <si>
    <t>Emoji Shaped Napkin</t>
  </si>
  <si>
    <t>885093009730</t>
  </si>
  <si>
    <t>TPS-FL-08</t>
  </si>
  <si>
    <t>Flower Shaped Plate</t>
  </si>
  <si>
    <t>885093009761</t>
  </si>
  <si>
    <t>TNS-BF-16</t>
  </si>
  <si>
    <t>Butterfly Shaped Napkin</t>
  </si>
  <si>
    <t>885093009778</t>
  </si>
  <si>
    <t>TPS-UN-08</t>
  </si>
  <si>
    <t>Unicorn Shaped Plate</t>
  </si>
  <si>
    <t>885093009785</t>
  </si>
  <si>
    <t>TNS-UN-16</t>
  </si>
  <si>
    <t>Unicorn Shaped Napkin</t>
  </si>
  <si>
    <t>885093009792</t>
  </si>
  <si>
    <t>TPS-ST-08</t>
  </si>
  <si>
    <t>Star Shaped Plate (8-pack)</t>
  </si>
  <si>
    <t>885093009884</t>
  </si>
  <si>
    <t>TNS-ST-16</t>
  </si>
  <si>
    <t>Star Shaped Napkin (16-pack)</t>
  </si>
  <si>
    <t>885093009891</t>
  </si>
  <si>
    <t>TPS-HS-08</t>
  </si>
  <si>
    <t>Halloween Skull Shaped Plate (8-pack)</t>
  </si>
  <si>
    <t>885093009860</t>
  </si>
  <si>
    <t>TNS-HS-16</t>
  </si>
  <si>
    <t>Halloween Skull Shaped Napkins (16-pack)</t>
  </si>
  <si>
    <t>885093009877</t>
  </si>
  <si>
    <t>885093012051</t>
  </si>
  <si>
    <t>885093011993</t>
  </si>
  <si>
    <t>885093016684</t>
  </si>
  <si>
    <t>885093016646</t>
  </si>
  <si>
    <t>885093016622</t>
  </si>
  <si>
    <t>885093016639</t>
  </si>
  <si>
    <t>885093012754</t>
  </si>
  <si>
    <t>885093016707</t>
  </si>
  <si>
    <t>885093016691</t>
  </si>
  <si>
    <t>885093015458</t>
  </si>
  <si>
    <t>885093015434</t>
  </si>
  <si>
    <t>885093015502</t>
  </si>
  <si>
    <t>885093015175</t>
  </si>
  <si>
    <t>885093015182</t>
  </si>
  <si>
    <t>885093015199</t>
  </si>
  <si>
    <t>885093015205</t>
  </si>
  <si>
    <t>885093015212</t>
  </si>
  <si>
    <t>885093015229</t>
  </si>
  <si>
    <t>885093015236</t>
  </si>
  <si>
    <t>885093015243</t>
  </si>
  <si>
    <t>885093015250</t>
  </si>
  <si>
    <t>885093015267</t>
  </si>
  <si>
    <t>885093011306</t>
  </si>
  <si>
    <t>885093011290</t>
  </si>
  <si>
    <t>885093011283</t>
  </si>
  <si>
    <t>885093011276</t>
  </si>
  <si>
    <t>885093011320</t>
  </si>
  <si>
    <t>885093011313</t>
  </si>
  <si>
    <t>885093011269</t>
  </si>
  <si>
    <t>885093011337</t>
  </si>
  <si>
    <t>885093011870</t>
  </si>
  <si>
    <t>885093011863</t>
  </si>
  <si>
    <t>885093011887</t>
  </si>
  <si>
    <t>885093013522</t>
  </si>
  <si>
    <t>885093013515</t>
  </si>
  <si>
    <t>885093013508</t>
  </si>
  <si>
    <t>885093011689</t>
  </si>
  <si>
    <t>885093011696</t>
  </si>
  <si>
    <t>885093013492</t>
  </si>
  <si>
    <t>885093011719</t>
  </si>
  <si>
    <t>885093011757</t>
  </si>
  <si>
    <t>885093011665</t>
  </si>
  <si>
    <t>885093011818</t>
  </si>
  <si>
    <t>885093011795</t>
  </si>
  <si>
    <t>885093011788</t>
  </si>
  <si>
    <t>885093011740</t>
  </si>
  <si>
    <t>885093011733</t>
  </si>
  <si>
    <t>885093013553</t>
  </si>
  <si>
    <t>885093013539</t>
  </si>
  <si>
    <t>885093013560</t>
  </si>
  <si>
    <t>885093013546</t>
  </si>
  <si>
    <t>885093013843</t>
  </si>
  <si>
    <t>885093013850</t>
  </si>
  <si>
    <t>885093013584</t>
  </si>
  <si>
    <t>885093013829</t>
  </si>
  <si>
    <t>885093013836</t>
  </si>
  <si>
    <t>885093013591</t>
  </si>
  <si>
    <t>885093013577</t>
  </si>
  <si>
    <t>885093014451</t>
  </si>
  <si>
    <t>885093014468</t>
  </si>
  <si>
    <t>885093014475</t>
  </si>
  <si>
    <t>885093014482</t>
  </si>
  <si>
    <t>885093014581</t>
  </si>
  <si>
    <t>885093014598</t>
  </si>
  <si>
    <t>885093014604</t>
  </si>
  <si>
    <t>885093014611</t>
  </si>
  <si>
    <t>885093014543</t>
  </si>
  <si>
    <t>885093014567</t>
  </si>
  <si>
    <t>885093014635</t>
  </si>
  <si>
    <t>885093012938</t>
  </si>
  <si>
    <t>885093012525</t>
  </si>
  <si>
    <t>885093014413</t>
  </si>
  <si>
    <t>885093014420</t>
  </si>
  <si>
    <t>885093014444</t>
  </si>
  <si>
    <t>885093014499</t>
  </si>
  <si>
    <t>885093014505</t>
  </si>
  <si>
    <t>885093014512</t>
  </si>
  <si>
    <t>885093014529</t>
  </si>
  <si>
    <t>885093014550</t>
  </si>
  <si>
    <t>885093014574</t>
  </si>
  <si>
    <t>885093014628</t>
  </si>
  <si>
    <t>885093012563</t>
  </si>
  <si>
    <t>885093014840</t>
  </si>
  <si>
    <t>885093015700</t>
  </si>
  <si>
    <t>885093015724</t>
  </si>
  <si>
    <t>885093014833</t>
  </si>
  <si>
    <t>885093015731</t>
  </si>
  <si>
    <t>885093015694</t>
  </si>
  <si>
    <t>885093014819</t>
  </si>
  <si>
    <t>885093015687</t>
  </si>
  <si>
    <t>885093014802</t>
  </si>
  <si>
    <t>885093014826</t>
  </si>
  <si>
    <t>885093014871</t>
  </si>
  <si>
    <t>885093014888</t>
  </si>
  <si>
    <t>885093014895</t>
  </si>
  <si>
    <t>885093015717</t>
  </si>
  <si>
    <t>885093014864</t>
  </si>
  <si>
    <t>885093016318</t>
  </si>
  <si>
    <t>885093016325</t>
  </si>
  <si>
    <t>885093016349</t>
  </si>
  <si>
    <t>885093016332</t>
  </si>
  <si>
    <t>885093016356</t>
  </si>
  <si>
    <t>885093016387</t>
  </si>
  <si>
    <t>885093012969</t>
  </si>
  <si>
    <t>885093014093</t>
  </si>
  <si>
    <t>885093014109</t>
  </si>
  <si>
    <t>885093014116</t>
  </si>
  <si>
    <t>885093014123</t>
  </si>
  <si>
    <t>885093014161</t>
  </si>
  <si>
    <t>885093014208</t>
  </si>
  <si>
    <t>885093014246</t>
  </si>
  <si>
    <t>885093014284</t>
  </si>
  <si>
    <t>885093014130</t>
  </si>
  <si>
    <t>885093014178</t>
  </si>
  <si>
    <t>885093014215</t>
  </si>
  <si>
    <t>885093014253</t>
  </si>
  <si>
    <t>885093014291</t>
  </si>
  <si>
    <t>885093014147</t>
  </si>
  <si>
    <t>885093014185</t>
  </si>
  <si>
    <t>885093014222</t>
  </si>
  <si>
    <t>885093014260</t>
  </si>
  <si>
    <t>885093014307</t>
  </si>
  <si>
    <t>885093014154</t>
  </si>
  <si>
    <t>885093014192</t>
  </si>
  <si>
    <t>885093014239</t>
  </si>
  <si>
    <t>885093014277</t>
  </si>
  <si>
    <t>885093014314</t>
  </si>
  <si>
    <t>885093012983</t>
  </si>
  <si>
    <t>885093012891</t>
  </si>
  <si>
    <t>885093012921</t>
  </si>
  <si>
    <t>885093014338</t>
  </si>
  <si>
    <t>885093014406</t>
  </si>
  <si>
    <t>885093014383</t>
  </si>
  <si>
    <t>885093013379</t>
  </si>
  <si>
    <t>885093015809</t>
  </si>
  <si>
    <t>885093013393</t>
  </si>
  <si>
    <t>885093012907</t>
  </si>
  <si>
    <t>885093012914</t>
  </si>
  <si>
    <t>885093013409</t>
  </si>
  <si>
    <t>885093013416</t>
  </si>
  <si>
    <t>885093012952</t>
  </si>
  <si>
    <t>885093014390</t>
  </si>
  <si>
    <t>885093014918</t>
  </si>
  <si>
    <t>885093014925</t>
  </si>
  <si>
    <t>885093014932</t>
  </si>
  <si>
    <t>885093014949</t>
  </si>
  <si>
    <t>885093014956</t>
  </si>
  <si>
    <t>885093013607</t>
  </si>
  <si>
    <t>885093013614</t>
  </si>
  <si>
    <t>885093013621</t>
  </si>
  <si>
    <t>885093013638</t>
  </si>
  <si>
    <t>885093013645</t>
  </si>
  <si>
    <t>885093013676</t>
  </si>
  <si>
    <t>885093013690</t>
  </si>
  <si>
    <t>885093013706</t>
  </si>
  <si>
    <t>885093013737</t>
  </si>
  <si>
    <t>885093013744</t>
  </si>
  <si>
    <t>885093013768</t>
  </si>
  <si>
    <t>885093013775</t>
  </si>
  <si>
    <t>885093013782</t>
  </si>
  <si>
    <t>885093013805</t>
  </si>
  <si>
    <t>885093013010</t>
  </si>
  <si>
    <t>885093013027</t>
  </si>
  <si>
    <t>885093013003</t>
  </si>
  <si>
    <t>885093012990</t>
  </si>
  <si>
    <t>885093013157</t>
  </si>
  <si>
    <t>885093013133</t>
  </si>
  <si>
    <t>885093013058</t>
  </si>
  <si>
    <t>885093013126</t>
  </si>
  <si>
    <t>885093013096</t>
  </si>
  <si>
    <t>885093013041</t>
  </si>
  <si>
    <t>885093013171</t>
  </si>
  <si>
    <t>885093013164</t>
  </si>
  <si>
    <t>885093013102</t>
  </si>
  <si>
    <t>885093013034</t>
  </si>
  <si>
    <t>885093013072</t>
  </si>
  <si>
    <t>885093013089</t>
  </si>
  <si>
    <t>885093015984</t>
  </si>
  <si>
    <t>885093015991</t>
  </si>
  <si>
    <t>885093016004</t>
  </si>
  <si>
    <t>885093016011</t>
  </si>
  <si>
    <t>885093016028</t>
  </si>
  <si>
    <t>885093016035</t>
  </si>
  <si>
    <t>885093016042</t>
  </si>
  <si>
    <t>885093016059</t>
  </si>
  <si>
    <t>885093016073</t>
  </si>
  <si>
    <t>885093016066</t>
  </si>
  <si>
    <t>885093016080</t>
  </si>
  <si>
    <t>885093016097</t>
  </si>
  <si>
    <t>885093016103</t>
  </si>
  <si>
    <t>885093016165</t>
  </si>
  <si>
    <t>885093016172</t>
  </si>
  <si>
    <t>885093016189</t>
  </si>
  <si>
    <t>885093016196</t>
  </si>
  <si>
    <t>885093016202</t>
  </si>
  <si>
    <t>885093016219</t>
  </si>
  <si>
    <t>885093016226</t>
  </si>
  <si>
    <t>885093016233</t>
  </si>
  <si>
    <t>885093016240</t>
  </si>
  <si>
    <t>885093016257</t>
  </si>
  <si>
    <t>885093016271</t>
  </si>
  <si>
    <t>885093016264</t>
  </si>
  <si>
    <t>885093014031</t>
  </si>
  <si>
    <t>885093016295</t>
  </si>
  <si>
    <t>885093015823</t>
  </si>
  <si>
    <t>885093015830</t>
  </si>
  <si>
    <t>885093015847</t>
  </si>
  <si>
    <t>885093015854</t>
  </si>
  <si>
    <t>885093015861</t>
  </si>
  <si>
    <t>885093015878</t>
  </si>
  <si>
    <t>885093015885</t>
  </si>
  <si>
    <t>885093015892</t>
  </si>
  <si>
    <t>885093015908</t>
  </si>
  <si>
    <t>885093015915</t>
  </si>
  <si>
    <t>885093015922</t>
  </si>
  <si>
    <t>885093015946</t>
  </si>
  <si>
    <t>885093015939</t>
  </si>
  <si>
    <t>885093015953</t>
  </si>
  <si>
    <t>885093015960</t>
  </si>
  <si>
    <t>885093015663</t>
  </si>
  <si>
    <t>885093015618</t>
  </si>
  <si>
    <t>885093015595</t>
  </si>
  <si>
    <t>885093015588</t>
  </si>
  <si>
    <t>885093015571</t>
  </si>
  <si>
    <t>885093015632</t>
  </si>
  <si>
    <t>885093015625</t>
  </si>
  <si>
    <t>885093015601</t>
  </si>
  <si>
    <t>885093015564</t>
  </si>
  <si>
    <t>885093015656</t>
  </si>
  <si>
    <t>885093015540</t>
  </si>
  <si>
    <t>885093015533</t>
  </si>
  <si>
    <t>885093015526</t>
  </si>
  <si>
    <t>885093015519</t>
  </si>
  <si>
    <t>885093015557</t>
  </si>
  <si>
    <t>885093015649</t>
  </si>
  <si>
    <t>885093015670</t>
  </si>
  <si>
    <t>885093015335</t>
  </si>
  <si>
    <t>885093015342</t>
  </si>
  <si>
    <t>885093015380</t>
  </si>
  <si>
    <t>885093015397</t>
  </si>
  <si>
    <t>885093015359</t>
  </si>
  <si>
    <t>885093015373</t>
  </si>
  <si>
    <t>885093015298</t>
  </si>
  <si>
    <t>885093015328</t>
  </si>
  <si>
    <t>885093015304</t>
  </si>
  <si>
    <t>885093015311</t>
  </si>
  <si>
    <t>885093015281</t>
  </si>
  <si>
    <t>885093015274</t>
  </si>
  <si>
    <t>885093015366</t>
  </si>
  <si>
    <t>885093016417</t>
  </si>
  <si>
    <t>885093016424</t>
  </si>
  <si>
    <t>885093016394</t>
  </si>
  <si>
    <t>885093016448</t>
  </si>
  <si>
    <t>885093016431</t>
  </si>
  <si>
    <t>885093016400</t>
  </si>
  <si>
    <t>885093012778</t>
  </si>
  <si>
    <t>885093012785</t>
  </si>
  <si>
    <t>885093012792</t>
  </si>
  <si>
    <t>885093012846</t>
  </si>
  <si>
    <t>885093012815</t>
  </si>
  <si>
    <t>885093012860</t>
  </si>
  <si>
    <t>885093012839</t>
  </si>
  <si>
    <t>885093012853</t>
  </si>
  <si>
    <t>885093011856</t>
  </si>
  <si>
    <t>885093011849</t>
  </si>
  <si>
    <t>885093011832</t>
  </si>
  <si>
    <t>885093011825</t>
  </si>
  <si>
    <t>885093012556</t>
  </si>
  <si>
    <t>885093013348</t>
  </si>
  <si>
    <t>885093013423</t>
  </si>
  <si>
    <t>885093013362</t>
  </si>
  <si>
    <t>885093016370</t>
  </si>
  <si>
    <t>885093010811</t>
  </si>
  <si>
    <t>885093010828</t>
  </si>
  <si>
    <t>885093014963</t>
  </si>
  <si>
    <t>885093014970</t>
  </si>
  <si>
    <t>885093015014</t>
  </si>
  <si>
    <t>885093014987</t>
  </si>
  <si>
    <t>885093014994</t>
  </si>
  <si>
    <t>885093015038</t>
  </si>
  <si>
    <t>885093015045</t>
  </si>
  <si>
    <t>885093015007</t>
  </si>
  <si>
    <t>885093015021</t>
  </si>
  <si>
    <t>885093015151</t>
  </si>
  <si>
    <t>885093015168</t>
  </si>
  <si>
    <t>885093015144</t>
  </si>
  <si>
    <t>885093015113</t>
  </si>
  <si>
    <t>885093015120</t>
  </si>
  <si>
    <t>885093015106</t>
  </si>
  <si>
    <t>885093015137</t>
  </si>
  <si>
    <t>885093013478</t>
  </si>
  <si>
    <t>885093013447</t>
  </si>
  <si>
    <t>885093013430</t>
  </si>
  <si>
    <t>885093013485</t>
  </si>
  <si>
    <t>885093013461</t>
  </si>
  <si>
    <t>885093013331</t>
  </si>
  <si>
    <t>885093013454</t>
  </si>
  <si>
    <t>885093013324</t>
  </si>
  <si>
    <t>885093015052</t>
  </si>
  <si>
    <t>885093015083</t>
  </si>
  <si>
    <t>885093015076</t>
  </si>
  <si>
    <t>885093015090</t>
  </si>
  <si>
    <t>885093015069</t>
  </si>
  <si>
    <t>885093013867</t>
  </si>
  <si>
    <t>885093013874</t>
  </si>
  <si>
    <t>885093013881</t>
  </si>
  <si>
    <t>885093013898</t>
  </si>
  <si>
    <t>885093013904</t>
  </si>
  <si>
    <t>885093013911</t>
  </si>
  <si>
    <t>885093013928</t>
  </si>
  <si>
    <t>885093013935</t>
  </si>
  <si>
    <t>885093013942</t>
  </si>
  <si>
    <t>885093013959</t>
  </si>
  <si>
    <t>885093013966</t>
  </si>
  <si>
    <t>885093013973</t>
  </si>
  <si>
    <t>885093013980</t>
  </si>
  <si>
    <t>885093013997</t>
  </si>
  <si>
    <t>885093014642</t>
  </si>
  <si>
    <t>885093014659</t>
  </si>
  <si>
    <t>885093014666</t>
  </si>
  <si>
    <t>885093014673</t>
  </si>
  <si>
    <t>885093014680</t>
  </si>
  <si>
    <t>885093014697</t>
  </si>
  <si>
    <t>885093014703</t>
  </si>
  <si>
    <t>885093014710</t>
  </si>
  <si>
    <t>885093014727</t>
  </si>
  <si>
    <t>885093014734</t>
  </si>
  <si>
    <t>885093014741</t>
  </si>
  <si>
    <t>885093014758</t>
  </si>
  <si>
    <t>885093014765</t>
  </si>
  <si>
    <t>885093014772</t>
  </si>
  <si>
    <t>885093014789</t>
  </si>
  <si>
    <t>885093014796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</si>
</sst>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0"/>
  </numFmts>
  <fonts count="7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Verdan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Roboto"/>
    </font>
    <font>
      <u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8">
    <xf numFmtId="0" fontId="0" fillId="0" borderId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44" fontId="59" fillId="0" borderId="0" applyFont="0" applyFill="0" applyBorder="0" applyAlignment="0" applyProtection="0"/>
    <xf numFmtId="9" fontId="59" fillId="0" borderId="0" applyFont="0" applyFill="0" applyBorder="0" applyAlignment="0" applyProtection="0"/>
  </cellStyleXfs>
  <cellXfs count="293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61" applyFont="1" applyBorder="1"/>
    <xf numFmtId="0" fontId="44" fillId="0" borderId="0" xfId="0" applyFont="1" applyAlignment="1">
      <alignment wrapText="1"/>
    </xf>
    <xf numFmtId="0" fontId="46" fillId="0" borderId="0" xfId="0" applyFont="1"/>
    <xf numFmtId="0" fontId="48" fillId="0" borderId="0" xfId="0" applyFont="1"/>
    <xf numFmtId="0" fontId="47" fillId="0" borderId="0" xfId="0" applyFont="1"/>
    <xf numFmtId="0" fontId="53" fillId="0" borderId="0" xfId="0" applyFont="1"/>
    <xf numFmtId="0" fontId="54" fillId="0" borderId="0" xfId="0" applyFont="1" applyAlignment="1">
      <alignment horizontal="center" wrapText="1"/>
    </xf>
    <xf numFmtId="0" fontId="53" fillId="0" borderId="0" xfId="0" applyFont="1" applyAlignment="1">
      <alignment wrapText="1"/>
    </xf>
    <xf numFmtId="0" fontId="0" fillId="0" borderId="0" xfId="0" applyAlignment="1">
      <alignment horizontal="left"/>
    </xf>
    <xf numFmtId="164" fontId="43" fillId="0" borderId="0" xfId="0" applyNumberFormat="1" applyFont="1"/>
    <xf numFmtId="0" fontId="43" fillId="0" borderId="0" xfId="0" applyFont="1"/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40" fillId="0" borderId="0" xfId="0" applyFont="1" applyAlignment="1">
      <alignment horizontal="left"/>
    </xf>
    <xf numFmtId="0" fontId="38" fillId="0" borderId="0" xfId="0" applyFont="1"/>
    <xf numFmtId="44" fontId="54" fillId="0" borderId="0" xfId="0" applyNumberFormat="1" applyFont="1" applyAlignment="1">
      <alignment horizontal="center" wrapText="1"/>
    </xf>
    <xf numFmtId="44" fontId="0" fillId="0" borderId="0" xfId="0" applyNumberFormat="1" applyAlignment="1">
      <alignment horizontal="left"/>
    </xf>
    <xf numFmtId="44" fontId="0" fillId="0" borderId="0" xfId="0" applyNumberFormat="1" applyAlignment="1">
      <alignment wrapText="1"/>
    </xf>
    <xf numFmtId="1" fontId="54" fillId="0" borderId="0" xfId="0" applyNumberFormat="1" applyFont="1" applyAlignment="1">
      <alignment horizontal="center" wrapText="1"/>
    </xf>
    <xf numFmtId="1" fontId="42" fillId="0" borderId="0" xfId="0" applyNumberFormat="1" applyFont="1" applyAlignment="1">
      <alignment horizontal="center" wrapText="1"/>
    </xf>
    <xf numFmtId="1" fontId="43" fillId="0" borderId="0" xfId="0" applyNumberFormat="1" applyFont="1" applyAlignment="1">
      <alignment horizontal="center" wrapText="1"/>
    </xf>
    <xf numFmtId="1" fontId="39" fillId="0" borderId="0" xfId="0" applyNumberFormat="1" applyFont="1" applyAlignment="1">
      <alignment horizontal="center" wrapText="1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wrapText="1"/>
    </xf>
    <xf numFmtId="0" fontId="0" fillId="0" borderId="0" xfId="61" applyFont="1" applyBorder="1" applyAlignment="1">
      <alignment wrapText="1"/>
    </xf>
    <xf numFmtId="0" fontId="0" fillId="0" borderId="0" xfId="61" applyFont="1"/>
    <xf numFmtId="0" fontId="0" fillId="0" borderId="0" xfId="61" applyFont="1" applyAlignment="1">
      <alignment wrapText="1"/>
    </xf>
    <xf numFmtId="0" fontId="0" fillId="0" borderId="0" xfId="61" applyFont="1" applyBorder="1" applyAlignment="1">
      <alignment horizontal="left"/>
    </xf>
    <xf numFmtId="0" fontId="37" fillId="0" borderId="0" xfId="0" applyFont="1"/>
    <xf numFmtId="0" fontId="56" fillId="0" borderId="0" xfId="0" applyFont="1"/>
    <xf numFmtId="164" fontId="37" fillId="0" borderId="0" xfId="0" applyNumberFormat="1" applyFont="1"/>
    <xf numFmtId="0" fontId="58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left"/>
    </xf>
    <xf numFmtId="44" fontId="0" fillId="0" borderId="0" xfId="86" applyFont="1" applyBorder="1" applyAlignment="1">
      <alignment horizontal="left"/>
    </xf>
    <xf numFmtId="0" fontId="0" fillId="0" borderId="0" xfId="61" applyFont="1" applyFill="1" applyAlignment="1">
      <alignment wrapText="1"/>
    </xf>
    <xf numFmtId="0" fontId="36" fillId="0" borderId="0" xfId="0" applyFont="1"/>
    <xf numFmtId="0" fontId="35" fillId="2" borderId="0" xfId="0" applyFont="1" applyFill="1" applyAlignment="1">
      <alignment horizontal="center"/>
    </xf>
    <xf numFmtId="0" fontId="34" fillId="0" borderId="0" xfId="0" applyFont="1" applyAlignment="1">
      <alignment wrapText="1"/>
    </xf>
    <xf numFmtId="1" fontId="34" fillId="0" borderId="0" xfId="0" applyNumberFormat="1" applyFont="1" applyAlignment="1">
      <alignment horizontal="center" wrapText="1"/>
    </xf>
    <xf numFmtId="0" fontId="33" fillId="0" borderId="0" xfId="0" applyFont="1"/>
    <xf numFmtId="0" fontId="31" fillId="0" borderId="0" xfId="0" applyFont="1"/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/>
    </xf>
    <xf numFmtId="0" fontId="31" fillId="2" borderId="0" xfId="0" applyFont="1" applyFill="1" applyAlignment="1">
      <alignment horizontal="center"/>
    </xf>
    <xf numFmtId="0" fontId="60" fillId="0" borderId="0" xfId="0" applyFont="1" applyAlignment="1">
      <alignment horizontal="center" wrapText="1"/>
    </xf>
    <xf numFmtId="1" fontId="60" fillId="0" borderId="0" xfId="0" applyNumberFormat="1" applyFont="1" applyAlignment="1">
      <alignment horizontal="center" wrapText="1"/>
    </xf>
    <xf numFmtId="0" fontId="52" fillId="0" borderId="0" xfId="0" applyFont="1"/>
    <xf numFmtId="0" fontId="30" fillId="0" borderId="0" xfId="0" applyFont="1"/>
    <xf numFmtId="165" fontId="0" fillId="0" borderId="0" xfId="0" applyNumberFormat="1"/>
    <xf numFmtId="165" fontId="30" fillId="0" borderId="0" xfId="0" applyNumberFormat="1" applyFont="1"/>
    <xf numFmtId="0" fontId="29" fillId="0" borderId="0" xfId="0" applyFont="1"/>
    <xf numFmtId="1" fontId="28" fillId="0" borderId="0" xfId="0" applyNumberFormat="1" applyFont="1" applyAlignment="1">
      <alignment horizontal="center"/>
    </xf>
    <xf numFmtId="44" fontId="27" fillId="0" borderId="0" xfId="0" applyNumberFormat="1" applyFont="1" applyAlignment="1">
      <alignment wrapText="1"/>
    </xf>
    <xf numFmtId="164" fontId="27" fillId="0" borderId="0" xfId="0" applyNumberFormat="1" applyFont="1"/>
    <xf numFmtId="164" fontId="59" fillId="0" borderId="0" xfId="0" applyNumberFormat="1" applyFont="1"/>
    <xf numFmtId="1" fontId="54" fillId="0" borderId="0" xfId="0" applyNumberFormat="1" applyFont="1" applyAlignment="1">
      <alignment horizontal="center"/>
    </xf>
    <xf numFmtId="1" fontId="31" fillId="0" borderId="0" xfId="0" applyNumberFormat="1" applyFont="1" applyAlignment="1">
      <alignment horizontal="center"/>
    </xf>
    <xf numFmtId="44" fontId="0" fillId="0" borderId="0" xfId="86" applyFont="1"/>
    <xf numFmtId="44" fontId="43" fillId="0" borderId="0" xfId="86" applyFont="1" applyBorder="1"/>
    <xf numFmtId="44" fontId="0" fillId="0" borderId="0" xfId="86" applyFont="1" applyBorder="1"/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52" fillId="2" borderId="0" xfId="0" applyNumberFormat="1" applyFont="1" applyFill="1" applyAlignment="1">
      <alignment horizontal="right" wrapText="1"/>
    </xf>
    <xf numFmtId="0" fontId="26" fillId="0" borderId="0" xfId="0" applyFont="1" applyAlignment="1">
      <alignment wrapText="1"/>
    </xf>
    <xf numFmtId="164" fontId="26" fillId="0" borderId="0" xfId="0" applyNumberFormat="1" applyFont="1"/>
    <xf numFmtId="1" fontId="26" fillId="0" borderId="0" xfId="0" applyNumberFormat="1" applyFont="1" applyAlignment="1">
      <alignment horizontal="center"/>
    </xf>
    <xf numFmtId="0" fontId="26" fillId="0" borderId="0" xfId="0" applyFont="1"/>
    <xf numFmtId="165" fontId="26" fillId="0" borderId="0" xfId="0" applyNumberFormat="1" applyFont="1"/>
    <xf numFmtId="0" fontId="26" fillId="0" borderId="0" xfId="0" applyFont="1" applyAlignment="1">
      <alignment horizontal="left"/>
    </xf>
    <xf numFmtId="44" fontId="26" fillId="0" borderId="0" xfId="86" applyFont="1" applyBorder="1"/>
    <xf numFmtId="0" fontId="54" fillId="2" borderId="0" xfId="0" applyFont="1" applyFill="1" applyAlignment="1">
      <alignment horizontal="center"/>
    </xf>
    <xf numFmtId="9" fontId="60" fillId="2" borderId="0" xfId="87" applyFont="1" applyFill="1" applyBorder="1" applyAlignment="1">
      <alignment horizontal="center" wrapText="1"/>
    </xf>
    <xf numFmtId="9" fontId="0" fillId="0" borderId="0" xfId="87" applyFont="1" applyFill="1" applyBorder="1" applyAlignment="1">
      <alignment horizontal="left"/>
    </xf>
    <xf numFmtId="0" fontId="0" fillId="2" borderId="0" xfId="0" applyFill="1" applyAlignment="1">
      <alignment wrapText="1"/>
    </xf>
    <xf numFmtId="1" fontId="0" fillId="2" borderId="0" xfId="0" applyNumberFormat="1" applyFill="1" applyAlignment="1">
      <alignment horizontal="center" wrapText="1"/>
    </xf>
    <xf numFmtId="44" fontId="0" fillId="2" borderId="0" xfId="0" applyNumberFormat="1" applyFill="1" applyAlignment="1">
      <alignment wrapText="1"/>
    </xf>
    <xf numFmtId="164" fontId="0" fillId="2" borderId="0" xfId="0" applyNumberFormat="1" applyFill="1"/>
    <xf numFmtId="0" fontId="0" fillId="2" borderId="0" xfId="0" applyFill="1"/>
    <xf numFmtId="0" fontId="55" fillId="2" borderId="0" xfId="0" applyFont="1" applyFill="1" applyAlignment="1">
      <alignment wrapText="1"/>
    </xf>
    <xf numFmtId="0" fontId="52" fillId="2" borderId="0" xfId="0" applyFont="1" applyFill="1"/>
    <xf numFmtId="0" fontId="63" fillId="2" borderId="0" xfId="0" applyFont="1" applyFill="1" applyAlignment="1">
      <alignment vertical="top" wrapText="1"/>
    </xf>
    <xf numFmtId="0" fontId="61" fillId="2" borderId="0" xfId="0" applyFont="1" applyFill="1" applyAlignment="1">
      <alignment horizontal="left" wrapText="1"/>
    </xf>
    <xf numFmtId="0" fontId="61" fillId="2" borderId="0" xfId="0" applyFont="1" applyFill="1" applyAlignment="1">
      <alignment horizontal="right"/>
    </xf>
    <xf numFmtId="44" fontId="64" fillId="2" borderId="5" xfId="0" applyNumberFormat="1" applyFont="1" applyFill="1" applyBorder="1" applyAlignment="1">
      <alignment horizontal="left" wrapText="1"/>
    </xf>
    <xf numFmtId="0" fontId="60" fillId="2" borderId="0" xfId="0" applyFont="1" applyFill="1" applyAlignment="1">
      <alignment horizontal="center" wrapText="1"/>
    </xf>
    <xf numFmtId="1" fontId="60" fillId="2" borderId="0" xfId="0" applyNumberFormat="1" applyFont="1" applyFill="1" applyAlignment="1">
      <alignment horizontal="center" wrapText="1"/>
    </xf>
    <xf numFmtId="0" fontId="25" fillId="2" borderId="0" xfId="0" applyFont="1" applyFill="1" applyAlignment="1">
      <alignment horizontal="center"/>
    </xf>
    <xf numFmtId="44" fontId="25" fillId="0" borderId="0" xfId="86" applyFont="1" applyFill="1" applyBorder="1" applyAlignment="1">
      <alignment wrapText="1"/>
    </xf>
    <xf numFmtId="0" fontId="25" fillId="0" borderId="0" xfId="0" applyFont="1"/>
    <xf numFmtId="0" fontId="0" fillId="2" borderId="0" xfId="0" applyFill="1" applyAlignment="1">
      <alignment horizontal="center" wrapText="1"/>
    </xf>
    <xf numFmtId="0" fontId="61" fillId="2" borderId="0" xfId="0" applyFont="1" applyFill="1" applyAlignment="1">
      <alignment horizontal="left" vertical="top" wrapText="1"/>
    </xf>
    <xf numFmtId="0" fontId="61" fillId="2" borderId="0" xfId="0" applyFont="1" applyFill="1" applyAlignment="1">
      <alignment vertical="top" wrapText="1"/>
    </xf>
    <xf numFmtId="44" fontId="54" fillId="0" borderId="0" xfId="86" applyFont="1" applyFill="1" applyBorder="1" applyAlignment="1">
      <alignment horizontal="center" wrapText="1"/>
    </xf>
    <xf numFmtId="44" fontId="0" fillId="0" borderId="0" xfId="86" applyFont="1" applyFill="1" applyBorder="1" applyAlignment="1">
      <alignment horizontal="left"/>
    </xf>
    <xf numFmtId="44" fontId="0" fillId="0" borderId="0" xfId="86" applyFont="1" applyFill="1"/>
    <xf numFmtId="1" fontId="0" fillId="2" borderId="0" xfId="0" applyNumberFormat="1" applyFill="1" applyAlignment="1">
      <alignment horizontal="center"/>
    </xf>
    <xf numFmtId="44" fontId="0" fillId="2" borderId="0" xfId="86" applyFont="1" applyFill="1" applyBorder="1"/>
    <xf numFmtId="1" fontId="0" fillId="2" borderId="0" xfId="86" applyNumberFormat="1" applyFont="1" applyFill="1" applyBorder="1"/>
    <xf numFmtId="1" fontId="0" fillId="2" borderId="0" xfId="0" applyNumberFormat="1" applyFill="1"/>
    <xf numFmtId="1" fontId="61" fillId="2" borderId="0" xfId="0" applyNumberFormat="1" applyFont="1" applyFill="1" applyAlignment="1">
      <alignment horizontal="right"/>
    </xf>
    <xf numFmtId="1" fontId="54" fillId="0" borderId="0" xfId="86" applyNumberFormat="1" applyFont="1" applyFill="1" applyBorder="1" applyAlignment="1">
      <alignment horizontal="center" wrapText="1"/>
    </xf>
    <xf numFmtId="1" fontId="31" fillId="0" borderId="0" xfId="86" applyNumberFormat="1" applyFont="1" applyFill="1" applyBorder="1" applyAlignment="1">
      <alignment wrapText="1"/>
    </xf>
    <xf numFmtId="1" fontId="0" fillId="0" borderId="0" xfId="86" applyNumberFormat="1" applyFont="1" applyFill="1"/>
    <xf numFmtId="1" fontId="0" fillId="0" borderId="0" xfId="87" applyNumberFormat="1" applyFont="1" applyFill="1" applyBorder="1" applyAlignment="1">
      <alignment horizontal="left"/>
    </xf>
    <xf numFmtId="1" fontId="43" fillId="0" borderId="0" xfId="0" applyNumberFormat="1" applyFont="1"/>
    <xf numFmtId="1" fontId="0" fillId="0" borderId="0" xfId="0" applyNumberFormat="1"/>
    <xf numFmtId="44" fontId="0" fillId="0" borderId="0" xfId="86" applyFont="1" applyFill="1" applyBorder="1"/>
    <xf numFmtId="44" fontId="26" fillId="0" borderId="0" xfId="86" applyFont="1" applyFill="1" applyBorder="1"/>
    <xf numFmtId="44" fontId="0" fillId="2" borderId="6" xfId="0" applyNumberFormat="1" applyFill="1" applyBorder="1" applyAlignment="1">
      <alignment wrapText="1"/>
    </xf>
    <xf numFmtId="0" fontId="24" fillId="2" borderId="0" xfId="0" applyFont="1" applyFill="1" applyAlignment="1">
      <alignment horizontal="center"/>
    </xf>
    <xf numFmtId="0" fontId="24" fillId="0" borderId="0" xfId="0" applyFont="1" applyAlignment="1">
      <alignment wrapText="1"/>
    </xf>
    <xf numFmtId="1" fontId="24" fillId="0" borderId="0" xfId="0" applyNumberFormat="1" applyFont="1" applyAlignment="1">
      <alignment horizontal="center" wrapText="1"/>
    </xf>
    <xf numFmtId="44" fontId="24" fillId="0" borderId="0" xfId="0" applyNumberFormat="1" applyFont="1" applyAlignment="1">
      <alignment wrapText="1"/>
    </xf>
    <xf numFmtId="1" fontId="24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right"/>
    </xf>
    <xf numFmtId="0" fontId="24" fillId="0" borderId="0" xfId="0" applyFont="1"/>
    <xf numFmtId="164" fontId="24" fillId="0" borderId="0" xfId="0" applyNumberFormat="1" applyFont="1"/>
    <xf numFmtId="44" fontId="24" fillId="0" borderId="0" xfId="86" applyFont="1"/>
    <xf numFmtId="44" fontId="24" fillId="0" borderId="0" xfId="86" applyFont="1" applyFill="1"/>
    <xf numFmtId="44" fontId="64" fillId="2" borderId="0" xfId="0" applyNumberFormat="1" applyFont="1" applyFill="1" applyAlignment="1">
      <alignment horizontal="left" wrapText="1"/>
    </xf>
    <xf numFmtId="1" fontId="31" fillId="0" borderId="0" xfId="86" applyNumberFormat="1" applyFont="1" applyFill="1" applyBorder="1" applyAlignment="1">
      <alignment horizontal="center" wrapText="1"/>
    </xf>
    <xf numFmtId="1" fontId="25" fillId="0" borderId="0" xfId="86" applyNumberFormat="1" applyFont="1" applyFill="1" applyBorder="1" applyAlignment="1">
      <alignment horizontal="center" wrapText="1"/>
    </xf>
    <xf numFmtId="0" fontId="23" fillId="0" borderId="0" xfId="0" applyFont="1" applyAlignment="1">
      <alignment wrapText="1"/>
    </xf>
    <xf numFmtId="0" fontId="22" fillId="0" borderId="0" xfId="0" applyFont="1"/>
    <xf numFmtId="165" fontId="22" fillId="0" borderId="0" xfId="0" applyNumberFormat="1" applyFont="1"/>
    <xf numFmtId="1" fontId="21" fillId="0" borderId="0" xfId="0" applyNumberFormat="1" applyFont="1" applyAlignment="1">
      <alignment horizontal="center" wrapText="1"/>
    </xf>
    <xf numFmtId="44" fontId="21" fillId="0" borderId="0" xfId="0" applyNumberFormat="1" applyFont="1" applyAlignment="1">
      <alignment wrapText="1"/>
    </xf>
    <xf numFmtId="1" fontId="52" fillId="2" borderId="9" xfId="0" applyNumberFormat="1" applyFont="1" applyFill="1" applyBorder="1" applyAlignment="1">
      <alignment wrapText="1"/>
    </xf>
    <xf numFmtId="1" fontId="20" fillId="0" borderId="0" xfId="0" applyNumberFormat="1" applyFont="1" applyAlignment="1">
      <alignment horizontal="center" wrapText="1"/>
    </xf>
    <xf numFmtId="1" fontId="62" fillId="0" borderId="0" xfId="0" applyNumberFormat="1" applyFont="1" applyAlignment="1">
      <alignment horizontal="center" wrapText="1"/>
    </xf>
    <xf numFmtId="0" fontId="19" fillId="0" borderId="0" xfId="0" applyFont="1" applyAlignment="1">
      <alignment wrapText="1"/>
    </xf>
    <xf numFmtId="0" fontId="0" fillId="0" borderId="0" xfId="61" applyFont="1" applyFill="1" applyBorder="1"/>
    <xf numFmtId="164" fontId="54" fillId="4" borderId="0" xfId="0" applyNumberFormat="1" applyFont="1" applyFill="1" applyAlignment="1">
      <alignment horizontal="center"/>
    </xf>
    <xf numFmtId="44" fontId="54" fillId="4" borderId="0" xfId="86" applyFont="1" applyFill="1" applyBorder="1" applyAlignment="1">
      <alignment horizontal="center" wrapText="1"/>
    </xf>
    <xf numFmtId="44" fontId="31" fillId="4" borderId="0" xfId="86" applyFont="1" applyFill="1" applyBorder="1" applyAlignment="1">
      <alignment wrapText="1"/>
    </xf>
    <xf numFmtId="0" fontId="17" fillId="0" borderId="0" xfId="0" applyFont="1" applyAlignment="1">
      <alignment wrapText="1"/>
    </xf>
    <xf numFmtId="1" fontId="17" fillId="0" borderId="0" xfId="0" applyNumberFormat="1" applyFont="1" applyAlignment="1">
      <alignment horizontal="center" wrapText="1"/>
    </xf>
    <xf numFmtId="1" fontId="16" fillId="0" borderId="0" xfId="0" applyNumberFormat="1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wrapText="1"/>
    </xf>
    <xf numFmtId="1" fontId="16" fillId="0" borderId="0" xfId="0" applyNumberFormat="1" applyFont="1" applyAlignment="1">
      <alignment horizontal="center" wrapText="1"/>
    </xf>
    <xf numFmtId="44" fontId="16" fillId="0" borderId="0" xfId="0" applyNumberFormat="1" applyFont="1" applyAlignment="1">
      <alignment wrapText="1"/>
    </xf>
    <xf numFmtId="0" fontId="68" fillId="0" borderId="0" xfId="61" applyFont="1" applyFill="1" applyBorder="1" applyAlignment="1">
      <alignment wrapText="1"/>
    </xf>
    <xf numFmtId="165" fontId="16" fillId="0" borderId="0" xfId="0" applyNumberFormat="1" applyFont="1"/>
    <xf numFmtId="1" fontId="49" fillId="0" borderId="0" xfId="0" applyNumberFormat="1" applyFont="1" applyAlignment="1">
      <alignment horizontal="center" wrapText="1"/>
    </xf>
    <xf numFmtId="0" fontId="15" fillId="0" borderId="0" xfId="0" applyFont="1" applyAlignment="1">
      <alignment wrapText="1"/>
    </xf>
    <xf numFmtId="1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/>
    </xf>
    <xf numFmtId="1" fontId="15" fillId="0" borderId="0" xfId="0" applyNumberFormat="1" applyFont="1"/>
    <xf numFmtId="0" fontId="15" fillId="0" borderId="0" xfId="0" applyFont="1"/>
    <xf numFmtId="165" fontId="15" fillId="0" borderId="0" xfId="0" applyNumberFormat="1" applyFont="1"/>
    <xf numFmtId="1" fontId="13" fillId="0" borderId="0" xfId="0" applyNumberFormat="1" applyFont="1" applyAlignment="1">
      <alignment horizontal="center" wrapText="1"/>
    </xf>
    <xf numFmtId="1" fontId="13" fillId="0" borderId="0" xfId="0" applyNumberFormat="1" applyFont="1" applyAlignment="1">
      <alignment horizontal="center"/>
    </xf>
    <xf numFmtId="0" fontId="13" fillId="0" borderId="0" xfId="0" applyFont="1"/>
    <xf numFmtId="165" fontId="13" fillId="0" borderId="0" xfId="0" applyNumberFormat="1" applyFont="1"/>
    <xf numFmtId="0" fontId="12" fillId="0" borderId="0" xfId="0" applyFont="1" applyAlignment="1">
      <alignment wrapText="1"/>
    </xf>
    <xf numFmtId="1" fontId="60" fillId="0" borderId="0" xfId="87" applyNumberFormat="1" applyFont="1" applyFill="1" applyBorder="1" applyAlignment="1">
      <alignment horizontal="center" wrapText="1"/>
    </xf>
    <xf numFmtId="1" fontId="0" fillId="2" borderId="0" xfId="0" applyNumberFormat="1" applyFill="1" applyAlignment="1">
      <alignment horizontal="left" vertical="center" wrapText="1"/>
    </xf>
    <xf numFmtId="1" fontId="52" fillId="2" borderId="0" xfId="0" applyNumberFormat="1" applyFont="1" applyFill="1" applyAlignment="1">
      <alignment wrapText="1"/>
    </xf>
    <xf numFmtId="44" fontId="52" fillId="2" borderId="0" xfId="0" applyNumberFormat="1" applyFont="1" applyFill="1" applyAlignment="1">
      <alignment horizontal="left" wrapText="1"/>
    </xf>
    <xf numFmtId="0" fontId="63" fillId="2" borderId="0" xfId="0" applyFont="1" applyFill="1" applyAlignment="1">
      <alignment vertical="center" wrapText="1"/>
    </xf>
    <xf numFmtId="164" fontId="69" fillId="5" borderId="0" xfId="0" applyNumberFormat="1" applyFont="1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65" fillId="2" borderId="0" xfId="0" applyFont="1" applyFill="1" applyAlignment="1">
      <alignment horizontal="left" wrapText="1"/>
    </xf>
    <xf numFmtId="0" fontId="52" fillId="2" borderId="0" xfId="0" applyFont="1" applyFill="1" applyAlignment="1">
      <alignment horizontal="left" indent="1"/>
    </xf>
    <xf numFmtId="0" fontId="0" fillId="2" borderId="0" xfId="0" applyFill="1" applyAlignment="1">
      <alignment horizontal="right" vertical="center" indent="1"/>
    </xf>
    <xf numFmtId="0" fontId="65" fillId="2" borderId="0" xfId="0" applyFont="1" applyFill="1" applyAlignment="1">
      <alignment horizontal="center" wrapText="1"/>
    </xf>
    <xf numFmtId="44" fontId="61" fillId="2" borderId="0" xfId="0" applyNumberFormat="1" applyFont="1" applyFill="1" applyAlignment="1">
      <alignment wrapText="1"/>
    </xf>
    <xf numFmtId="0" fontId="61" fillId="2" borderId="0" xfId="0" applyFont="1" applyFill="1" applyAlignment="1">
      <alignment wrapText="1"/>
    </xf>
    <xf numFmtId="44" fontId="52" fillId="2" borderId="5" xfId="0" applyNumberFormat="1" applyFont="1" applyFill="1" applyBorder="1"/>
    <xf numFmtId="164" fontId="10" fillId="4" borderId="0" xfId="0" applyNumberFormat="1" applyFont="1" applyFill="1"/>
    <xf numFmtId="1" fontId="59" fillId="2" borderId="0" xfId="86" applyNumberFormat="1" applyFont="1" applyFill="1" applyBorder="1"/>
    <xf numFmtId="1" fontId="59" fillId="2" borderId="0" xfId="0" applyNumberFormat="1" applyFont="1" applyFill="1"/>
    <xf numFmtId="1" fontId="55" fillId="2" borderId="0" xfId="0" applyNumberFormat="1" applyFont="1" applyFill="1" applyAlignment="1">
      <alignment horizontal="right"/>
    </xf>
    <xf numFmtId="164" fontId="10" fillId="0" borderId="0" xfId="0" applyNumberFormat="1" applyFont="1"/>
    <xf numFmtId="0" fontId="55" fillId="2" borderId="0" xfId="0" applyFont="1" applyFill="1" applyAlignment="1">
      <alignment horizontal="left" wrapText="1"/>
    </xf>
    <xf numFmtId="0" fontId="69" fillId="2" borderId="0" xfId="0" applyFont="1" applyFill="1" applyAlignment="1">
      <alignment horizontal="center" wrapText="1"/>
    </xf>
    <xf numFmtId="44" fontId="10" fillId="0" borderId="0" xfId="0" applyNumberFormat="1" applyFont="1" applyAlignment="1">
      <alignment wrapText="1"/>
    </xf>
    <xf numFmtId="0" fontId="67" fillId="2" borderId="0" xfId="0" applyFont="1" applyFill="1" applyAlignment="1">
      <alignment horizontal="left" wrapText="1"/>
    </xf>
    <xf numFmtId="0" fontId="67" fillId="2" borderId="0" xfId="0" applyFont="1" applyFill="1" applyAlignment="1">
      <alignment horizontal="center" wrapText="1"/>
    </xf>
    <xf numFmtId="0" fontId="9" fillId="0" borderId="0" xfId="0" applyFont="1" applyAlignment="1">
      <alignment wrapText="1"/>
    </xf>
    <xf numFmtId="0" fontId="65" fillId="2" borderId="0" xfId="0" applyFont="1" applyFill="1" applyAlignment="1">
      <alignment horizontal="left" wrapText="1" indent="1"/>
    </xf>
    <xf numFmtId="0" fontId="8" fillId="0" borderId="0" xfId="0" applyFont="1"/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wrapText="1"/>
    </xf>
    <xf numFmtId="1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/>
    </xf>
    <xf numFmtId="0" fontId="7" fillId="0" borderId="0" xfId="0" applyFont="1"/>
    <xf numFmtId="165" fontId="7" fillId="0" borderId="0" xfId="0" applyNumberFormat="1" applyFont="1"/>
    <xf numFmtId="0" fontId="7" fillId="0" borderId="0" xfId="0" applyFont="1" applyAlignment="1">
      <alignment horizontal="left"/>
    </xf>
    <xf numFmtId="164" fontId="56" fillId="2" borderId="0" xfId="0" applyNumberFormat="1" applyFont="1" applyFill="1"/>
    <xf numFmtId="0" fontId="69" fillId="2" borderId="0" xfId="0" applyFont="1" applyFill="1"/>
    <xf numFmtId="164" fontId="56" fillId="0" borderId="0" xfId="0" applyNumberFormat="1" applyFont="1"/>
    <xf numFmtId="44" fontId="52" fillId="2" borderId="0" xfId="0" applyNumberFormat="1" applyFont="1" applyFill="1"/>
    <xf numFmtId="0" fontId="52" fillId="5" borderId="0" xfId="0" applyFont="1" applyFill="1"/>
    <xf numFmtId="0" fontId="40" fillId="2" borderId="0" xfId="0" applyFont="1" applyFill="1" applyAlignment="1">
      <alignment horizontal="left"/>
    </xf>
    <xf numFmtId="0" fontId="0" fillId="2" borderId="0" xfId="61" applyFont="1" applyFill="1" applyBorder="1" applyAlignment="1">
      <alignment horizontal="left"/>
    </xf>
    <xf numFmtId="0" fontId="0" fillId="2" borderId="0" xfId="0" applyFill="1" applyAlignment="1">
      <alignment horizontal="left"/>
    </xf>
    <xf numFmtId="164" fontId="60" fillId="2" borderId="0" xfId="0" applyNumberFormat="1" applyFont="1" applyFill="1"/>
    <xf numFmtId="164" fontId="37" fillId="2" borderId="0" xfId="0" applyNumberFormat="1" applyFont="1" applyFill="1"/>
    <xf numFmtId="164" fontId="43" fillId="2" borderId="0" xfId="0" applyNumberFormat="1" applyFont="1" applyFill="1"/>
    <xf numFmtId="0" fontId="43" fillId="2" borderId="0" xfId="0" applyFont="1" applyFill="1"/>
    <xf numFmtId="0" fontId="0" fillId="2" borderId="0" xfId="61" applyFont="1" applyFill="1" applyBorder="1" applyAlignment="1">
      <alignment wrapText="1"/>
    </xf>
    <xf numFmtId="0" fontId="37" fillId="2" borderId="0" xfId="0" applyFont="1" applyFill="1" applyAlignment="1">
      <alignment horizontal="left"/>
    </xf>
    <xf numFmtId="9" fontId="0" fillId="2" borderId="0" xfId="87" applyFont="1" applyFill="1" applyBorder="1" applyAlignment="1">
      <alignment horizontal="left"/>
    </xf>
    <xf numFmtId="0" fontId="37" fillId="2" borderId="0" xfId="0" applyFont="1" applyFill="1"/>
    <xf numFmtId="0" fontId="61" fillId="2" borderId="0" xfId="0" applyFont="1" applyFill="1" applyAlignment="1">
      <alignment horizontal="left"/>
    </xf>
    <xf numFmtId="164" fontId="70" fillId="2" borderId="0" xfId="0" applyNumberFormat="1" applyFont="1" applyFill="1" applyAlignment="1">
      <alignment horizontal="left" vertical="center"/>
    </xf>
    <xf numFmtId="0" fontId="60" fillId="2" borderId="0" xfId="0" applyFont="1" applyFill="1" applyAlignment="1">
      <alignment horizontal="left" vertical="center"/>
    </xf>
    <xf numFmtId="164" fontId="60" fillId="2" borderId="0" xfId="0" applyNumberFormat="1" applyFont="1" applyFill="1" applyAlignment="1">
      <alignment horizontal="left" vertical="center"/>
    </xf>
    <xf numFmtId="164" fontId="60" fillId="2" borderId="0" xfId="0" applyNumberFormat="1" applyFont="1" applyFill="1" applyAlignment="1">
      <alignment horizontal="left" vertical="center" wrapText="1"/>
    </xf>
    <xf numFmtId="1" fontId="54" fillId="4" borderId="0" xfId="0" applyNumberFormat="1" applyFont="1" applyFill="1" applyAlignment="1">
      <alignment horizontal="center"/>
    </xf>
    <xf numFmtId="1" fontId="60" fillId="2" borderId="0" xfId="87" applyNumberFormat="1" applyFont="1" applyFill="1" applyBorder="1" applyAlignment="1">
      <alignment wrapText="1"/>
    </xf>
    <xf numFmtId="0" fontId="6" fillId="0" borderId="0" xfId="0" applyFont="1" applyAlignment="1">
      <alignment wrapText="1"/>
    </xf>
    <xf numFmtId="0" fontId="55" fillId="2" borderId="0" xfId="0" applyFont="1" applyFill="1" applyAlignment="1">
      <alignment horizontal="center" wrapText="1"/>
    </xf>
    <xf numFmtId="0" fontId="53" fillId="0" borderId="0" xfId="0" applyFont="1" applyAlignment="1">
      <alignment horizontal="center" wrapText="1"/>
    </xf>
    <xf numFmtId="0" fontId="4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37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59" fillId="0" borderId="0" xfId="61" applyFont="1" applyFill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60" fillId="2" borderId="0" xfId="0" applyFont="1" applyFill="1" applyAlignment="1">
      <alignment horizontal="center"/>
    </xf>
    <xf numFmtId="0" fontId="54" fillId="0" borderId="0" xfId="0" applyFont="1" applyAlignment="1">
      <alignment horizontal="center"/>
    </xf>
    <xf numFmtId="0" fontId="3" fillId="0" borderId="0" xfId="0" applyFont="1"/>
    <xf numFmtId="0" fontId="14" fillId="0" borderId="0" xfId="0" applyFont="1"/>
    <xf numFmtId="0" fontId="6" fillId="0" borderId="0" xfId="0" applyFont="1"/>
    <xf numFmtId="0" fontId="9" fillId="0" borderId="0" xfId="0" applyFont="1"/>
    <xf numFmtId="0" fontId="44" fillId="0" borderId="0" xfId="0" applyFont="1"/>
    <xf numFmtId="0" fontId="18" fillId="0" borderId="0" xfId="0" applyFont="1"/>
    <xf numFmtId="0" fontId="5" fillId="0" borderId="0" xfId="0" applyFont="1"/>
    <xf numFmtId="0" fontId="32" fillId="0" borderId="0" xfId="0" applyFont="1"/>
    <xf numFmtId="0" fontId="12" fillId="0" borderId="0" xfId="0" applyFont="1"/>
    <xf numFmtId="164" fontId="10" fillId="4" borderId="0" xfId="0" applyNumberFormat="1" applyFont="1" applyFill="1" applyAlignment="1">
      <alignment wrapText="1"/>
    </xf>
    <xf numFmtId="1" fontId="28" fillId="0" borderId="0" xfId="0" applyNumberFormat="1" applyFont="1" applyAlignment="1">
      <alignment horizontal="center" wrapText="1"/>
    </xf>
    <xf numFmtId="0" fontId="45" fillId="0" borderId="0" xfId="0" applyFont="1" applyAlignment="1">
      <alignment wrapText="1"/>
    </xf>
    <xf numFmtId="0" fontId="48" fillId="0" borderId="0" xfId="0" applyFont="1" applyAlignment="1">
      <alignment wrapText="1"/>
    </xf>
    <xf numFmtId="0" fontId="21" fillId="0" borderId="0" xfId="0" applyFont="1" applyAlignment="1">
      <alignment wrapText="1"/>
    </xf>
    <xf numFmtId="1" fontId="0" fillId="0" borderId="0" xfId="0" applyNumberFormat="1" applyAlignment="1">
      <alignment horizontal="left"/>
    </xf>
    <xf numFmtId="0" fontId="67" fillId="0" borderId="0" xfId="0" applyFont="1" applyAlignment="1">
      <alignment horizontal="center"/>
    </xf>
    <xf numFmtId="0" fontId="11" fillId="0" borderId="0" xfId="0" applyFont="1"/>
    <xf numFmtId="1" fontId="3" fillId="0" borderId="0" xfId="0" applyNumberFormat="1" applyFont="1" applyAlignment="1">
      <alignment horizontal="center"/>
    </xf>
    <xf numFmtId="0" fontId="47" fillId="0" borderId="0" xfId="0" applyFont="1" applyAlignment="1">
      <alignment horizontal="center" wrapText="1"/>
    </xf>
    <xf numFmtId="0" fontId="46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71" fillId="0" borderId="0" xfId="0" applyFont="1" applyAlignment="1">
      <alignment horizontal="center" wrapText="1"/>
    </xf>
    <xf numFmtId="0" fontId="72" fillId="0" borderId="0" xfId="0" applyFont="1"/>
    <xf numFmtId="44" fontId="0" fillId="0" borderId="0" xfId="0" applyNumberFormat="1"/>
    <xf numFmtId="1" fontId="41" fillId="0" borderId="0" xfId="0" applyNumberFormat="1" applyFont="1"/>
    <xf numFmtId="44" fontId="31" fillId="0" borderId="0" xfId="86" applyFont="1" applyFill="1" applyBorder="1" applyAlignment="1">
      <alignment wrapText="1"/>
    </xf>
    <xf numFmtId="1" fontId="37" fillId="0" borderId="0" xfId="87" applyNumberFormat="1" applyFont="1" applyFill="1" applyBorder="1" applyAlignment="1">
      <alignment horizontal="center" wrapText="1"/>
    </xf>
    <xf numFmtId="0" fontId="73" fillId="0" borderId="0" xfId="6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44" fontId="52" fillId="2" borderId="9" xfId="0" applyNumberFormat="1" applyFont="1" applyFill="1" applyBorder="1" applyAlignment="1">
      <alignment horizontal="center"/>
    </xf>
    <xf numFmtId="0" fontId="65" fillId="2" borderId="1" xfId="0" applyFont="1" applyFill="1" applyBorder="1" applyAlignment="1">
      <alignment horizontal="left" wrapText="1" indent="1"/>
    </xf>
    <xf numFmtId="0" fontId="65" fillId="2" borderId="3" xfId="0" applyFont="1" applyFill="1" applyBorder="1" applyAlignment="1">
      <alignment horizontal="left" wrapText="1" indent="1"/>
    </xf>
    <xf numFmtId="44" fontId="52" fillId="2" borderId="1" xfId="0" applyNumberFormat="1" applyFont="1" applyFill="1" applyBorder="1" applyAlignment="1">
      <alignment horizontal="left" wrapText="1"/>
    </xf>
    <xf numFmtId="44" fontId="52" fillId="2" borderId="2" xfId="0" applyNumberFormat="1" applyFont="1" applyFill="1" applyBorder="1" applyAlignment="1">
      <alignment horizontal="left" wrapText="1"/>
    </xf>
    <xf numFmtId="44" fontId="52" fillId="2" borderId="3" xfId="0" applyNumberFormat="1" applyFont="1" applyFill="1" applyBorder="1" applyAlignment="1">
      <alignment horizontal="left" wrapText="1"/>
    </xf>
    <xf numFmtId="44" fontId="52" fillId="2" borderId="7" xfId="0" applyNumberFormat="1" applyFont="1" applyFill="1" applyBorder="1" applyAlignment="1">
      <alignment horizontal="left" wrapText="1"/>
    </xf>
    <xf numFmtId="44" fontId="52" fillId="2" borderId="6" xfId="0" applyNumberFormat="1" applyFont="1" applyFill="1" applyBorder="1" applyAlignment="1">
      <alignment horizontal="left" wrapText="1"/>
    </xf>
    <xf numFmtId="44" fontId="52" fillId="2" borderId="8" xfId="0" applyNumberFormat="1" applyFont="1" applyFill="1" applyBorder="1" applyAlignment="1">
      <alignment horizontal="left" wrapText="1"/>
    </xf>
    <xf numFmtId="44" fontId="69" fillId="2" borderId="10" xfId="0" applyNumberFormat="1" applyFont="1" applyFill="1" applyBorder="1" applyAlignment="1">
      <alignment horizontal="center"/>
    </xf>
    <xf numFmtId="44" fontId="69" fillId="2" borderId="11" xfId="0" applyNumberFormat="1" applyFont="1" applyFill="1" applyBorder="1" applyAlignment="1">
      <alignment horizontal="center"/>
    </xf>
    <xf numFmtId="0" fontId="62" fillId="2" borderId="0" xfId="0" applyFont="1" applyFill="1" applyAlignment="1">
      <alignment horizontal="left" vertical="top" wrapText="1"/>
    </xf>
    <xf numFmtId="0" fontId="65" fillId="2" borderId="0" xfId="0" applyFont="1" applyFill="1" applyAlignment="1">
      <alignment horizontal="left" vertical="center" wrapText="1"/>
    </xf>
    <xf numFmtId="0" fontId="65" fillId="2" borderId="1" xfId="0" applyFont="1" applyFill="1" applyBorder="1" applyAlignment="1">
      <alignment horizontal="left" wrapText="1"/>
    </xf>
    <xf numFmtId="0" fontId="65" fillId="2" borderId="2" xfId="0" applyFont="1" applyFill="1" applyBorder="1" applyAlignment="1">
      <alignment horizontal="left" wrapText="1"/>
    </xf>
    <xf numFmtId="0" fontId="65" fillId="2" borderId="4" xfId="0" applyFont="1" applyFill="1" applyBorder="1" applyAlignment="1">
      <alignment horizontal="left" wrapText="1"/>
    </xf>
    <xf numFmtId="0" fontId="65" fillId="2" borderId="2" xfId="0" applyFont="1" applyFill="1" applyBorder="1" applyAlignment="1">
      <alignment horizontal="left" wrapText="1" indent="1"/>
    </xf>
    <xf numFmtId="0" fontId="54" fillId="2" borderId="0" xfId="0" applyFont="1" applyFill="1" applyAlignment="1">
      <alignment horizontal="center"/>
    </xf>
    <xf numFmtId="9" fontId="60" fillId="2" borderId="0" xfId="87" applyFont="1" applyFill="1" applyBorder="1" applyAlignment="1">
      <alignment horizontal="center" wrapText="1"/>
    </xf>
    <xf numFmtId="1" fontId="60" fillId="0" borderId="0" xfId="87" applyNumberFormat="1" applyFont="1" applyFill="1" applyBorder="1" applyAlignment="1">
      <alignment horizontal="center" wrapText="1"/>
    </xf>
    <xf numFmtId="0" fontId="65" fillId="3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wrapText="1"/>
    </xf>
    <xf numFmtId="1" fontId="60" fillId="2" borderId="0" xfId="87" applyNumberFormat="1" applyFont="1" applyFill="1" applyBorder="1" applyAlignment="1">
      <alignment horizontal="center" wrapText="1"/>
    </xf>
    <xf numFmtId="9" fontId="60" fillId="0" borderId="0" xfId="87" applyFont="1" applyFill="1" applyBorder="1" applyAlignment="1">
      <alignment horizontal="center" wrapText="1"/>
    </xf>
  </cellXfs>
  <cellStyles count="88">
    <cellStyle name="Currency" xfId="86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/>
    <cellStyle name="Normal" xfId="0" builtinId="0"/>
    <cellStyle name="Percent" xfId="87" builtinId="5"/>
  </cellStyles>
  <dxfs count="14"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91658</xdr:colOff>
      <xdr:row>1</xdr:row>
      <xdr:rowOff>101601</xdr:rowOff>
    </xdr:from>
    <xdr:to>
      <xdr:col>0</xdr:col>
      <xdr:colOff>1436099</xdr:colOff>
      <xdr:row>3</xdr:row>
      <xdr:rowOff>292101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D264884C-2A89-4947-A6E7-3C7D8E441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658" y="177801"/>
          <a:ext cx="1344441" cy="876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91658</xdr:colOff>
      <xdr:row>1</xdr:row>
      <xdr:rowOff>12700</xdr:rowOff>
    </xdr:from>
    <xdr:to>
      <xdr:col>1</xdr:col>
      <xdr:colOff>3175</xdr:colOff>
      <xdr:row>2</xdr:row>
      <xdr:rowOff>639141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ED5C25AE-2A24-EF4B-84C0-8DE7FFEE6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658" y="203200"/>
          <a:ext cx="1448217" cy="9439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165036</xdr:colOff>
      <xdr:row>0</xdr:row>
      <xdr:rowOff>268111</xdr:rowOff>
    </xdr:from>
    <xdr:ext cx="1320800" cy="943941"/>
    <xdr:pic>
      <xdr:nvPicPr>
        <xdr:cNvPr id="26" name="Picture 25">
          <a:extLst>
            <a:ext uri="{FF2B5EF4-FFF2-40B4-BE49-F238E27FC236}">
              <a16:creationId xmlns:a16="http://schemas.microsoft.com/office/drawing/2014/main" id="{5B3E06A7-75C6-8341-B966-28FEAB3F6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036" y="268111"/>
          <a:ext cx="1320800" cy="94394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165036</xdr:colOff>
      <xdr:row>0</xdr:row>
      <xdr:rowOff>268111</xdr:rowOff>
    </xdr:from>
    <xdr:ext cx="1320800" cy="943941"/>
    <xdr:pic>
      <xdr:nvPicPr>
        <xdr:cNvPr id="28" name="Picture 27">
          <a:extLst>
            <a:ext uri="{FF2B5EF4-FFF2-40B4-BE49-F238E27FC236}">
              <a16:creationId xmlns:a16="http://schemas.microsoft.com/office/drawing/2014/main" id="{321DF0AE-26B4-5C45-95DA-A1D93CD69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036" y="268111"/>
          <a:ext cx="1320800" cy="94394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165036</xdr:colOff>
      <xdr:row>0</xdr:row>
      <xdr:rowOff>268111</xdr:rowOff>
    </xdr:from>
    <xdr:ext cx="1320800" cy="943941"/>
    <xdr:pic>
      <xdr:nvPicPr>
        <xdr:cNvPr id="9" name="Picture 8">
          <a:extLst>
            <a:ext uri="{FF2B5EF4-FFF2-40B4-BE49-F238E27FC236}">
              <a16:creationId xmlns:a16="http://schemas.microsoft.com/office/drawing/2014/main" id="{02876B24-F38A-8943-AD44-9E598CDB0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036" y="268111"/>
          <a:ext cx="1320800" cy="94394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320800" cy="943941"/>
    <xdr:pic>
      <xdr:nvPicPr>
        <xdr:cNvPr id="2" name="Picture 1">
          <a:extLst>
            <a:ext uri="{FF2B5EF4-FFF2-40B4-BE49-F238E27FC236}">
              <a16:creationId xmlns:a16="http://schemas.microsoft.com/office/drawing/2014/main" id="{475EECBC-82BE-AD41-850B-D5EBE6568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6200"/>
          <a:ext cx="1320800" cy="943941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320800" cy="943941"/>
    <xdr:pic>
      <xdr:nvPicPr>
        <xdr:cNvPr id="19" name="Picture 18">
          <a:extLst>
            <a:ext uri="{FF2B5EF4-FFF2-40B4-BE49-F238E27FC236}">
              <a16:creationId xmlns:a16="http://schemas.microsoft.com/office/drawing/2014/main" id="{7201C068-65EA-C045-BCBE-728039E0F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7000"/>
          <a:ext cx="1320800" cy="943941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139700</xdr:rowOff>
    </xdr:from>
    <xdr:to>
      <xdr:col>2</xdr:col>
      <xdr:colOff>1193800</xdr:colOff>
      <xdr:row>1</xdr:row>
      <xdr:rowOff>50800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6CD7DA-C32F-0043-9FC3-013FE6E84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6700" y="139700"/>
          <a:ext cx="2298700" cy="622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locoaccents.com/collections/display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glocoaccents.com/collections/displays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tabSelected="1" zoomScaleNormal="100" workbookViewId="0">
      <selection activeCell="P14" sqref="P14"/>
    </sheetView>
  </sheetViews>
  <sheetFormatPr baseColWidth="10" defaultColWidth="8.5" defaultRowHeight="15" x14ac:dyDescent="0.2"/>
  <cols>
    <col min="1" max="1" width="20.1640625" style="2" customWidth="1"/>
    <col min="2" max="2" width="14.5" style="2" customWidth="1"/>
    <col min="3" max="3" width="37.5" style="2" customWidth="1"/>
    <col min="4" max="4" width="17.5" style="26" customWidth="1"/>
    <col min="5" max="5" width="11.6640625" style="20" customWidth="1"/>
    <col min="6" max="6" width="10.33203125" style="1" customWidth="1"/>
    <col min="7" max="7" width="8.5" style="199" customWidth="1"/>
    <col min="8" max="8" width="6.6640625" style="1" customWidth="1"/>
    <col min="9" max="9" width="10.33203125" style="1" customWidth="1"/>
    <col min="10" max="10" width="10.33203125" style="111" customWidth="1"/>
    <col min="11" max="11" width="14.83203125" style="1" customWidth="1"/>
    <col min="12" max="12" width="1.6640625" style="1" customWidth="1"/>
    <col min="13" max="13" width="5.83203125" customWidth="1"/>
  </cols>
  <sheetData>
    <row r="1" spans="1:14" s="83" customFormat="1" ht="6" customHeight="1" x14ac:dyDescent="0.2">
      <c r="A1" s="79"/>
      <c r="B1" s="79"/>
      <c r="C1" s="79"/>
      <c r="D1" s="80"/>
      <c r="E1" s="81"/>
      <c r="F1" s="82"/>
      <c r="G1" s="197"/>
      <c r="H1" s="82"/>
      <c r="I1" s="82"/>
      <c r="J1" s="104"/>
      <c r="K1" s="82"/>
      <c r="L1" s="82"/>
    </row>
    <row r="2" spans="1:14" s="83" customFormat="1" ht="25" customHeight="1" x14ac:dyDescent="0.25">
      <c r="A2" s="79"/>
      <c r="B2" s="281" t="s">
        <v>1558</v>
      </c>
      <c r="C2" s="281"/>
      <c r="D2" s="163" t="s">
        <v>141</v>
      </c>
      <c r="E2" s="272"/>
      <c r="F2" s="273"/>
      <c r="G2" s="273"/>
      <c r="H2" s="273"/>
      <c r="I2" s="274"/>
      <c r="J2" s="114" t="s">
        <v>424</v>
      </c>
      <c r="K2" s="133"/>
      <c r="L2" s="164"/>
    </row>
    <row r="3" spans="1:14" s="85" customFormat="1" ht="29" customHeight="1" x14ac:dyDescent="0.25">
      <c r="A3" s="84"/>
      <c r="B3" s="281"/>
      <c r="C3" s="281"/>
      <c r="D3" s="163" t="s">
        <v>413</v>
      </c>
      <c r="E3" s="272"/>
      <c r="F3" s="273"/>
      <c r="G3" s="273"/>
      <c r="H3" s="273"/>
      <c r="I3" s="273"/>
      <c r="J3" s="273"/>
      <c r="K3" s="274"/>
      <c r="L3" s="165"/>
      <c r="M3" s="68"/>
      <c r="N3" s="68"/>
    </row>
    <row r="4" spans="1:14" s="85" customFormat="1" ht="29" customHeight="1" x14ac:dyDescent="0.25">
      <c r="A4" s="84"/>
      <c r="B4" s="281"/>
      <c r="C4" s="281"/>
      <c r="D4" s="166" t="s">
        <v>1534</v>
      </c>
      <c r="E4" s="272"/>
      <c r="F4" s="273"/>
      <c r="G4" s="273"/>
      <c r="H4" s="273"/>
      <c r="I4" s="273"/>
      <c r="J4" s="273"/>
      <c r="K4" s="274"/>
      <c r="L4" s="165"/>
      <c r="M4" s="68"/>
      <c r="N4" s="68"/>
    </row>
    <row r="5" spans="1:14" s="85" customFormat="1" ht="29" customHeight="1" x14ac:dyDescent="0.25">
      <c r="A5" s="84"/>
      <c r="B5" s="96"/>
      <c r="C5" s="96"/>
      <c r="D5" s="166" t="s">
        <v>1535</v>
      </c>
      <c r="E5" s="272"/>
      <c r="F5" s="273"/>
      <c r="G5" s="273"/>
      <c r="H5" s="273"/>
      <c r="I5" s="273"/>
      <c r="J5" s="273"/>
      <c r="K5" s="274"/>
      <c r="L5" s="165"/>
      <c r="M5" s="68"/>
      <c r="N5" s="68"/>
    </row>
    <row r="6" spans="1:14" s="85" customFormat="1" ht="29" customHeight="1" x14ac:dyDescent="0.25">
      <c r="A6" s="84"/>
      <c r="B6" s="280" t="s">
        <v>1557</v>
      </c>
      <c r="C6" s="280"/>
      <c r="D6" s="166" t="s">
        <v>416</v>
      </c>
      <c r="E6" s="272"/>
      <c r="F6" s="273"/>
      <c r="G6" s="273"/>
      <c r="H6" s="273"/>
      <c r="I6" s="273"/>
      <c r="J6" s="273"/>
      <c r="K6" s="274"/>
      <c r="L6" s="165"/>
      <c r="M6" s="68"/>
      <c r="N6" s="68"/>
    </row>
    <row r="7" spans="1:14" s="85" customFormat="1" ht="29" customHeight="1" x14ac:dyDescent="0.25">
      <c r="A7" s="84"/>
      <c r="B7" s="280"/>
      <c r="C7" s="280"/>
      <c r="D7" s="166" t="s">
        <v>418</v>
      </c>
      <c r="E7" s="275"/>
      <c r="F7" s="276"/>
      <c r="G7" s="276"/>
      <c r="H7" s="276"/>
      <c r="I7" s="276"/>
      <c r="J7" s="276"/>
      <c r="K7" s="277"/>
      <c r="L7" s="165"/>
      <c r="M7" s="68"/>
      <c r="N7" s="68"/>
    </row>
    <row r="8" spans="1:14" s="85" customFormat="1" ht="30" customHeight="1" x14ac:dyDescent="0.25">
      <c r="A8" s="84"/>
      <c r="B8" s="280"/>
      <c r="C8" s="280"/>
      <c r="D8" s="168" t="s">
        <v>151</v>
      </c>
      <c r="E8" s="282"/>
      <c r="F8" s="283"/>
      <c r="G8" s="283"/>
      <c r="H8" s="283"/>
      <c r="I8" s="283"/>
      <c r="J8" s="283"/>
      <c r="K8" s="284"/>
      <c r="L8" s="169"/>
      <c r="M8" s="68"/>
      <c r="N8" s="68"/>
    </row>
    <row r="9" spans="1:14" s="85" customFormat="1" ht="30" customHeight="1" x14ac:dyDescent="0.25">
      <c r="A9" s="84"/>
      <c r="B9" s="280"/>
      <c r="C9" s="280"/>
      <c r="D9" s="168" t="s">
        <v>419</v>
      </c>
      <c r="E9" s="270"/>
      <c r="F9" s="285"/>
      <c r="G9" s="285"/>
      <c r="H9" s="285"/>
      <c r="I9" s="285"/>
      <c r="J9" s="285"/>
      <c r="K9" s="271"/>
      <c r="L9" s="169"/>
      <c r="M9" s="68"/>
      <c r="N9" s="68"/>
    </row>
    <row r="10" spans="1:14" s="85" customFormat="1" ht="30" customHeight="1" x14ac:dyDescent="0.25">
      <c r="A10" s="84"/>
      <c r="B10" s="167" t="s">
        <v>414</v>
      </c>
      <c r="C10" s="201"/>
      <c r="D10" s="168" t="s">
        <v>421</v>
      </c>
      <c r="E10" s="270"/>
      <c r="F10" s="271"/>
      <c r="G10" s="187"/>
      <c r="H10" s="170"/>
      <c r="I10" s="171" t="s">
        <v>422</v>
      </c>
      <c r="J10" s="270"/>
      <c r="K10" s="271"/>
      <c r="L10" s="169"/>
      <c r="M10" s="68"/>
      <c r="N10" s="68"/>
    </row>
    <row r="11" spans="1:14" s="85" customFormat="1" ht="9" customHeight="1" thickBot="1" x14ac:dyDescent="0.3">
      <c r="A11" s="84"/>
      <c r="B11" s="97"/>
      <c r="C11" s="97"/>
      <c r="D11" s="168"/>
      <c r="E11" s="172"/>
      <c r="F11" s="182"/>
      <c r="G11" s="182"/>
      <c r="H11" s="168"/>
      <c r="I11" s="168"/>
      <c r="J11" s="169"/>
      <c r="K11" s="169"/>
      <c r="L11" s="169"/>
      <c r="M11" s="68"/>
      <c r="N11" s="68"/>
    </row>
    <row r="12" spans="1:14" s="85" customFormat="1" ht="29" customHeight="1" thickBot="1" x14ac:dyDescent="0.3">
      <c r="A12" s="84"/>
      <c r="D12" s="213" t="s">
        <v>142</v>
      </c>
      <c r="E12" s="278">
        <f>SUM(E14:E32)</f>
        <v>0</v>
      </c>
      <c r="F12" s="279"/>
      <c r="G12" s="198"/>
      <c r="H12" s="173"/>
      <c r="I12" s="174"/>
      <c r="L12" s="125"/>
      <c r="M12" s="68"/>
      <c r="N12" s="68"/>
    </row>
    <row r="13" spans="1:14" s="85" customFormat="1" ht="5" customHeight="1" x14ac:dyDescent="0.25">
      <c r="A13" s="84"/>
      <c r="B13" s="87"/>
      <c r="C13" s="87"/>
      <c r="D13" s="213"/>
      <c r="E13" s="200"/>
      <c r="G13" s="198"/>
      <c r="H13" s="173"/>
      <c r="I13" s="174"/>
      <c r="L13" s="125"/>
      <c r="M13" s="68"/>
      <c r="N13" s="68"/>
    </row>
    <row r="14" spans="1:14" s="208" customFormat="1" ht="30" customHeight="1" x14ac:dyDescent="0.25">
      <c r="A14" s="202"/>
      <c r="B14" s="203"/>
      <c r="C14" s="204"/>
      <c r="D14" s="215" t="s">
        <v>537</v>
      </c>
      <c r="E14" s="269">
        <f>candles!J4</f>
        <v>0</v>
      </c>
      <c r="F14" s="269"/>
      <c r="G14" s="205"/>
      <c r="H14" s="206"/>
      <c r="I14" s="207"/>
      <c r="L14" s="207"/>
    </row>
    <row r="15" spans="1:14" s="83" customFormat="1" ht="30" customHeight="1" x14ac:dyDescent="0.25">
      <c r="B15" s="209"/>
      <c r="C15" s="79"/>
      <c r="D15" s="215" t="s">
        <v>415</v>
      </c>
      <c r="E15" s="269">
        <f>'table-partyware'!J4</f>
        <v>0</v>
      </c>
      <c r="F15" s="269"/>
      <c r="G15" s="197"/>
      <c r="H15" s="82"/>
      <c r="I15" s="82"/>
      <c r="L15" s="82"/>
    </row>
    <row r="16" spans="1:14" s="83" customFormat="1" ht="30" customHeight="1" x14ac:dyDescent="0.25">
      <c r="A16" s="79"/>
      <c r="B16" s="209"/>
      <c r="C16" s="79"/>
      <c r="D16" s="216" t="s">
        <v>417</v>
      </c>
      <c r="E16" s="269">
        <f>balloons!J4</f>
        <v>0</v>
      </c>
      <c r="F16" s="269"/>
      <c r="G16" s="197"/>
      <c r="H16" s="82"/>
      <c r="I16" s="82"/>
      <c r="L16" s="82"/>
    </row>
    <row r="17" spans="1:12" s="83" customFormat="1" ht="30" customHeight="1" x14ac:dyDescent="0.25">
      <c r="A17" s="79"/>
      <c r="B17" s="209"/>
      <c r="C17" s="79"/>
      <c r="D17" s="216" t="s">
        <v>1532</v>
      </c>
      <c r="E17" s="269">
        <f>Lights!J4</f>
        <v>0</v>
      </c>
      <c r="F17" s="269"/>
      <c r="G17" s="197"/>
      <c r="H17" s="82"/>
      <c r="I17" s="82"/>
      <c r="L17" s="82"/>
    </row>
    <row r="18" spans="1:12" s="83" customFormat="1" ht="30" customHeight="1" x14ac:dyDescent="0.25">
      <c r="A18" s="79"/>
      <c r="B18" s="209"/>
      <c r="C18" s="79"/>
      <c r="D18" s="217" t="s">
        <v>420</v>
      </c>
      <c r="E18" s="269">
        <f>Drips!J4</f>
        <v>0</v>
      </c>
      <c r="F18" s="269"/>
      <c r="G18" s="197"/>
      <c r="H18" s="82"/>
      <c r="I18" s="82"/>
      <c r="L18" s="82"/>
    </row>
    <row r="19" spans="1:12" s="83" customFormat="1" ht="30" customHeight="1" x14ac:dyDescent="0.25">
      <c r="A19" s="79"/>
      <c r="B19" s="209"/>
      <c r="C19" s="79"/>
      <c r="D19" s="217" t="s">
        <v>423</v>
      </c>
      <c r="E19" s="269">
        <f>ecogo!J4</f>
        <v>0</v>
      </c>
      <c r="F19" s="269"/>
      <c r="G19" s="197"/>
      <c r="H19" s="82"/>
      <c r="I19" s="82"/>
      <c r="L19" s="82"/>
    </row>
    <row r="20" spans="1:12" s="212" customFormat="1" ht="30" customHeight="1" x14ac:dyDescent="0.25">
      <c r="A20" s="210"/>
      <c r="B20" s="204"/>
      <c r="C20" s="204"/>
      <c r="D20" s="214" t="s">
        <v>1533</v>
      </c>
      <c r="E20" s="269">
        <f>SEASONAL!J4</f>
        <v>0</v>
      </c>
      <c r="F20" s="269"/>
      <c r="G20" s="205"/>
      <c r="H20" s="206"/>
      <c r="I20" s="211"/>
      <c r="L20" s="211"/>
    </row>
    <row r="21" spans="1:12" s="83" customFormat="1" x14ac:dyDescent="0.2">
      <c r="A21" s="79"/>
      <c r="B21" s="79"/>
      <c r="C21" s="79"/>
      <c r="D21" s="80"/>
      <c r="E21" s="81"/>
      <c r="F21" s="82"/>
      <c r="G21" s="197"/>
      <c r="H21" s="82"/>
      <c r="I21" s="82"/>
      <c r="J21" s="104"/>
      <c r="K21" s="82"/>
      <c r="L21" s="82"/>
    </row>
  </sheetData>
  <mergeCells count="20">
    <mergeCell ref="B6:C9"/>
    <mergeCell ref="B2:C4"/>
    <mergeCell ref="E2:I2"/>
    <mergeCell ref="E3:K3"/>
    <mergeCell ref="E4:K4"/>
    <mergeCell ref="E5:K5"/>
    <mergeCell ref="E8:K8"/>
    <mergeCell ref="E9:K9"/>
    <mergeCell ref="E10:F10"/>
    <mergeCell ref="J10:K10"/>
    <mergeCell ref="E6:K6"/>
    <mergeCell ref="E7:K7"/>
    <mergeCell ref="E12:F12"/>
    <mergeCell ref="E18:F18"/>
    <mergeCell ref="E19:F19"/>
    <mergeCell ref="E20:F20"/>
    <mergeCell ref="E14:F14"/>
    <mergeCell ref="E15:F15"/>
    <mergeCell ref="E16:F16"/>
    <mergeCell ref="E17:F17"/>
  </mergeCells>
  <phoneticPr fontId="57" type="noConversion"/>
  <printOptions gridLines="1"/>
  <pageMargins left="0.4" right="0.4" top="0.5" bottom="0.4" header="0.4" footer="0.31496062992126"/>
  <pageSetup scale="5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9A7DE-B7D5-C544-9C89-83DD96F4D8F2}">
  <sheetPr>
    <pageSetUpPr fitToPage="1"/>
  </sheetPr>
  <dimension ref="A1:S298"/>
  <sheetViews>
    <sheetView zoomScale="90" zoomScaleNormal="90" workbookViewId="0">
      <selection activeCell="J4" sqref="J4"/>
    </sheetView>
  </sheetViews>
  <sheetFormatPr baseColWidth="10" defaultColWidth="8.5" defaultRowHeight="15" x14ac:dyDescent="0.2"/>
  <cols>
    <col min="1" max="1" width="20.1640625" style="224" customWidth="1"/>
    <col min="2" max="2" width="14.5" style="2" customWidth="1"/>
    <col min="3" max="3" width="53.1640625" customWidth="1"/>
    <col min="4" max="4" width="15.83203125" style="26" customWidth="1"/>
    <col min="5" max="5" width="11.6640625" style="20" customWidth="1"/>
    <col min="6" max="6" width="10.83203125" style="1" customWidth="1"/>
    <col min="7" max="7" width="6.6640625" style="1" customWidth="1"/>
    <col min="8" max="8" width="10.83203125" style="1" customWidth="1"/>
    <col min="9" max="9" width="10.33203125" style="111" customWidth="1"/>
    <col min="10" max="10" width="14.1640625" style="1" customWidth="1"/>
    <col min="11" max="11" width="1.6640625" style="1" customWidth="1"/>
    <col min="12" max="12" width="12.5" hidden="1" customWidth="1"/>
    <col min="13" max="15" width="0" hidden="1" customWidth="1"/>
    <col min="16" max="16" width="5.83203125" hidden="1" customWidth="1"/>
    <col min="17" max="17" width="6.6640625" hidden="1" customWidth="1"/>
    <col min="18" max="18" width="5.83203125" hidden="1" customWidth="1"/>
    <col min="19" max="19" width="0" hidden="1" customWidth="1"/>
  </cols>
  <sheetData>
    <row r="1" spans="1:19" s="83" customFormat="1" ht="5" customHeight="1" x14ac:dyDescent="0.2">
      <c r="A1" s="95"/>
      <c r="B1" s="79"/>
      <c r="D1" s="80"/>
      <c r="E1" s="81"/>
      <c r="F1" s="82"/>
      <c r="G1" s="82"/>
      <c r="H1" s="82"/>
      <c r="I1" s="104"/>
      <c r="J1" s="82"/>
      <c r="K1" s="82"/>
    </row>
    <row r="2" spans="1:19" s="83" customFormat="1" ht="25" customHeight="1" x14ac:dyDescent="0.2">
      <c r="A2" s="95"/>
      <c r="B2" s="289" t="s">
        <v>1559</v>
      </c>
      <c r="C2" s="289"/>
    </row>
    <row r="3" spans="1:19" s="85" customFormat="1" ht="57" customHeight="1" thickBot="1" x14ac:dyDescent="0.3">
      <c r="A3" s="221"/>
      <c r="B3" s="289"/>
      <c r="C3" s="289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68"/>
      <c r="Q3" s="68"/>
      <c r="R3" s="68"/>
      <c r="S3" s="68"/>
    </row>
    <row r="4" spans="1:19" s="85" customFormat="1" ht="29" customHeight="1" thickBot="1" x14ac:dyDescent="0.3">
      <c r="A4" s="221"/>
      <c r="B4" s="87"/>
      <c r="C4" s="213"/>
      <c r="D4" s="86"/>
      <c r="E4" s="87"/>
      <c r="G4" s="173"/>
      <c r="H4" s="173"/>
      <c r="I4" s="88" t="s">
        <v>144</v>
      </c>
      <c r="J4" s="175">
        <f>SUM(J7:J500)</f>
        <v>0</v>
      </c>
      <c r="K4" s="125"/>
      <c r="L4"/>
      <c r="M4"/>
      <c r="N4" s="68"/>
      <c r="O4" s="68"/>
      <c r="P4" s="68"/>
      <c r="Q4" s="68"/>
      <c r="R4" s="68"/>
      <c r="S4" s="68"/>
    </row>
    <row r="5" spans="1:19" s="92" customFormat="1" ht="21" customHeight="1" x14ac:dyDescent="0.2">
      <c r="A5" s="90"/>
      <c r="B5" s="90"/>
      <c r="C5" s="238"/>
      <c r="D5" s="91"/>
      <c r="E5" s="90"/>
      <c r="F5" s="287" t="s">
        <v>122</v>
      </c>
      <c r="G5" s="287"/>
      <c r="H5" s="287"/>
      <c r="I5" s="288" t="s">
        <v>146</v>
      </c>
      <c r="J5" s="288"/>
      <c r="K5" s="162"/>
      <c r="P5" s="286" t="s">
        <v>9</v>
      </c>
      <c r="Q5" s="286"/>
      <c r="R5" s="286"/>
    </row>
    <row r="6" spans="1:19" s="8" customFormat="1" x14ac:dyDescent="0.2">
      <c r="A6" s="222" t="s">
        <v>1006</v>
      </c>
      <c r="B6" s="9" t="s">
        <v>0</v>
      </c>
      <c r="C6" s="239" t="s">
        <v>1</v>
      </c>
      <c r="D6" s="21" t="s">
        <v>47</v>
      </c>
      <c r="E6" s="18" t="s">
        <v>46</v>
      </c>
      <c r="F6" s="138" t="s">
        <v>126</v>
      </c>
      <c r="G6" s="61" t="s">
        <v>124</v>
      </c>
      <c r="H6" s="218" t="s">
        <v>125</v>
      </c>
      <c r="I6" s="106" t="s">
        <v>147</v>
      </c>
      <c r="J6" s="98" t="s">
        <v>148</v>
      </c>
      <c r="K6" s="98"/>
      <c r="L6" s="9" t="s">
        <v>123</v>
      </c>
      <c r="M6" s="9" t="s">
        <v>2</v>
      </c>
      <c r="N6" s="32" t="s">
        <v>4</v>
      </c>
      <c r="O6" s="32" t="s">
        <v>5</v>
      </c>
      <c r="P6" s="32" t="s">
        <v>7</v>
      </c>
      <c r="Q6" s="32" t="s">
        <v>8</v>
      </c>
      <c r="R6" s="32" t="s">
        <v>6</v>
      </c>
      <c r="S6" s="32" t="s">
        <v>3</v>
      </c>
    </row>
    <row r="7" spans="1:19" s="7" customFormat="1" ht="20" customHeight="1" x14ac:dyDescent="0.2">
      <c r="A7" s="258">
        <v>2</v>
      </c>
      <c r="B7" s="2" t="s">
        <v>706</v>
      </c>
      <c r="C7" s="240" t="s">
        <v>1432</v>
      </c>
      <c r="D7" s="135">
        <v>885093005312</v>
      </c>
      <c r="E7" s="58">
        <v>5.625</v>
      </c>
      <c r="F7" s="176">
        <v>2.25</v>
      </c>
      <c r="G7" s="57">
        <v>24</v>
      </c>
      <c r="H7" s="140">
        <f t="shared" ref="H7:H143" si="0">MROUND((F7*G7),0.01)</f>
        <v>54</v>
      </c>
      <c r="I7" s="126"/>
      <c r="J7" s="93">
        <f>H7*I7</f>
        <v>0</v>
      </c>
      <c r="K7" s="93"/>
      <c r="L7" s="31">
        <v>24</v>
      </c>
      <c r="M7" s="31">
        <v>48</v>
      </c>
      <c r="N7">
        <v>2.2000000000000002</v>
      </c>
      <c r="O7">
        <v>2.7</v>
      </c>
      <c r="P7">
        <v>27.7</v>
      </c>
      <c r="Q7">
        <v>21.1</v>
      </c>
      <c r="R7">
        <v>26.2</v>
      </c>
      <c r="S7">
        <v>1.5092E-2</v>
      </c>
    </row>
    <row r="8" spans="1:19" s="7" customFormat="1" ht="20" customHeight="1" x14ac:dyDescent="0.2">
      <c r="A8" s="236">
        <v>2</v>
      </c>
      <c r="B8" s="2" t="s">
        <v>707</v>
      </c>
      <c r="C8" s="240" t="s">
        <v>1432</v>
      </c>
      <c r="D8" s="135">
        <v>885093004209</v>
      </c>
      <c r="E8" s="58">
        <v>5.625</v>
      </c>
      <c r="F8" s="176">
        <v>2.25</v>
      </c>
      <c r="G8" s="57">
        <v>24</v>
      </c>
      <c r="H8" s="140">
        <f t="shared" si="0"/>
        <v>54</v>
      </c>
      <c r="I8" s="126"/>
      <c r="J8" s="93">
        <f t="shared" ref="J8:J144" si="1">H8*I8</f>
        <v>0</v>
      </c>
      <c r="K8" s="93"/>
      <c r="L8" s="31">
        <v>24</v>
      </c>
      <c r="M8" s="31">
        <v>48</v>
      </c>
      <c r="N8">
        <v>2.2000000000000002</v>
      </c>
      <c r="O8">
        <v>2.7</v>
      </c>
      <c r="P8">
        <v>27.7</v>
      </c>
      <c r="Q8">
        <v>21.1</v>
      </c>
      <c r="R8">
        <v>26.2</v>
      </c>
      <c r="S8">
        <v>1.5092E-2</v>
      </c>
    </row>
    <row r="9" spans="1:19" s="7" customFormat="1" ht="20" customHeight="1" x14ac:dyDescent="0.2">
      <c r="A9" s="258">
        <v>2</v>
      </c>
      <c r="B9" s="2" t="s">
        <v>708</v>
      </c>
      <c r="C9" s="240" t="s">
        <v>1433</v>
      </c>
      <c r="D9" s="135">
        <v>885093007217</v>
      </c>
      <c r="E9" s="58">
        <v>5.625</v>
      </c>
      <c r="F9" s="176">
        <v>2.25</v>
      </c>
      <c r="G9" s="57">
        <v>24</v>
      </c>
      <c r="H9" s="140">
        <f t="shared" si="0"/>
        <v>54</v>
      </c>
      <c r="I9" s="126"/>
      <c r="J9" s="93">
        <f t="shared" si="1"/>
        <v>0</v>
      </c>
      <c r="K9" s="93"/>
      <c r="L9" s="31">
        <v>24</v>
      </c>
      <c r="M9" s="31">
        <v>48</v>
      </c>
      <c r="N9">
        <v>2.2000000000000002</v>
      </c>
      <c r="O9">
        <v>2.7</v>
      </c>
      <c r="P9">
        <v>27.7</v>
      </c>
      <c r="Q9">
        <v>21.1</v>
      </c>
      <c r="R9">
        <v>26.2</v>
      </c>
      <c r="S9">
        <v>1.5092E-2</v>
      </c>
    </row>
    <row r="10" spans="1:19" s="7" customFormat="1" ht="20" customHeight="1" x14ac:dyDescent="0.2">
      <c r="A10" s="258">
        <v>2</v>
      </c>
      <c r="B10" s="2" t="s">
        <v>709</v>
      </c>
      <c r="C10" s="240" t="s">
        <v>1434</v>
      </c>
      <c r="D10" s="135">
        <v>885093007200</v>
      </c>
      <c r="E10" s="58">
        <v>5.625</v>
      </c>
      <c r="F10" s="176">
        <v>2.25</v>
      </c>
      <c r="G10" s="57">
        <v>24</v>
      </c>
      <c r="H10" s="140">
        <f t="shared" si="0"/>
        <v>54</v>
      </c>
      <c r="I10" s="126"/>
      <c r="J10" s="93">
        <f t="shared" si="1"/>
        <v>0</v>
      </c>
      <c r="K10" s="93"/>
      <c r="L10" s="31">
        <v>24</v>
      </c>
      <c r="M10" s="31">
        <v>48</v>
      </c>
      <c r="N10">
        <v>2.2000000000000002</v>
      </c>
      <c r="O10">
        <v>2.7</v>
      </c>
      <c r="P10">
        <v>27.7</v>
      </c>
      <c r="Q10">
        <v>21.1</v>
      </c>
      <c r="R10">
        <v>26.2</v>
      </c>
      <c r="S10">
        <v>1.5092E-2</v>
      </c>
    </row>
    <row r="11" spans="1:19" s="6" customFormat="1" ht="20" customHeight="1" x14ac:dyDescent="0.2">
      <c r="A11" s="223">
        <v>2</v>
      </c>
      <c r="B11" s="2" t="s">
        <v>710</v>
      </c>
      <c r="C11" s="240" t="s">
        <v>1435</v>
      </c>
      <c r="D11" s="135">
        <v>885093007378</v>
      </c>
      <c r="E11" s="58">
        <v>5.625</v>
      </c>
      <c r="F11" s="176">
        <v>2.25</v>
      </c>
      <c r="G11" s="57">
        <v>24</v>
      </c>
      <c r="H11" s="140">
        <f t="shared" si="0"/>
        <v>54</v>
      </c>
      <c r="I11" s="126"/>
      <c r="J11" s="93">
        <f t="shared" si="1"/>
        <v>0</v>
      </c>
      <c r="K11" s="93"/>
      <c r="L11" s="31">
        <v>24</v>
      </c>
      <c r="M11" s="31">
        <v>48</v>
      </c>
      <c r="N11">
        <v>2.2000000000000002</v>
      </c>
      <c r="O11">
        <v>2.7</v>
      </c>
      <c r="P11">
        <v>27.7</v>
      </c>
      <c r="Q11">
        <v>21.1</v>
      </c>
      <c r="R11">
        <v>26.2</v>
      </c>
      <c r="S11">
        <v>1.5092E-2</v>
      </c>
    </row>
    <row r="12" spans="1:19" s="6" customFormat="1" ht="20" customHeight="1" x14ac:dyDescent="0.2">
      <c r="A12" s="223">
        <v>2</v>
      </c>
      <c r="B12" s="2" t="s">
        <v>711</v>
      </c>
      <c r="C12" s="240" t="s">
        <v>1436</v>
      </c>
      <c r="D12" s="135">
        <v>885093007729</v>
      </c>
      <c r="E12" s="58">
        <v>5.625</v>
      </c>
      <c r="F12" s="176">
        <v>2.25</v>
      </c>
      <c r="G12" s="57">
        <v>24</v>
      </c>
      <c r="H12" s="140">
        <f t="shared" si="0"/>
        <v>54</v>
      </c>
      <c r="I12" s="126"/>
      <c r="J12" s="93">
        <f t="shared" si="1"/>
        <v>0</v>
      </c>
      <c r="K12" s="93"/>
      <c r="L12" s="31">
        <v>24</v>
      </c>
      <c r="M12" s="31">
        <v>48</v>
      </c>
      <c r="N12">
        <v>2.2000000000000002</v>
      </c>
      <c r="O12">
        <v>2.7</v>
      </c>
      <c r="P12">
        <v>27.7</v>
      </c>
      <c r="Q12">
        <v>21.1</v>
      </c>
      <c r="R12">
        <v>26.2</v>
      </c>
      <c r="S12">
        <v>1.5092E-2</v>
      </c>
    </row>
    <row r="13" spans="1:19" s="6" customFormat="1" ht="20" customHeight="1" x14ac:dyDescent="0.2">
      <c r="A13" s="223">
        <v>2</v>
      </c>
      <c r="B13" s="2" t="s">
        <v>712</v>
      </c>
      <c r="C13" s="240" t="s">
        <v>1437</v>
      </c>
      <c r="D13" s="135">
        <v>885093007712</v>
      </c>
      <c r="E13" s="58">
        <v>5.625</v>
      </c>
      <c r="F13" s="176">
        <v>2.25</v>
      </c>
      <c r="G13" s="57">
        <v>24</v>
      </c>
      <c r="H13" s="140">
        <f t="shared" si="0"/>
        <v>54</v>
      </c>
      <c r="I13" s="126"/>
      <c r="J13" s="93">
        <f t="shared" si="1"/>
        <v>0</v>
      </c>
      <c r="K13" s="93"/>
      <c r="L13" s="31">
        <v>24</v>
      </c>
      <c r="M13" s="31">
        <v>48</v>
      </c>
      <c r="N13">
        <v>2.2000000000000002</v>
      </c>
      <c r="O13">
        <v>2.7</v>
      </c>
      <c r="P13">
        <v>27.7</v>
      </c>
      <c r="Q13">
        <v>21.1</v>
      </c>
      <c r="R13">
        <v>26.2</v>
      </c>
      <c r="S13">
        <v>1.5092E-2</v>
      </c>
    </row>
    <row r="14" spans="1:19" s="6" customFormat="1" ht="20" customHeight="1" x14ac:dyDescent="0.2">
      <c r="A14" s="223">
        <v>2</v>
      </c>
      <c r="B14" s="2" t="s">
        <v>713</v>
      </c>
      <c r="C14" s="240" t="s">
        <v>1438</v>
      </c>
      <c r="D14" s="135">
        <v>885093007255</v>
      </c>
      <c r="E14" s="58">
        <v>5.875</v>
      </c>
      <c r="F14" s="176">
        <v>2.35</v>
      </c>
      <c r="G14" s="57">
        <v>24</v>
      </c>
      <c r="H14" s="140">
        <f t="shared" si="0"/>
        <v>56.4</v>
      </c>
      <c r="I14" s="126"/>
      <c r="J14" s="93">
        <f t="shared" si="1"/>
        <v>0</v>
      </c>
      <c r="K14" s="93"/>
      <c r="L14" s="31">
        <v>24</v>
      </c>
      <c r="M14" s="31">
        <v>48</v>
      </c>
      <c r="N14">
        <v>2.2000000000000002</v>
      </c>
      <c r="O14">
        <v>2.7</v>
      </c>
      <c r="P14">
        <v>27.7</v>
      </c>
      <c r="Q14">
        <v>21.1</v>
      </c>
      <c r="R14">
        <v>26.2</v>
      </c>
      <c r="S14">
        <v>1.5092E-2</v>
      </c>
    </row>
    <row r="15" spans="1:19" s="6" customFormat="1" ht="20" customHeight="1" x14ac:dyDescent="0.2">
      <c r="A15" s="223">
        <v>2</v>
      </c>
      <c r="B15" s="2" t="s">
        <v>714</v>
      </c>
      <c r="C15" s="240" t="s">
        <v>1439</v>
      </c>
      <c r="D15" s="135">
        <v>885093007262</v>
      </c>
      <c r="E15" s="58">
        <v>5.875</v>
      </c>
      <c r="F15" s="176">
        <v>2.35</v>
      </c>
      <c r="G15" s="57">
        <v>24</v>
      </c>
      <c r="H15" s="140">
        <f t="shared" si="0"/>
        <v>56.4</v>
      </c>
      <c r="I15" s="126"/>
      <c r="J15" s="93">
        <f t="shared" si="1"/>
        <v>0</v>
      </c>
      <c r="K15" s="93"/>
      <c r="L15" s="31">
        <v>24</v>
      </c>
      <c r="M15" s="31">
        <v>48</v>
      </c>
      <c r="N15">
        <v>2.2000000000000002</v>
      </c>
      <c r="O15">
        <v>2.7</v>
      </c>
      <c r="P15">
        <v>27.7</v>
      </c>
      <c r="Q15">
        <v>21.1</v>
      </c>
      <c r="R15">
        <v>26.2</v>
      </c>
      <c r="S15">
        <v>1.5092E-2</v>
      </c>
    </row>
    <row r="16" spans="1:19" s="6" customFormat="1" ht="20" customHeight="1" x14ac:dyDescent="0.2">
      <c r="A16" s="223">
        <v>2</v>
      </c>
      <c r="B16" s="2" t="s">
        <v>715</v>
      </c>
      <c r="C16" s="240" t="s">
        <v>1440</v>
      </c>
      <c r="D16" s="135">
        <v>885093007279</v>
      </c>
      <c r="E16" s="58">
        <v>5.875</v>
      </c>
      <c r="F16" s="176">
        <v>2.35</v>
      </c>
      <c r="G16" s="57">
        <v>24</v>
      </c>
      <c r="H16" s="140">
        <f t="shared" si="0"/>
        <v>56.4</v>
      </c>
      <c r="I16" s="126"/>
      <c r="J16" s="93">
        <f t="shared" si="1"/>
        <v>0</v>
      </c>
      <c r="K16" s="93"/>
      <c r="L16" s="31">
        <v>24</v>
      </c>
      <c r="M16" s="31">
        <v>48</v>
      </c>
      <c r="N16">
        <v>2.2000000000000002</v>
      </c>
      <c r="O16">
        <v>2.7</v>
      </c>
      <c r="P16">
        <v>27.7</v>
      </c>
      <c r="Q16">
        <v>21.1</v>
      </c>
      <c r="R16">
        <v>26.2</v>
      </c>
      <c r="S16">
        <v>1.5092E-2</v>
      </c>
    </row>
    <row r="17" spans="1:19" s="6" customFormat="1" ht="20" customHeight="1" x14ac:dyDescent="0.2">
      <c r="A17" s="223">
        <v>3</v>
      </c>
      <c r="B17" s="2" t="s">
        <v>716</v>
      </c>
      <c r="C17" s="240" t="s">
        <v>1441</v>
      </c>
      <c r="D17" s="135">
        <v>885093007323</v>
      </c>
      <c r="E17" s="58">
        <v>8.125</v>
      </c>
      <c r="F17" s="176">
        <v>3.25</v>
      </c>
      <c r="G17" s="57">
        <v>12</v>
      </c>
      <c r="H17" s="140">
        <f t="shared" si="0"/>
        <v>39</v>
      </c>
      <c r="I17" s="126"/>
      <c r="J17" s="93">
        <f t="shared" si="1"/>
        <v>0</v>
      </c>
      <c r="K17" s="93"/>
      <c r="L17" s="31">
        <v>24</v>
      </c>
      <c r="M17" s="31">
        <v>48</v>
      </c>
      <c r="N17">
        <v>2.4</v>
      </c>
      <c r="O17">
        <v>3.3</v>
      </c>
      <c r="P17">
        <v>32.700000000000003</v>
      </c>
      <c r="Q17">
        <v>29.1</v>
      </c>
      <c r="R17">
        <v>18.3</v>
      </c>
      <c r="S17">
        <v>1.7413731000000002E-2</v>
      </c>
    </row>
    <row r="18" spans="1:19" s="6" customFormat="1" ht="20" customHeight="1" x14ac:dyDescent="0.2">
      <c r="A18" s="223">
        <v>3</v>
      </c>
      <c r="B18" s="2" t="s">
        <v>717</v>
      </c>
      <c r="C18" s="240" t="s">
        <v>1431</v>
      </c>
      <c r="D18" s="135">
        <v>885093005954</v>
      </c>
      <c r="E18" s="58">
        <v>6.25</v>
      </c>
      <c r="F18" s="176">
        <v>2.5</v>
      </c>
      <c r="G18" s="57">
        <v>12</v>
      </c>
      <c r="H18" s="140">
        <f t="shared" si="0"/>
        <v>30</v>
      </c>
      <c r="I18" s="126"/>
      <c r="J18" s="93">
        <f t="shared" si="1"/>
        <v>0</v>
      </c>
      <c r="K18" s="93"/>
      <c r="L18" s="31">
        <v>24</v>
      </c>
      <c r="M18" s="31">
        <v>48</v>
      </c>
      <c r="N18">
        <v>2.4</v>
      </c>
      <c r="O18">
        <v>3.3</v>
      </c>
      <c r="P18">
        <v>32.700000000000003</v>
      </c>
      <c r="Q18">
        <v>29.1</v>
      </c>
      <c r="R18">
        <v>18.3</v>
      </c>
      <c r="S18">
        <v>1.7413731000000002E-2</v>
      </c>
    </row>
    <row r="19" spans="1:19" s="7" customFormat="1" ht="20" customHeight="1" x14ac:dyDescent="0.2">
      <c r="A19" s="258">
        <v>3</v>
      </c>
      <c r="B19" s="2" t="s">
        <v>718</v>
      </c>
      <c r="C19" s="240" t="s">
        <v>1442</v>
      </c>
      <c r="D19" s="135">
        <v>885093006111</v>
      </c>
      <c r="E19" s="58">
        <v>7.5</v>
      </c>
      <c r="F19" s="176">
        <v>3</v>
      </c>
      <c r="G19" s="57">
        <v>20</v>
      </c>
      <c r="H19" s="140">
        <f t="shared" si="0"/>
        <v>60</v>
      </c>
      <c r="I19" s="126"/>
      <c r="J19" s="93">
        <f t="shared" si="1"/>
        <v>0</v>
      </c>
      <c r="K19" s="93"/>
      <c r="L19" s="31">
        <v>20</v>
      </c>
      <c r="M19" s="31">
        <v>40</v>
      </c>
      <c r="N19">
        <v>2.4</v>
      </c>
      <c r="O19">
        <v>2.9</v>
      </c>
      <c r="P19">
        <v>28</v>
      </c>
      <c r="Q19">
        <v>21.5</v>
      </c>
      <c r="R19">
        <v>27.2</v>
      </c>
      <c r="S19">
        <v>1.6374400000000001E-2</v>
      </c>
    </row>
    <row r="20" spans="1:19" s="5" customFormat="1" ht="20" customHeight="1" x14ac:dyDescent="0.2">
      <c r="A20" s="259">
        <v>3</v>
      </c>
      <c r="B20" s="27" t="s">
        <v>719</v>
      </c>
      <c r="C20" s="235" t="s">
        <v>1443</v>
      </c>
      <c r="D20" s="135">
        <v>885093009037</v>
      </c>
      <c r="E20" s="58">
        <v>7.125</v>
      </c>
      <c r="F20" s="176">
        <v>2.85</v>
      </c>
      <c r="G20" s="57">
        <v>20</v>
      </c>
      <c r="H20" s="140">
        <f t="shared" si="0"/>
        <v>57</v>
      </c>
      <c r="I20" s="126"/>
      <c r="J20" s="93">
        <f t="shared" si="1"/>
        <v>0</v>
      </c>
      <c r="K20" s="93"/>
      <c r="L20" s="31">
        <v>20</v>
      </c>
      <c r="M20" s="31">
        <v>40</v>
      </c>
      <c r="N20">
        <v>2.4</v>
      </c>
      <c r="O20">
        <v>2.9</v>
      </c>
      <c r="P20">
        <v>28</v>
      </c>
      <c r="Q20">
        <v>21.5</v>
      </c>
      <c r="R20">
        <v>27.2</v>
      </c>
      <c r="S20">
        <v>1.6374400000000001E-2</v>
      </c>
    </row>
    <row r="21" spans="1:19" s="6" customFormat="1" ht="20" customHeight="1" x14ac:dyDescent="0.2">
      <c r="A21" s="223">
        <v>3</v>
      </c>
      <c r="B21" s="28" t="s">
        <v>72</v>
      </c>
      <c r="C21" s="235" t="s">
        <v>1360</v>
      </c>
      <c r="D21" s="135">
        <v>885093006203</v>
      </c>
      <c r="E21" s="58">
        <v>4.6999999999999993</v>
      </c>
      <c r="F21" s="176">
        <v>1.88</v>
      </c>
      <c r="G21" s="57">
        <v>4</v>
      </c>
      <c r="H21" s="140">
        <f t="shared" si="0"/>
        <v>7.5200000000000005</v>
      </c>
      <c r="I21" s="126"/>
      <c r="J21" s="93">
        <f t="shared" si="1"/>
        <v>0</v>
      </c>
      <c r="K21" s="93"/>
      <c r="L21" s="31">
        <v>4</v>
      </c>
      <c r="M21" s="31">
        <v>40</v>
      </c>
      <c r="N21">
        <v>0.8</v>
      </c>
      <c r="O21">
        <v>1.3</v>
      </c>
      <c r="P21">
        <v>30</v>
      </c>
      <c r="Q21">
        <v>28</v>
      </c>
      <c r="R21">
        <v>14.5</v>
      </c>
      <c r="S21">
        <v>1.218E-2</v>
      </c>
    </row>
    <row r="22" spans="1:19" s="7" customFormat="1" ht="20" customHeight="1" x14ac:dyDescent="0.2">
      <c r="A22" s="258">
        <v>3</v>
      </c>
      <c r="B22" s="28" t="s">
        <v>73</v>
      </c>
      <c r="C22" s="240" t="s">
        <v>1361</v>
      </c>
      <c r="D22" s="135">
        <v>885093006210</v>
      </c>
      <c r="E22" s="58">
        <v>4.6999999999999993</v>
      </c>
      <c r="F22" s="176">
        <v>1.88</v>
      </c>
      <c r="G22" s="57">
        <v>4</v>
      </c>
      <c r="H22" s="140">
        <f t="shared" si="0"/>
        <v>7.5200000000000005</v>
      </c>
      <c r="I22" s="126"/>
      <c r="J22" s="93">
        <f t="shared" si="1"/>
        <v>0</v>
      </c>
      <c r="K22" s="93"/>
      <c r="L22" s="31">
        <v>4</v>
      </c>
      <c r="M22" s="31">
        <v>40</v>
      </c>
      <c r="N22">
        <v>0.8</v>
      </c>
      <c r="O22">
        <v>1.3</v>
      </c>
      <c r="P22">
        <v>30</v>
      </c>
      <c r="Q22">
        <v>28</v>
      </c>
      <c r="R22">
        <v>14.5</v>
      </c>
      <c r="S22">
        <v>1.218E-2</v>
      </c>
    </row>
    <row r="23" spans="1:19" s="7" customFormat="1" ht="20" customHeight="1" x14ac:dyDescent="0.2">
      <c r="A23" s="258">
        <v>3</v>
      </c>
      <c r="B23" s="28" t="s">
        <v>74</v>
      </c>
      <c r="C23" s="240" t="s">
        <v>1362</v>
      </c>
      <c r="D23" s="135">
        <v>885093006227</v>
      </c>
      <c r="E23" s="58">
        <v>4.6999999999999993</v>
      </c>
      <c r="F23" s="176">
        <v>1.88</v>
      </c>
      <c r="G23" s="57">
        <v>4</v>
      </c>
      <c r="H23" s="140">
        <f t="shared" si="0"/>
        <v>7.5200000000000005</v>
      </c>
      <c r="I23" s="126"/>
      <c r="J23" s="93">
        <f t="shared" si="1"/>
        <v>0</v>
      </c>
      <c r="K23" s="93"/>
      <c r="L23" s="31">
        <v>4</v>
      </c>
      <c r="M23" s="31">
        <v>40</v>
      </c>
      <c r="N23">
        <v>0.8</v>
      </c>
      <c r="O23">
        <v>1.3</v>
      </c>
      <c r="P23">
        <v>30</v>
      </c>
      <c r="Q23">
        <v>28</v>
      </c>
      <c r="R23">
        <v>14.5</v>
      </c>
      <c r="S23">
        <v>1.218E-2</v>
      </c>
    </row>
    <row r="24" spans="1:19" s="7" customFormat="1" ht="20" customHeight="1" x14ac:dyDescent="0.2">
      <c r="A24" s="258">
        <v>3</v>
      </c>
      <c r="B24" s="28" t="s">
        <v>75</v>
      </c>
      <c r="C24" s="240" t="s">
        <v>1363</v>
      </c>
      <c r="D24" s="135">
        <v>885093006234</v>
      </c>
      <c r="E24" s="58">
        <v>4.6999999999999993</v>
      </c>
      <c r="F24" s="176">
        <v>1.88</v>
      </c>
      <c r="G24" s="57">
        <v>4</v>
      </c>
      <c r="H24" s="140">
        <f t="shared" si="0"/>
        <v>7.5200000000000005</v>
      </c>
      <c r="I24" s="126"/>
      <c r="J24" s="93">
        <f t="shared" si="1"/>
        <v>0</v>
      </c>
      <c r="K24" s="93"/>
      <c r="L24" s="31">
        <v>4</v>
      </c>
      <c r="M24" s="31">
        <v>40</v>
      </c>
      <c r="N24">
        <v>0.8</v>
      </c>
      <c r="O24">
        <v>1.3</v>
      </c>
      <c r="P24">
        <v>30</v>
      </c>
      <c r="Q24">
        <v>28</v>
      </c>
      <c r="R24">
        <v>14.5</v>
      </c>
      <c r="S24">
        <v>1.218E-2</v>
      </c>
    </row>
    <row r="25" spans="1:19" s="7" customFormat="1" ht="20" customHeight="1" x14ac:dyDescent="0.2">
      <c r="A25" s="258">
        <v>3</v>
      </c>
      <c r="B25" s="28" t="s">
        <v>76</v>
      </c>
      <c r="C25" s="240" t="s">
        <v>1364</v>
      </c>
      <c r="D25" s="135">
        <v>885093006241</v>
      </c>
      <c r="E25" s="58">
        <v>4.6999999999999993</v>
      </c>
      <c r="F25" s="176">
        <v>1.88</v>
      </c>
      <c r="G25" s="57">
        <v>4</v>
      </c>
      <c r="H25" s="140">
        <f t="shared" si="0"/>
        <v>7.5200000000000005</v>
      </c>
      <c r="I25" s="126"/>
      <c r="J25" s="93">
        <f t="shared" si="1"/>
        <v>0</v>
      </c>
      <c r="K25" s="93"/>
      <c r="L25" s="31">
        <v>4</v>
      </c>
      <c r="M25" s="31">
        <v>40</v>
      </c>
      <c r="N25">
        <v>0.8</v>
      </c>
      <c r="O25">
        <v>1.3</v>
      </c>
      <c r="P25">
        <v>30</v>
      </c>
      <c r="Q25">
        <v>28</v>
      </c>
      <c r="R25">
        <v>14.5</v>
      </c>
      <c r="S25">
        <v>1.218E-2</v>
      </c>
    </row>
    <row r="26" spans="1:19" s="7" customFormat="1" ht="20" customHeight="1" x14ac:dyDescent="0.2">
      <c r="A26" s="258">
        <v>3</v>
      </c>
      <c r="B26" s="28" t="s">
        <v>77</v>
      </c>
      <c r="C26" s="240" t="s">
        <v>1365</v>
      </c>
      <c r="D26" s="135">
        <v>885093006258</v>
      </c>
      <c r="E26" s="58">
        <v>4.6999999999999993</v>
      </c>
      <c r="F26" s="176">
        <v>1.88</v>
      </c>
      <c r="G26" s="57">
        <v>4</v>
      </c>
      <c r="H26" s="140">
        <f t="shared" si="0"/>
        <v>7.5200000000000005</v>
      </c>
      <c r="I26" s="126"/>
      <c r="J26" s="93">
        <f t="shared" si="1"/>
        <v>0</v>
      </c>
      <c r="K26" s="93"/>
      <c r="L26" s="31">
        <v>4</v>
      </c>
      <c r="M26" s="31">
        <v>40</v>
      </c>
      <c r="N26">
        <v>0.8</v>
      </c>
      <c r="O26">
        <v>1.3</v>
      </c>
      <c r="P26">
        <v>30</v>
      </c>
      <c r="Q26">
        <v>28</v>
      </c>
      <c r="R26">
        <v>14.5</v>
      </c>
      <c r="S26">
        <v>1.218E-2</v>
      </c>
    </row>
    <row r="27" spans="1:19" s="7" customFormat="1" ht="20" customHeight="1" x14ac:dyDescent="0.2">
      <c r="A27" s="258">
        <v>3</v>
      </c>
      <c r="B27" s="28" t="s">
        <v>78</v>
      </c>
      <c r="C27" s="240" t="s">
        <v>1366</v>
      </c>
      <c r="D27" s="135">
        <v>885093006128</v>
      </c>
      <c r="E27" s="58">
        <v>4.6999999999999993</v>
      </c>
      <c r="F27" s="176">
        <v>1.88</v>
      </c>
      <c r="G27" s="57">
        <v>4</v>
      </c>
      <c r="H27" s="140">
        <f t="shared" si="0"/>
        <v>7.5200000000000005</v>
      </c>
      <c r="I27" s="126"/>
      <c r="J27" s="93">
        <f t="shared" si="1"/>
        <v>0</v>
      </c>
      <c r="K27" s="93"/>
      <c r="L27" s="31">
        <v>4</v>
      </c>
      <c r="M27" s="31">
        <v>40</v>
      </c>
      <c r="N27">
        <v>0.8</v>
      </c>
      <c r="O27">
        <v>1.3</v>
      </c>
      <c r="P27">
        <v>30</v>
      </c>
      <c r="Q27">
        <v>28</v>
      </c>
      <c r="R27">
        <v>14.5</v>
      </c>
      <c r="S27">
        <v>1.218E-2</v>
      </c>
    </row>
    <row r="28" spans="1:19" s="7" customFormat="1" ht="20" customHeight="1" x14ac:dyDescent="0.2">
      <c r="A28" s="258">
        <v>3</v>
      </c>
      <c r="B28" s="28" t="s">
        <v>79</v>
      </c>
      <c r="C28" s="240" t="s">
        <v>1367</v>
      </c>
      <c r="D28" s="135">
        <v>885093006135</v>
      </c>
      <c r="E28" s="58">
        <v>4.6999999999999993</v>
      </c>
      <c r="F28" s="176">
        <v>1.88</v>
      </c>
      <c r="G28" s="57">
        <v>4</v>
      </c>
      <c r="H28" s="140">
        <f t="shared" si="0"/>
        <v>7.5200000000000005</v>
      </c>
      <c r="I28" s="126"/>
      <c r="J28" s="93">
        <f t="shared" si="1"/>
        <v>0</v>
      </c>
      <c r="K28" s="93"/>
      <c r="L28" s="31">
        <v>4</v>
      </c>
      <c r="M28" s="31">
        <v>40</v>
      </c>
      <c r="N28">
        <v>0.8</v>
      </c>
      <c r="O28">
        <v>1.3</v>
      </c>
      <c r="P28">
        <v>30</v>
      </c>
      <c r="Q28">
        <v>28</v>
      </c>
      <c r="R28">
        <v>14.5</v>
      </c>
      <c r="S28">
        <v>1.218E-2</v>
      </c>
    </row>
    <row r="29" spans="1:19" s="7" customFormat="1" ht="20" customHeight="1" x14ac:dyDescent="0.2">
      <c r="A29" s="258">
        <v>3</v>
      </c>
      <c r="B29" s="28" t="s">
        <v>80</v>
      </c>
      <c r="C29" s="240" t="s">
        <v>1368</v>
      </c>
      <c r="D29" s="135">
        <v>885093006265</v>
      </c>
      <c r="E29" s="58">
        <v>4.6999999999999993</v>
      </c>
      <c r="F29" s="176">
        <v>1.88</v>
      </c>
      <c r="G29" s="57">
        <v>4</v>
      </c>
      <c r="H29" s="140">
        <f t="shared" si="0"/>
        <v>7.5200000000000005</v>
      </c>
      <c r="I29" s="126"/>
      <c r="J29" s="93">
        <f t="shared" si="1"/>
        <v>0</v>
      </c>
      <c r="K29" s="93"/>
      <c r="L29" s="31">
        <v>4</v>
      </c>
      <c r="M29" s="31">
        <v>40</v>
      </c>
      <c r="N29">
        <v>0.8</v>
      </c>
      <c r="O29">
        <v>1.3</v>
      </c>
      <c r="P29">
        <v>30</v>
      </c>
      <c r="Q29">
        <v>28</v>
      </c>
      <c r="R29">
        <v>14.5</v>
      </c>
      <c r="S29">
        <v>1.218E-2</v>
      </c>
    </row>
    <row r="30" spans="1:19" s="7" customFormat="1" ht="20" customHeight="1" x14ac:dyDescent="0.2">
      <c r="A30" s="258">
        <v>3</v>
      </c>
      <c r="B30" s="28" t="s">
        <v>81</v>
      </c>
      <c r="C30" s="240" t="s">
        <v>1369</v>
      </c>
      <c r="D30" s="135">
        <v>885093006272</v>
      </c>
      <c r="E30" s="58">
        <v>4.6999999999999993</v>
      </c>
      <c r="F30" s="176">
        <v>1.88</v>
      </c>
      <c r="G30" s="57">
        <v>4</v>
      </c>
      <c r="H30" s="140">
        <f t="shared" si="0"/>
        <v>7.5200000000000005</v>
      </c>
      <c r="I30" s="126"/>
      <c r="J30" s="93">
        <f t="shared" si="1"/>
        <v>0</v>
      </c>
      <c r="K30" s="93"/>
      <c r="L30" s="31">
        <v>4</v>
      </c>
      <c r="M30" s="31">
        <v>40</v>
      </c>
      <c r="N30">
        <v>0.8</v>
      </c>
      <c r="O30">
        <v>1.3</v>
      </c>
      <c r="P30">
        <v>30</v>
      </c>
      <c r="Q30">
        <v>28</v>
      </c>
      <c r="R30">
        <v>14.5</v>
      </c>
      <c r="S30">
        <v>1.218E-2</v>
      </c>
    </row>
    <row r="31" spans="1:19" s="7" customFormat="1" ht="20" customHeight="1" x14ac:dyDescent="0.2">
      <c r="A31" s="258">
        <v>3</v>
      </c>
      <c r="B31" s="28" t="s">
        <v>82</v>
      </c>
      <c r="C31" s="240" t="s">
        <v>1370</v>
      </c>
      <c r="D31" s="135">
        <v>885093006289</v>
      </c>
      <c r="E31" s="58">
        <v>4.6999999999999993</v>
      </c>
      <c r="F31" s="176">
        <v>1.88</v>
      </c>
      <c r="G31" s="57">
        <v>4</v>
      </c>
      <c r="H31" s="140">
        <f t="shared" si="0"/>
        <v>7.5200000000000005</v>
      </c>
      <c r="I31" s="126"/>
      <c r="J31" s="93">
        <f t="shared" si="1"/>
        <v>0</v>
      </c>
      <c r="K31" s="93"/>
      <c r="L31" s="31">
        <v>4</v>
      </c>
      <c r="M31" s="31">
        <v>40</v>
      </c>
      <c r="N31">
        <v>0.8</v>
      </c>
      <c r="O31">
        <v>1.3</v>
      </c>
      <c r="P31">
        <v>30</v>
      </c>
      <c r="Q31">
        <v>28</v>
      </c>
      <c r="R31">
        <v>14.5</v>
      </c>
      <c r="S31">
        <v>1.218E-2</v>
      </c>
    </row>
    <row r="32" spans="1:19" s="7" customFormat="1" ht="20" customHeight="1" x14ac:dyDescent="0.2">
      <c r="A32" s="258">
        <v>3</v>
      </c>
      <c r="B32" s="28" t="s">
        <v>83</v>
      </c>
      <c r="C32" s="240" t="s">
        <v>1371</v>
      </c>
      <c r="D32" s="135">
        <v>885093006296</v>
      </c>
      <c r="E32" s="58">
        <v>4.6999999999999993</v>
      </c>
      <c r="F32" s="176">
        <v>1.88</v>
      </c>
      <c r="G32" s="57">
        <v>4</v>
      </c>
      <c r="H32" s="140">
        <f t="shared" si="0"/>
        <v>7.5200000000000005</v>
      </c>
      <c r="I32" s="126"/>
      <c r="J32" s="93">
        <f t="shared" si="1"/>
        <v>0</v>
      </c>
      <c r="K32" s="93"/>
      <c r="L32" s="31">
        <v>4</v>
      </c>
      <c r="M32" s="31">
        <v>40</v>
      </c>
      <c r="N32">
        <v>0.8</v>
      </c>
      <c r="O32">
        <v>1.3</v>
      </c>
      <c r="P32">
        <v>30</v>
      </c>
      <c r="Q32">
        <v>28</v>
      </c>
      <c r="R32">
        <v>14.5</v>
      </c>
      <c r="S32">
        <v>1.218E-2</v>
      </c>
    </row>
    <row r="33" spans="1:19" s="7" customFormat="1" ht="20" customHeight="1" x14ac:dyDescent="0.2">
      <c r="A33" s="258">
        <v>3</v>
      </c>
      <c r="B33" s="28" t="s">
        <v>84</v>
      </c>
      <c r="C33" s="240" t="s">
        <v>1372</v>
      </c>
      <c r="D33" s="135">
        <v>885093006142</v>
      </c>
      <c r="E33" s="58">
        <v>4.6999999999999993</v>
      </c>
      <c r="F33" s="176">
        <v>1.88</v>
      </c>
      <c r="G33" s="57">
        <v>4</v>
      </c>
      <c r="H33" s="140">
        <f t="shared" si="0"/>
        <v>7.5200000000000005</v>
      </c>
      <c r="I33" s="126"/>
      <c r="J33" s="93">
        <f t="shared" si="1"/>
        <v>0</v>
      </c>
      <c r="K33" s="93"/>
      <c r="L33" s="31">
        <v>4</v>
      </c>
      <c r="M33" s="31">
        <v>40</v>
      </c>
      <c r="N33">
        <v>0.8</v>
      </c>
      <c r="O33">
        <v>1.3</v>
      </c>
      <c r="P33">
        <v>30</v>
      </c>
      <c r="Q33">
        <v>28</v>
      </c>
      <c r="R33">
        <v>14.5</v>
      </c>
      <c r="S33">
        <v>1.218E-2</v>
      </c>
    </row>
    <row r="34" spans="1:19" s="7" customFormat="1" ht="20" customHeight="1" x14ac:dyDescent="0.2">
      <c r="A34" s="258">
        <v>3</v>
      </c>
      <c r="B34" s="28" t="s">
        <v>85</v>
      </c>
      <c r="C34" s="240" t="s">
        <v>1373</v>
      </c>
      <c r="D34" s="135">
        <v>885093006159</v>
      </c>
      <c r="E34" s="58">
        <v>4.6999999999999993</v>
      </c>
      <c r="F34" s="176">
        <v>1.88</v>
      </c>
      <c r="G34" s="57">
        <v>4</v>
      </c>
      <c r="H34" s="140">
        <f t="shared" si="0"/>
        <v>7.5200000000000005</v>
      </c>
      <c r="I34" s="126"/>
      <c r="J34" s="93">
        <f t="shared" si="1"/>
        <v>0</v>
      </c>
      <c r="K34" s="93"/>
      <c r="L34" s="31">
        <v>4</v>
      </c>
      <c r="M34" s="31">
        <v>40</v>
      </c>
      <c r="N34">
        <v>0.8</v>
      </c>
      <c r="O34">
        <v>1.3</v>
      </c>
      <c r="P34">
        <v>30</v>
      </c>
      <c r="Q34">
        <v>28</v>
      </c>
      <c r="R34">
        <v>14.5</v>
      </c>
      <c r="S34">
        <v>1.218E-2</v>
      </c>
    </row>
    <row r="35" spans="1:19" s="7" customFormat="1" ht="20" customHeight="1" x14ac:dyDescent="0.2">
      <c r="A35" s="258">
        <v>3</v>
      </c>
      <c r="B35" s="28" t="s">
        <v>86</v>
      </c>
      <c r="C35" s="240" t="s">
        <v>1374</v>
      </c>
      <c r="D35" s="135">
        <v>885093006302</v>
      </c>
      <c r="E35" s="58">
        <v>4.6999999999999993</v>
      </c>
      <c r="F35" s="176">
        <v>1.88</v>
      </c>
      <c r="G35" s="57">
        <v>4</v>
      </c>
      <c r="H35" s="140">
        <f t="shared" si="0"/>
        <v>7.5200000000000005</v>
      </c>
      <c r="I35" s="126"/>
      <c r="J35" s="93">
        <f t="shared" si="1"/>
        <v>0</v>
      </c>
      <c r="K35" s="93"/>
      <c r="L35" s="31">
        <v>4</v>
      </c>
      <c r="M35" s="31">
        <v>40</v>
      </c>
      <c r="N35">
        <v>0.8</v>
      </c>
      <c r="O35">
        <v>1.3</v>
      </c>
      <c r="P35">
        <v>30</v>
      </c>
      <c r="Q35">
        <v>28</v>
      </c>
      <c r="R35">
        <v>14.5</v>
      </c>
      <c r="S35">
        <v>1.218E-2</v>
      </c>
    </row>
    <row r="36" spans="1:19" s="7" customFormat="1" ht="20" customHeight="1" x14ac:dyDescent="0.2">
      <c r="A36" s="258">
        <v>3</v>
      </c>
      <c r="B36" s="28" t="s">
        <v>87</v>
      </c>
      <c r="C36" s="240" t="s">
        <v>1375</v>
      </c>
      <c r="D36" s="135">
        <v>885093006319</v>
      </c>
      <c r="E36" s="58">
        <v>4.6999999999999993</v>
      </c>
      <c r="F36" s="176">
        <v>1.88</v>
      </c>
      <c r="G36" s="57">
        <v>4</v>
      </c>
      <c r="H36" s="140">
        <f t="shared" si="0"/>
        <v>7.5200000000000005</v>
      </c>
      <c r="I36" s="126"/>
      <c r="J36" s="93">
        <f t="shared" si="1"/>
        <v>0</v>
      </c>
      <c r="K36" s="93"/>
      <c r="L36" s="31">
        <v>4</v>
      </c>
      <c r="M36" s="31">
        <v>40</v>
      </c>
      <c r="N36">
        <v>0.8</v>
      </c>
      <c r="O36">
        <v>1.3</v>
      </c>
      <c r="P36">
        <v>30</v>
      </c>
      <c r="Q36">
        <v>28</v>
      </c>
      <c r="R36">
        <v>14.5</v>
      </c>
      <c r="S36">
        <v>1.218E-2</v>
      </c>
    </row>
    <row r="37" spans="1:19" s="7" customFormat="1" ht="20" customHeight="1" x14ac:dyDescent="0.2">
      <c r="A37" s="258">
        <v>3</v>
      </c>
      <c r="B37" s="28" t="s">
        <v>88</v>
      </c>
      <c r="C37" s="240" t="s">
        <v>1376</v>
      </c>
      <c r="D37" s="135">
        <v>885093006326</v>
      </c>
      <c r="E37" s="58">
        <v>4.6999999999999993</v>
      </c>
      <c r="F37" s="176">
        <v>1.88</v>
      </c>
      <c r="G37" s="57">
        <v>4</v>
      </c>
      <c r="H37" s="140">
        <f t="shared" si="0"/>
        <v>7.5200000000000005</v>
      </c>
      <c r="I37" s="126"/>
      <c r="J37" s="93">
        <f t="shared" si="1"/>
        <v>0</v>
      </c>
      <c r="K37" s="93"/>
      <c r="L37" s="31">
        <v>4</v>
      </c>
      <c r="M37" s="31">
        <v>40</v>
      </c>
      <c r="N37">
        <v>0.8</v>
      </c>
      <c r="O37">
        <v>1.3</v>
      </c>
      <c r="P37">
        <v>30</v>
      </c>
      <c r="Q37">
        <v>28</v>
      </c>
      <c r="R37">
        <v>14.5</v>
      </c>
      <c r="S37">
        <v>1.218E-2</v>
      </c>
    </row>
    <row r="38" spans="1:19" s="7" customFormat="1" ht="20" customHeight="1" x14ac:dyDescent="0.2">
      <c r="A38" s="258">
        <v>3</v>
      </c>
      <c r="B38" s="28" t="s">
        <v>89</v>
      </c>
      <c r="C38" s="240" t="s">
        <v>1377</v>
      </c>
      <c r="D38" s="135">
        <v>885093006333</v>
      </c>
      <c r="E38" s="58">
        <v>4.6999999999999993</v>
      </c>
      <c r="F38" s="176">
        <v>1.88</v>
      </c>
      <c r="G38" s="57">
        <v>4</v>
      </c>
      <c r="H38" s="140">
        <f t="shared" si="0"/>
        <v>7.5200000000000005</v>
      </c>
      <c r="I38" s="126"/>
      <c r="J38" s="93">
        <f t="shared" si="1"/>
        <v>0</v>
      </c>
      <c r="K38" s="93"/>
      <c r="L38" s="31">
        <v>4</v>
      </c>
      <c r="M38" s="31">
        <v>40</v>
      </c>
      <c r="N38">
        <v>0.8</v>
      </c>
      <c r="O38">
        <v>1.3</v>
      </c>
      <c r="P38">
        <v>30</v>
      </c>
      <c r="Q38">
        <v>28</v>
      </c>
      <c r="R38">
        <v>14.5</v>
      </c>
      <c r="S38">
        <v>1.218E-2</v>
      </c>
    </row>
    <row r="39" spans="1:19" s="7" customFormat="1" ht="20" customHeight="1" x14ac:dyDescent="0.2">
      <c r="A39" s="258">
        <v>3</v>
      </c>
      <c r="B39" s="28" t="s">
        <v>90</v>
      </c>
      <c r="C39" s="240" t="s">
        <v>1378</v>
      </c>
      <c r="D39" s="135">
        <v>885093006166</v>
      </c>
      <c r="E39" s="58">
        <v>4.6999999999999993</v>
      </c>
      <c r="F39" s="176">
        <v>1.88</v>
      </c>
      <c r="G39" s="57">
        <v>4</v>
      </c>
      <c r="H39" s="140">
        <f t="shared" si="0"/>
        <v>7.5200000000000005</v>
      </c>
      <c r="I39" s="126"/>
      <c r="J39" s="93">
        <f t="shared" si="1"/>
        <v>0</v>
      </c>
      <c r="K39" s="93"/>
      <c r="L39" s="31">
        <v>4</v>
      </c>
      <c r="M39" s="31">
        <v>40</v>
      </c>
      <c r="N39">
        <v>0.8</v>
      </c>
      <c r="O39">
        <v>1.3</v>
      </c>
      <c r="P39">
        <v>30</v>
      </c>
      <c r="Q39">
        <v>28</v>
      </c>
      <c r="R39">
        <v>14.5</v>
      </c>
      <c r="S39">
        <v>1.218E-2</v>
      </c>
    </row>
    <row r="40" spans="1:19" s="7" customFormat="1" ht="20" customHeight="1" x14ac:dyDescent="0.2">
      <c r="A40" s="258">
        <v>3</v>
      </c>
      <c r="B40" s="28" t="s">
        <v>91</v>
      </c>
      <c r="C40" s="240" t="s">
        <v>1379</v>
      </c>
      <c r="D40" s="135">
        <v>885093006173</v>
      </c>
      <c r="E40" s="58">
        <v>4.6999999999999993</v>
      </c>
      <c r="F40" s="176">
        <v>1.88</v>
      </c>
      <c r="G40" s="57">
        <v>4</v>
      </c>
      <c r="H40" s="140">
        <f t="shared" si="0"/>
        <v>7.5200000000000005</v>
      </c>
      <c r="I40" s="126"/>
      <c r="J40" s="93">
        <f t="shared" si="1"/>
        <v>0</v>
      </c>
      <c r="K40" s="93"/>
      <c r="L40" s="31">
        <v>4</v>
      </c>
      <c r="M40" s="31">
        <v>40</v>
      </c>
      <c r="N40">
        <v>0.8</v>
      </c>
      <c r="O40">
        <v>1.3</v>
      </c>
      <c r="P40">
        <v>30</v>
      </c>
      <c r="Q40">
        <v>28</v>
      </c>
      <c r="R40">
        <v>14.5</v>
      </c>
      <c r="S40">
        <v>1.218E-2</v>
      </c>
    </row>
    <row r="41" spans="1:19" s="7" customFormat="1" ht="20" customHeight="1" x14ac:dyDescent="0.2">
      <c r="A41" s="258">
        <v>4</v>
      </c>
      <c r="B41" t="s">
        <v>670</v>
      </c>
      <c r="C41" s="240" t="s">
        <v>1556</v>
      </c>
      <c r="D41" s="257">
        <v>885093011054</v>
      </c>
      <c r="E41" s="58">
        <v>4</v>
      </c>
      <c r="F41" s="176">
        <v>1.6</v>
      </c>
      <c r="G41" s="57">
        <v>6</v>
      </c>
      <c r="H41" s="140">
        <f t="shared" si="0"/>
        <v>9.6</v>
      </c>
      <c r="I41" s="126"/>
      <c r="J41" s="93">
        <f t="shared" si="1"/>
        <v>0</v>
      </c>
      <c r="K41" s="93"/>
      <c r="L41" s="129">
        <v>12</v>
      </c>
      <c r="M41" s="129">
        <v>144</v>
      </c>
      <c r="N41" s="129">
        <v>1.44</v>
      </c>
      <c r="O41">
        <v>2.16</v>
      </c>
      <c r="P41">
        <v>21</v>
      </c>
      <c r="Q41">
        <v>30</v>
      </c>
      <c r="R41">
        <v>22</v>
      </c>
      <c r="S41" s="129">
        <v>1.3899999999999999E-2</v>
      </c>
    </row>
    <row r="42" spans="1:19" s="7" customFormat="1" ht="20" customHeight="1" x14ac:dyDescent="0.2">
      <c r="A42" s="258">
        <v>4</v>
      </c>
      <c r="B42" s="28" t="s">
        <v>662</v>
      </c>
      <c r="C42" s="242" t="s">
        <v>690</v>
      </c>
      <c r="D42" s="257">
        <v>885093011061</v>
      </c>
      <c r="E42" s="58">
        <v>4</v>
      </c>
      <c r="F42" s="176">
        <v>1.6</v>
      </c>
      <c r="G42" s="57">
        <v>6</v>
      </c>
      <c r="H42" s="140">
        <f t="shared" si="0"/>
        <v>9.6</v>
      </c>
      <c r="I42" s="126"/>
      <c r="J42" s="93">
        <f t="shared" si="1"/>
        <v>0</v>
      </c>
      <c r="K42" s="93"/>
      <c r="L42" s="129">
        <v>12</v>
      </c>
      <c r="M42" s="129">
        <v>144</v>
      </c>
      <c r="N42" s="129">
        <v>1.44</v>
      </c>
      <c r="O42">
        <v>2.16</v>
      </c>
      <c r="P42">
        <v>21</v>
      </c>
      <c r="Q42">
        <v>30</v>
      </c>
      <c r="R42">
        <v>22</v>
      </c>
      <c r="S42" s="129">
        <v>1.3899999999999999E-2</v>
      </c>
    </row>
    <row r="43" spans="1:19" s="7" customFormat="1" ht="20" customHeight="1" x14ac:dyDescent="0.2">
      <c r="A43" s="258">
        <v>4</v>
      </c>
      <c r="B43" s="28" t="s">
        <v>663</v>
      </c>
      <c r="C43" s="242" t="s">
        <v>691</v>
      </c>
      <c r="D43" s="257">
        <v>885093011078</v>
      </c>
      <c r="E43" s="58">
        <v>4</v>
      </c>
      <c r="F43" s="176">
        <v>1.6</v>
      </c>
      <c r="G43" s="57">
        <v>6</v>
      </c>
      <c r="H43" s="140">
        <f t="shared" si="0"/>
        <v>9.6</v>
      </c>
      <c r="I43" s="126"/>
      <c r="J43" s="93">
        <f t="shared" si="1"/>
        <v>0</v>
      </c>
      <c r="K43" s="93"/>
      <c r="L43" s="129">
        <v>12</v>
      </c>
      <c r="M43" s="129">
        <v>144</v>
      </c>
      <c r="N43" s="129">
        <v>1.44</v>
      </c>
      <c r="O43">
        <v>2.16</v>
      </c>
      <c r="P43">
        <v>21</v>
      </c>
      <c r="Q43">
        <v>30</v>
      </c>
      <c r="R43">
        <v>22</v>
      </c>
      <c r="S43" s="129">
        <v>1.3899999999999999E-2</v>
      </c>
    </row>
    <row r="44" spans="1:19" s="7" customFormat="1" ht="20" customHeight="1" x14ac:dyDescent="0.2">
      <c r="A44" s="258">
        <v>4</v>
      </c>
      <c r="B44" s="28" t="s">
        <v>664</v>
      </c>
      <c r="C44" s="242" t="s">
        <v>692</v>
      </c>
      <c r="D44" s="257">
        <v>885093011085</v>
      </c>
      <c r="E44" s="58">
        <v>4</v>
      </c>
      <c r="F44" s="176">
        <v>1.6</v>
      </c>
      <c r="G44" s="57">
        <v>6</v>
      </c>
      <c r="H44" s="140">
        <f t="shared" si="0"/>
        <v>9.6</v>
      </c>
      <c r="I44" s="126"/>
      <c r="J44" s="93">
        <f t="shared" si="1"/>
        <v>0</v>
      </c>
      <c r="K44" s="93"/>
      <c r="L44" s="129">
        <v>12</v>
      </c>
      <c r="M44" s="129">
        <v>144</v>
      </c>
      <c r="N44" s="129">
        <v>1.44</v>
      </c>
      <c r="O44">
        <v>2.16</v>
      </c>
      <c r="P44">
        <v>21</v>
      </c>
      <c r="Q44">
        <v>30</v>
      </c>
      <c r="R44">
        <v>22</v>
      </c>
      <c r="S44" s="129">
        <v>1.3899999999999999E-2</v>
      </c>
    </row>
    <row r="45" spans="1:19" s="94" customFormat="1" ht="20" customHeight="1" x14ac:dyDescent="0.2">
      <c r="A45" s="260">
        <v>4</v>
      </c>
      <c r="B45" s="28" t="s">
        <v>665</v>
      </c>
      <c r="C45" s="242" t="s">
        <v>693</v>
      </c>
      <c r="D45" s="257">
        <v>885093011092</v>
      </c>
      <c r="E45" s="58">
        <v>4</v>
      </c>
      <c r="F45" s="176">
        <v>1.6</v>
      </c>
      <c r="G45" s="57">
        <v>6</v>
      </c>
      <c r="H45" s="140">
        <f t="shared" si="0"/>
        <v>9.6</v>
      </c>
      <c r="I45" s="127"/>
      <c r="J45" s="93">
        <f t="shared" si="1"/>
        <v>0</v>
      </c>
      <c r="K45" s="93"/>
      <c r="L45" s="129">
        <v>12</v>
      </c>
      <c r="M45" s="129">
        <v>144</v>
      </c>
      <c r="N45" s="129">
        <v>1.44</v>
      </c>
      <c r="O45">
        <v>2.16</v>
      </c>
      <c r="P45">
        <v>21</v>
      </c>
      <c r="Q45">
        <v>30</v>
      </c>
      <c r="R45">
        <v>22</v>
      </c>
      <c r="S45" s="129">
        <v>1.3899999999999999E-2</v>
      </c>
    </row>
    <row r="46" spans="1:19" s="7" customFormat="1" ht="20" customHeight="1" x14ac:dyDescent="0.2">
      <c r="A46" s="258">
        <v>4</v>
      </c>
      <c r="B46" s="28" t="s">
        <v>666</v>
      </c>
      <c r="C46" s="242" t="s">
        <v>694</v>
      </c>
      <c r="D46" s="257">
        <v>885093011108</v>
      </c>
      <c r="E46" s="58">
        <v>4</v>
      </c>
      <c r="F46" s="176">
        <v>1.6</v>
      </c>
      <c r="G46" s="57">
        <v>6</v>
      </c>
      <c r="H46" s="140">
        <f t="shared" si="0"/>
        <v>9.6</v>
      </c>
      <c r="I46" s="126"/>
      <c r="J46" s="93">
        <f t="shared" si="1"/>
        <v>0</v>
      </c>
      <c r="K46" s="93"/>
      <c r="L46" s="129">
        <v>12</v>
      </c>
      <c r="M46" s="129">
        <v>144</v>
      </c>
      <c r="N46" s="129">
        <v>1.44</v>
      </c>
      <c r="O46">
        <v>2.16</v>
      </c>
      <c r="P46">
        <v>21</v>
      </c>
      <c r="Q46">
        <v>30</v>
      </c>
      <c r="R46">
        <v>22</v>
      </c>
      <c r="S46" s="129">
        <v>1.3899999999999999E-2</v>
      </c>
    </row>
    <row r="47" spans="1:19" s="7" customFormat="1" ht="20" customHeight="1" x14ac:dyDescent="0.2">
      <c r="A47" s="258">
        <v>4</v>
      </c>
      <c r="B47" s="28" t="s">
        <v>667</v>
      </c>
      <c r="C47" s="242" t="s">
        <v>695</v>
      </c>
      <c r="D47" s="257">
        <v>885093011115</v>
      </c>
      <c r="E47" s="58">
        <v>4</v>
      </c>
      <c r="F47" s="176">
        <v>1.6</v>
      </c>
      <c r="G47" s="57">
        <v>6</v>
      </c>
      <c r="H47" s="140">
        <f t="shared" si="0"/>
        <v>9.6</v>
      </c>
      <c r="I47" s="126"/>
      <c r="J47" s="93">
        <f t="shared" si="1"/>
        <v>0</v>
      </c>
      <c r="K47" s="93"/>
      <c r="L47" s="129">
        <v>12</v>
      </c>
      <c r="M47" s="129">
        <v>144</v>
      </c>
      <c r="N47" s="129">
        <v>1.44</v>
      </c>
      <c r="O47">
        <v>2.16</v>
      </c>
      <c r="P47">
        <v>21</v>
      </c>
      <c r="Q47">
        <v>30</v>
      </c>
      <c r="R47">
        <v>22</v>
      </c>
      <c r="S47" s="129">
        <v>1.3899999999999999E-2</v>
      </c>
    </row>
    <row r="48" spans="1:19" s="7" customFormat="1" ht="20" customHeight="1" x14ac:dyDescent="0.2">
      <c r="A48" s="258">
        <v>4</v>
      </c>
      <c r="B48" s="28" t="s">
        <v>668</v>
      </c>
      <c r="C48" s="242" t="s">
        <v>696</v>
      </c>
      <c r="D48" s="257">
        <v>885093011122</v>
      </c>
      <c r="E48" s="58">
        <v>4</v>
      </c>
      <c r="F48" s="176">
        <v>1.6</v>
      </c>
      <c r="G48" s="57">
        <v>6</v>
      </c>
      <c r="H48" s="140">
        <f t="shared" si="0"/>
        <v>9.6</v>
      </c>
      <c r="I48" s="126"/>
      <c r="J48" s="93">
        <f t="shared" si="1"/>
        <v>0</v>
      </c>
      <c r="K48" s="93"/>
      <c r="L48" s="129">
        <v>12</v>
      </c>
      <c r="M48" s="129">
        <v>144</v>
      </c>
      <c r="N48" s="129">
        <v>1.44</v>
      </c>
      <c r="O48">
        <v>2.16</v>
      </c>
      <c r="P48">
        <v>21</v>
      </c>
      <c r="Q48">
        <v>30</v>
      </c>
      <c r="R48">
        <v>22</v>
      </c>
      <c r="S48" s="129">
        <v>1.3899999999999999E-2</v>
      </c>
    </row>
    <row r="49" spans="1:19" s="7" customFormat="1" ht="20" customHeight="1" x14ac:dyDescent="0.2">
      <c r="A49" s="258">
        <v>4</v>
      </c>
      <c r="B49" s="28" t="s">
        <v>669</v>
      </c>
      <c r="C49" s="242" t="s">
        <v>697</v>
      </c>
      <c r="D49" s="257">
        <v>885093011139</v>
      </c>
      <c r="E49" s="58">
        <v>4</v>
      </c>
      <c r="F49" s="176">
        <v>1.6</v>
      </c>
      <c r="G49" s="57">
        <v>6</v>
      </c>
      <c r="H49" s="140">
        <f t="shared" si="0"/>
        <v>9.6</v>
      </c>
      <c r="I49" s="126"/>
      <c r="J49" s="93">
        <f t="shared" si="1"/>
        <v>0</v>
      </c>
      <c r="K49" s="93"/>
      <c r="L49" s="129">
        <v>12</v>
      </c>
      <c r="M49" s="129">
        <v>144</v>
      </c>
      <c r="N49" s="129">
        <v>1.44</v>
      </c>
      <c r="O49">
        <v>2.16</v>
      </c>
      <c r="P49">
        <v>21</v>
      </c>
      <c r="Q49">
        <v>30</v>
      </c>
      <c r="R49">
        <v>22</v>
      </c>
      <c r="S49" s="129">
        <v>1.3899999999999999E-2</v>
      </c>
    </row>
    <row r="50" spans="1:19" s="7" customFormat="1" ht="20" customHeight="1" x14ac:dyDescent="0.2">
      <c r="A50" s="258">
        <v>4</v>
      </c>
      <c r="B50" t="s">
        <v>671</v>
      </c>
      <c r="C50" s="242" t="s">
        <v>698</v>
      </c>
      <c r="D50" s="257">
        <v>885093011146</v>
      </c>
      <c r="E50" s="58">
        <v>4</v>
      </c>
      <c r="F50" s="176">
        <v>1.6</v>
      </c>
      <c r="G50" s="57">
        <v>6</v>
      </c>
      <c r="H50" s="140">
        <f t="shared" si="0"/>
        <v>9.6</v>
      </c>
      <c r="I50" s="126"/>
      <c r="J50" s="93">
        <f t="shared" si="1"/>
        <v>0</v>
      </c>
      <c r="K50" s="93"/>
      <c r="L50" s="129">
        <v>12</v>
      </c>
      <c r="M50" s="129">
        <v>144</v>
      </c>
      <c r="N50" s="129">
        <v>1.44</v>
      </c>
      <c r="O50">
        <v>2.16</v>
      </c>
      <c r="P50">
        <v>21</v>
      </c>
      <c r="Q50">
        <v>30</v>
      </c>
      <c r="R50">
        <v>22</v>
      </c>
      <c r="S50" s="129">
        <v>1.3899999999999999E-2</v>
      </c>
    </row>
    <row r="51" spans="1:19" s="7" customFormat="1" ht="20" customHeight="1" x14ac:dyDescent="0.2">
      <c r="A51" s="258">
        <v>4</v>
      </c>
      <c r="B51" s="27" t="s">
        <v>673</v>
      </c>
      <c r="C51" s="242" t="s">
        <v>699</v>
      </c>
      <c r="D51" s="135">
        <v>885093011184</v>
      </c>
      <c r="E51" s="58">
        <v>6.5</v>
      </c>
      <c r="F51" s="176">
        <v>2.6</v>
      </c>
      <c r="G51" s="57">
        <v>6</v>
      </c>
      <c r="H51" s="140">
        <f t="shared" si="0"/>
        <v>15.6</v>
      </c>
      <c r="I51" s="126"/>
      <c r="J51" s="93">
        <f t="shared" si="1"/>
        <v>0</v>
      </c>
      <c r="K51" s="93"/>
      <c r="L51" s="129"/>
      <c r="M51" s="129"/>
      <c r="N51" s="129"/>
      <c r="O51"/>
      <c r="P51"/>
      <c r="Q51"/>
      <c r="R51"/>
      <c r="S51" s="130"/>
    </row>
    <row r="52" spans="1:19" s="7" customFormat="1" ht="20" customHeight="1" x14ac:dyDescent="0.2">
      <c r="A52" s="258">
        <v>4</v>
      </c>
      <c r="B52" s="27" t="s">
        <v>672</v>
      </c>
      <c r="C52" s="242" t="s">
        <v>700</v>
      </c>
      <c r="D52" s="135">
        <v>885093011153</v>
      </c>
      <c r="E52" s="58">
        <v>6.5</v>
      </c>
      <c r="F52" s="176">
        <v>2.6</v>
      </c>
      <c r="G52" s="57">
        <v>6</v>
      </c>
      <c r="H52" s="140">
        <f t="shared" si="0"/>
        <v>15.6</v>
      </c>
      <c r="I52" s="126"/>
      <c r="J52" s="93">
        <f t="shared" si="1"/>
        <v>0</v>
      </c>
      <c r="K52" s="93"/>
      <c r="L52" s="129">
        <v>12</v>
      </c>
      <c r="M52" s="129">
        <v>144</v>
      </c>
      <c r="N52" s="129">
        <v>5.5</v>
      </c>
      <c r="O52">
        <v>6.7</v>
      </c>
      <c r="P52">
        <v>31</v>
      </c>
      <c r="Q52">
        <v>36</v>
      </c>
      <c r="R52">
        <v>29</v>
      </c>
      <c r="S52" s="130">
        <v>3.2363999999999997E-2</v>
      </c>
    </row>
    <row r="53" spans="1:19" s="7" customFormat="1" ht="20" customHeight="1" x14ac:dyDescent="0.2">
      <c r="A53" s="258">
        <v>4</v>
      </c>
      <c r="B53" s="27" t="s">
        <v>674</v>
      </c>
      <c r="C53" s="242" t="s">
        <v>701</v>
      </c>
      <c r="D53" s="135">
        <v>885093011160</v>
      </c>
      <c r="E53" s="58">
        <v>6.5</v>
      </c>
      <c r="F53" s="176">
        <v>2.6</v>
      </c>
      <c r="G53" s="57">
        <v>6</v>
      </c>
      <c r="H53" s="140">
        <f t="shared" si="0"/>
        <v>15.6</v>
      </c>
      <c r="I53" s="126"/>
      <c r="J53" s="93">
        <f t="shared" si="1"/>
        <v>0</v>
      </c>
      <c r="K53" s="93"/>
      <c r="L53" s="129">
        <v>12</v>
      </c>
      <c r="M53" s="129">
        <v>144</v>
      </c>
      <c r="N53" s="129">
        <v>5.5</v>
      </c>
      <c r="O53">
        <v>6.7</v>
      </c>
      <c r="P53">
        <v>31</v>
      </c>
      <c r="Q53">
        <v>36</v>
      </c>
      <c r="R53">
        <v>29</v>
      </c>
      <c r="S53" s="130">
        <v>3.2363999999999997E-2</v>
      </c>
    </row>
    <row r="54" spans="1:19" s="7" customFormat="1" ht="20" customHeight="1" x14ac:dyDescent="0.2">
      <c r="A54" s="258">
        <v>4</v>
      </c>
      <c r="B54" s="27" t="s">
        <v>675</v>
      </c>
      <c r="C54" s="242" t="s">
        <v>702</v>
      </c>
      <c r="D54" s="135">
        <v>885093011191</v>
      </c>
      <c r="E54" s="58">
        <v>6</v>
      </c>
      <c r="F54" s="176">
        <v>2.4</v>
      </c>
      <c r="G54" s="57">
        <v>6</v>
      </c>
      <c r="H54" s="140">
        <f t="shared" si="0"/>
        <v>14.4</v>
      </c>
      <c r="I54" s="126"/>
      <c r="J54" s="93">
        <f t="shared" si="1"/>
        <v>0</v>
      </c>
      <c r="K54" s="93"/>
      <c r="L54" s="129">
        <v>12</v>
      </c>
      <c r="M54" s="129">
        <v>144</v>
      </c>
      <c r="N54" s="129">
        <v>5.5</v>
      </c>
      <c r="O54">
        <v>6.7</v>
      </c>
      <c r="P54">
        <v>31</v>
      </c>
      <c r="Q54">
        <v>36</v>
      </c>
      <c r="R54">
        <v>29</v>
      </c>
      <c r="S54" s="130">
        <v>3.2363999999999997E-2</v>
      </c>
    </row>
    <row r="55" spans="1:19" s="7" customFormat="1" ht="20" customHeight="1" x14ac:dyDescent="0.2">
      <c r="A55" s="258">
        <v>4</v>
      </c>
      <c r="B55" s="27" t="s">
        <v>676</v>
      </c>
      <c r="C55" s="242" t="s">
        <v>703</v>
      </c>
      <c r="D55" s="135">
        <v>885093011207</v>
      </c>
      <c r="E55" s="58">
        <v>6</v>
      </c>
      <c r="F55" s="176">
        <v>2.4</v>
      </c>
      <c r="G55" s="57">
        <v>6</v>
      </c>
      <c r="H55" s="140">
        <f t="shared" si="0"/>
        <v>14.4</v>
      </c>
      <c r="I55" s="126"/>
      <c r="J55" s="93">
        <f t="shared" si="1"/>
        <v>0</v>
      </c>
      <c r="K55" s="93"/>
      <c r="L55" s="129"/>
      <c r="M55" s="129"/>
      <c r="N55" s="129"/>
      <c r="O55"/>
      <c r="P55"/>
      <c r="Q55"/>
      <c r="R55"/>
      <c r="S55" s="130"/>
    </row>
    <row r="56" spans="1:19" s="7" customFormat="1" ht="20" customHeight="1" x14ac:dyDescent="0.2">
      <c r="A56" s="258">
        <v>4</v>
      </c>
      <c r="B56" s="27" t="s">
        <v>677</v>
      </c>
      <c r="C56" s="242" t="s">
        <v>704</v>
      </c>
      <c r="D56" s="135">
        <v>885093011214</v>
      </c>
      <c r="E56" s="58">
        <v>6</v>
      </c>
      <c r="F56" s="176">
        <v>2.4</v>
      </c>
      <c r="G56" s="57">
        <v>6</v>
      </c>
      <c r="H56" s="140">
        <f t="shared" si="0"/>
        <v>14.4</v>
      </c>
      <c r="I56" s="126"/>
      <c r="J56" s="93">
        <f t="shared" si="1"/>
        <v>0</v>
      </c>
      <c r="K56" s="93"/>
      <c r="L56" s="129">
        <v>12</v>
      </c>
      <c r="M56" s="129">
        <v>144</v>
      </c>
      <c r="N56" s="129">
        <v>5.5</v>
      </c>
      <c r="O56">
        <v>6.7</v>
      </c>
      <c r="P56">
        <v>31</v>
      </c>
      <c r="Q56">
        <v>36</v>
      </c>
      <c r="R56">
        <v>29</v>
      </c>
      <c r="S56" s="130">
        <v>3.2363999999999997E-2</v>
      </c>
    </row>
    <row r="57" spans="1:19" s="7" customFormat="1" ht="20" customHeight="1" x14ac:dyDescent="0.2">
      <c r="A57" s="258">
        <v>5</v>
      </c>
      <c r="B57" s="29" t="s">
        <v>50</v>
      </c>
      <c r="C57" s="240" t="s">
        <v>1045</v>
      </c>
      <c r="D57" s="135">
        <v>885093007149</v>
      </c>
      <c r="E57" s="58">
        <v>3</v>
      </c>
      <c r="F57" s="176">
        <v>1.2</v>
      </c>
      <c r="G57" s="57">
        <v>24</v>
      </c>
      <c r="H57" s="140">
        <f t="shared" ref="H57:H95" si="2">MROUND((F57*G57),0.01)</f>
        <v>28.8</v>
      </c>
      <c r="I57" s="126"/>
      <c r="J57" s="93">
        <f t="shared" ref="J57:J95" si="3">H57*I57</f>
        <v>0</v>
      </c>
      <c r="K57" s="93"/>
      <c r="L57" s="41">
        <v>24</v>
      </c>
      <c r="M57" s="41">
        <v>288</v>
      </c>
      <c r="N57" s="41">
        <v>10.1</v>
      </c>
      <c r="O57">
        <v>11.6</v>
      </c>
      <c r="P57">
        <v>33</v>
      </c>
      <c r="Q57">
        <v>31</v>
      </c>
      <c r="R57">
        <v>29.5</v>
      </c>
      <c r="S57" s="41">
        <v>3.01785E-2</v>
      </c>
    </row>
    <row r="58" spans="1:19" s="7" customFormat="1" ht="20" customHeight="1" x14ac:dyDescent="0.2">
      <c r="A58" s="258">
        <v>5</v>
      </c>
      <c r="B58" s="29" t="s">
        <v>51</v>
      </c>
      <c r="C58" s="240" t="s">
        <v>1046</v>
      </c>
      <c r="D58" s="135">
        <v>885093008795</v>
      </c>
      <c r="E58" s="58">
        <v>3</v>
      </c>
      <c r="F58" s="176">
        <v>1.2</v>
      </c>
      <c r="G58" s="57">
        <v>24</v>
      </c>
      <c r="H58" s="140">
        <f t="shared" si="2"/>
        <v>28.8</v>
      </c>
      <c r="I58" s="126"/>
      <c r="J58" s="93">
        <f t="shared" si="3"/>
        <v>0</v>
      </c>
      <c r="K58" s="93"/>
      <c r="L58" s="41">
        <v>24</v>
      </c>
      <c r="M58" s="41">
        <v>288</v>
      </c>
      <c r="N58" s="41">
        <v>10.1</v>
      </c>
      <c r="O58">
        <v>11.6</v>
      </c>
      <c r="P58">
        <v>33</v>
      </c>
      <c r="Q58">
        <v>31</v>
      </c>
      <c r="R58">
        <v>29.5</v>
      </c>
      <c r="S58" s="41">
        <v>3.01785E-2</v>
      </c>
    </row>
    <row r="59" spans="1:19" s="41" customFormat="1" ht="20" customHeight="1" x14ac:dyDescent="0.2">
      <c r="A59" s="258">
        <v>5</v>
      </c>
      <c r="B59" s="40" t="s">
        <v>99</v>
      </c>
      <c r="C59" s="240" t="s">
        <v>1043</v>
      </c>
      <c r="D59" s="135" t="s">
        <v>100</v>
      </c>
      <c r="E59" s="58">
        <v>3</v>
      </c>
      <c r="F59" s="176">
        <v>1.2</v>
      </c>
      <c r="G59" s="57">
        <v>24</v>
      </c>
      <c r="H59" s="140">
        <f t="shared" si="2"/>
        <v>28.8</v>
      </c>
      <c r="I59" s="126"/>
      <c r="J59" s="93">
        <f t="shared" si="3"/>
        <v>0</v>
      </c>
      <c r="K59" s="93"/>
      <c r="L59" s="41">
        <v>24</v>
      </c>
      <c r="M59" s="41">
        <v>288</v>
      </c>
      <c r="N59" s="41">
        <v>10.1</v>
      </c>
      <c r="O59">
        <v>11.6</v>
      </c>
      <c r="P59">
        <v>33</v>
      </c>
      <c r="Q59">
        <v>31</v>
      </c>
      <c r="R59">
        <v>29.5</v>
      </c>
      <c r="S59" s="41">
        <v>3.01785E-2</v>
      </c>
    </row>
    <row r="60" spans="1:19" s="41" customFormat="1" ht="20" customHeight="1" x14ac:dyDescent="0.2">
      <c r="A60" s="258">
        <v>5</v>
      </c>
      <c r="B60" s="40" t="s">
        <v>101</v>
      </c>
      <c r="C60" s="240" t="s">
        <v>1044</v>
      </c>
      <c r="D60" s="135" t="s">
        <v>102</v>
      </c>
      <c r="E60" s="58">
        <v>3</v>
      </c>
      <c r="F60" s="176">
        <v>1.2</v>
      </c>
      <c r="G60" s="57">
        <v>24</v>
      </c>
      <c r="H60" s="140">
        <f t="shared" si="2"/>
        <v>28.8</v>
      </c>
      <c r="I60" s="126"/>
      <c r="J60" s="93">
        <f t="shared" si="3"/>
        <v>0</v>
      </c>
      <c r="K60" s="93"/>
      <c r="L60" s="41">
        <v>24</v>
      </c>
      <c r="M60" s="41">
        <v>288</v>
      </c>
      <c r="N60" s="41">
        <v>10.1</v>
      </c>
      <c r="O60">
        <v>11.6</v>
      </c>
      <c r="P60">
        <v>33</v>
      </c>
      <c r="Q60">
        <v>31</v>
      </c>
      <c r="R60">
        <v>29.5</v>
      </c>
      <c r="S60" s="41">
        <v>3.01785E-2</v>
      </c>
    </row>
    <row r="61" spans="1:19" s="41" customFormat="1" ht="20" customHeight="1" x14ac:dyDescent="0.2">
      <c r="A61" s="258">
        <v>5</v>
      </c>
      <c r="B61" s="40" t="s">
        <v>295</v>
      </c>
      <c r="C61" s="144" t="s">
        <v>331</v>
      </c>
      <c r="D61" s="135">
        <v>885093010446</v>
      </c>
      <c r="E61" s="58">
        <v>4.375</v>
      </c>
      <c r="F61" s="176">
        <v>1.75</v>
      </c>
      <c r="G61" s="57">
        <v>24</v>
      </c>
      <c r="H61" s="140">
        <f t="shared" si="2"/>
        <v>42</v>
      </c>
      <c r="I61" s="126"/>
      <c r="J61" s="93">
        <f t="shared" si="3"/>
        <v>0</v>
      </c>
      <c r="K61" s="93"/>
      <c r="L61" s="41">
        <v>24</v>
      </c>
      <c r="M61" s="41">
        <v>288</v>
      </c>
      <c r="N61" s="41">
        <v>10.1</v>
      </c>
      <c r="O61">
        <v>11.6</v>
      </c>
      <c r="P61">
        <v>33</v>
      </c>
      <c r="Q61">
        <v>31</v>
      </c>
      <c r="R61">
        <v>29.5</v>
      </c>
      <c r="S61" s="41">
        <v>3.01785E-2</v>
      </c>
    </row>
    <row r="62" spans="1:19" s="7" customFormat="1" ht="20" customHeight="1" x14ac:dyDescent="0.2">
      <c r="A62" s="258">
        <v>5</v>
      </c>
      <c r="B62" s="29" t="s">
        <v>114</v>
      </c>
      <c r="C62" s="247" t="s">
        <v>115</v>
      </c>
      <c r="D62" s="135" t="s">
        <v>286</v>
      </c>
      <c r="E62" s="58">
        <v>4.375</v>
      </c>
      <c r="F62" s="176">
        <v>1.75</v>
      </c>
      <c r="G62" s="57">
        <v>24</v>
      </c>
      <c r="H62" s="140">
        <f t="shared" si="2"/>
        <v>42</v>
      </c>
      <c r="I62" s="126"/>
      <c r="J62" s="93">
        <f t="shared" si="3"/>
        <v>0</v>
      </c>
      <c r="K62" s="93"/>
      <c r="L62" s="41">
        <v>24</v>
      </c>
      <c r="M62" s="41">
        <v>288</v>
      </c>
      <c r="N62" s="41">
        <v>10.1</v>
      </c>
      <c r="O62">
        <v>11.6</v>
      </c>
      <c r="P62">
        <v>33</v>
      </c>
      <c r="Q62">
        <v>31</v>
      </c>
      <c r="R62">
        <v>29.5</v>
      </c>
      <c r="S62" s="41">
        <v>3.01785E-2</v>
      </c>
    </row>
    <row r="63" spans="1:19" s="7" customFormat="1" ht="20" customHeight="1" x14ac:dyDescent="0.2">
      <c r="A63" s="258">
        <v>5</v>
      </c>
      <c r="B63" s="29" t="s">
        <v>113</v>
      </c>
      <c r="C63" s="247" t="s">
        <v>112</v>
      </c>
      <c r="D63" s="135" t="s">
        <v>285</v>
      </c>
      <c r="E63" s="58">
        <v>4.375</v>
      </c>
      <c r="F63" s="176">
        <v>1.75</v>
      </c>
      <c r="G63" s="57">
        <v>24</v>
      </c>
      <c r="H63" s="140">
        <f t="shared" si="2"/>
        <v>42</v>
      </c>
      <c r="I63" s="126"/>
      <c r="J63" s="93">
        <f t="shared" si="3"/>
        <v>0</v>
      </c>
      <c r="K63" s="93"/>
      <c r="L63" s="41">
        <v>24</v>
      </c>
      <c r="M63" s="41">
        <v>288</v>
      </c>
      <c r="N63" s="41">
        <v>10.1</v>
      </c>
      <c r="O63">
        <v>11.6</v>
      </c>
      <c r="P63">
        <v>33</v>
      </c>
      <c r="Q63">
        <v>31</v>
      </c>
      <c r="R63">
        <v>29.5</v>
      </c>
      <c r="S63" s="41">
        <v>3.01785E-2</v>
      </c>
    </row>
    <row r="64" spans="1:19" s="7" customFormat="1" ht="20" customHeight="1" x14ac:dyDescent="0.2">
      <c r="A64" s="258">
        <v>5</v>
      </c>
      <c r="B64" s="29" t="s">
        <v>638</v>
      </c>
      <c r="C64" s="247" t="s">
        <v>639</v>
      </c>
      <c r="D64" s="135">
        <v>885093011955</v>
      </c>
      <c r="E64" s="58">
        <v>3</v>
      </c>
      <c r="F64" s="176">
        <v>1.2</v>
      </c>
      <c r="G64" s="57">
        <v>12</v>
      </c>
      <c r="H64" s="140">
        <f t="shared" si="2"/>
        <v>14.4</v>
      </c>
      <c r="I64" s="126"/>
      <c r="J64" s="93">
        <f t="shared" si="3"/>
        <v>0</v>
      </c>
      <c r="K64" s="93"/>
      <c r="L64" s="41">
        <v>24</v>
      </c>
      <c r="M64" s="41">
        <v>288</v>
      </c>
      <c r="N64" s="41">
        <v>10.1</v>
      </c>
      <c r="O64">
        <v>11.6</v>
      </c>
      <c r="P64">
        <v>33</v>
      </c>
      <c r="Q64">
        <v>31</v>
      </c>
      <c r="R64">
        <v>29.5</v>
      </c>
      <c r="S64" s="41">
        <v>3.01785E-2</v>
      </c>
    </row>
    <row r="65" spans="1:19" s="7" customFormat="1" ht="20" customHeight="1" x14ac:dyDescent="0.2">
      <c r="A65" s="258">
        <v>5</v>
      </c>
      <c r="B65" s="29" t="s">
        <v>640</v>
      </c>
      <c r="C65" s="247" t="s">
        <v>641</v>
      </c>
      <c r="D65" s="135">
        <v>885093011962</v>
      </c>
      <c r="E65" s="58">
        <v>3</v>
      </c>
      <c r="F65" s="176">
        <v>1.2</v>
      </c>
      <c r="G65" s="57">
        <v>12</v>
      </c>
      <c r="H65" s="140">
        <f t="shared" si="2"/>
        <v>14.4</v>
      </c>
      <c r="I65" s="126"/>
      <c r="J65" s="93">
        <f t="shared" si="3"/>
        <v>0</v>
      </c>
      <c r="K65" s="93"/>
      <c r="L65" s="41">
        <v>24</v>
      </c>
      <c r="M65" s="41">
        <v>288</v>
      </c>
      <c r="N65" s="41">
        <v>10.1</v>
      </c>
      <c r="O65">
        <v>11.6</v>
      </c>
      <c r="P65">
        <v>33</v>
      </c>
      <c r="Q65">
        <v>31</v>
      </c>
      <c r="R65">
        <v>29.5</v>
      </c>
      <c r="S65" s="41">
        <v>3.01785E-2</v>
      </c>
    </row>
    <row r="66" spans="1:19" s="7" customFormat="1" ht="20" customHeight="1" x14ac:dyDescent="0.2">
      <c r="A66" s="258">
        <v>5</v>
      </c>
      <c r="B66" s="29" t="s">
        <v>642</v>
      </c>
      <c r="C66" s="247" t="s">
        <v>643</v>
      </c>
      <c r="D66" s="135">
        <v>885093011979</v>
      </c>
      <c r="E66" s="58">
        <v>3</v>
      </c>
      <c r="F66" s="176">
        <v>1.2</v>
      </c>
      <c r="G66" s="57">
        <v>12</v>
      </c>
      <c r="H66" s="140">
        <f t="shared" si="2"/>
        <v>14.4</v>
      </c>
      <c r="I66" s="126"/>
      <c r="J66" s="93">
        <f t="shared" si="3"/>
        <v>0</v>
      </c>
      <c r="K66" s="93"/>
      <c r="L66" s="41">
        <v>24</v>
      </c>
      <c r="M66" s="41">
        <v>288</v>
      </c>
      <c r="N66" s="41">
        <v>10.1</v>
      </c>
      <c r="O66">
        <v>11.6</v>
      </c>
      <c r="P66">
        <v>33</v>
      </c>
      <c r="Q66">
        <v>31</v>
      </c>
      <c r="R66">
        <v>29.5</v>
      </c>
      <c r="S66" s="41">
        <v>3.01785E-2</v>
      </c>
    </row>
    <row r="67" spans="1:19" s="7" customFormat="1" ht="20" customHeight="1" x14ac:dyDescent="0.2">
      <c r="A67" s="258">
        <v>5</v>
      </c>
      <c r="B67" s="29" t="s">
        <v>644</v>
      </c>
      <c r="C67" s="247" t="s">
        <v>645</v>
      </c>
      <c r="D67" s="135">
        <v>885093011986</v>
      </c>
      <c r="E67" s="58">
        <v>3</v>
      </c>
      <c r="F67" s="176">
        <v>1.2</v>
      </c>
      <c r="G67" s="57">
        <v>12</v>
      </c>
      <c r="H67" s="140">
        <f t="shared" si="2"/>
        <v>14.4</v>
      </c>
      <c r="I67" s="126"/>
      <c r="J67" s="93">
        <f t="shared" si="3"/>
        <v>0</v>
      </c>
      <c r="K67" s="93"/>
      <c r="L67" s="41">
        <v>24</v>
      </c>
      <c r="M67" s="41">
        <v>288</v>
      </c>
      <c r="N67" s="41">
        <v>10.1</v>
      </c>
      <c r="O67">
        <v>11.6</v>
      </c>
      <c r="P67">
        <v>33</v>
      </c>
      <c r="Q67">
        <v>31</v>
      </c>
      <c r="R67">
        <v>29.5</v>
      </c>
      <c r="S67" s="41">
        <v>3.01785E-2</v>
      </c>
    </row>
    <row r="68" spans="1:19" s="7" customFormat="1" ht="20" customHeight="1" x14ac:dyDescent="0.2">
      <c r="A68" s="258">
        <v>5</v>
      </c>
      <c r="B68" s="29" t="s">
        <v>646</v>
      </c>
      <c r="C68" s="247" t="s">
        <v>647</v>
      </c>
      <c r="D68" s="135">
        <v>885093011931</v>
      </c>
      <c r="E68" s="58">
        <v>3</v>
      </c>
      <c r="F68" s="176">
        <v>1.2</v>
      </c>
      <c r="G68" s="57">
        <v>12</v>
      </c>
      <c r="H68" s="140">
        <f t="shared" si="2"/>
        <v>14.4</v>
      </c>
      <c r="I68" s="126"/>
      <c r="J68" s="93">
        <f t="shared" si="3"/>
        <v>0</v>
      </c>
      <c r="K68" s="93"/>
      <c r="L68" s="41">
        <v>24</v>
      </c>
      <c r="M68" s="41">
        <v>288</v>
      </c>
      <c r="N68" s="41">
        <v>10.1</v>
      </c>
      <c r="O68">
        <v>11.6</v>
      </c>
      <c r="P68">
        <v>33</v>
      </c>
      <c r="Q68">
        <v>31</v>
      </c>
      <c r="R68">
        <v>29.5</v>
      </c>
      <c r="S68" s="41">
        <v>3.01785E-2</v>
      </c>
    </row>
    <row r="69" spans="1:19" s="7" customFormat="1" ht="20" customHeight="1" x14ac:dyDescent="0.2">
      <c r="A69" s="258">
        <v>5</v>
      </c>
      <c r="B69" s="29" t="s">
        <v>648</v>
      </c>
      <c r="C69" s="247" t="s">
        <v>649</v>
      </c>
      <c r="D69" s="135">
        <v>885093011948</v>
      </c>
      <c r="E69" s="58">
        <v>3</v>
      </c>
      <c r="F69" s="176">
        <v>1.2</v>
      </c>
      <c r="G69" s="57">
        <v>12</v>
      </c>
      <c r="H69" s="140">
        <f t="shared" si="2"/>
        <v>14.4</v>
      </c>
      <c r="I69" s="126"/>
      <c r="J69" s="93">
        <f t="shared" si="3"/>
        <v>0</v>
      </c>
      <c r="K69" s="93"/>
      <c r="L69" s="41">
        <v>24</v>
      </c>
      <c r="M69" s="41">
        <v>288</v>
      </c>
      <c r="N69" s="41">
        <v>10.1</v>
      </c>
      <c r="O69">
        <v>11.6</v>
      </c>
      <c r="P69">
        <v>33</v>
      </c>
      <c r="Q69">
        <v>31</v>
      </c>
      <c r="R69">
        <v>29.5</v>
      </c>
      <c r="S69" s="41">
        <v>3.01785E-2</v>
      </c>
    </row>
    <row r="70" spans="1:19" s="7" customFormat="1" ht="20" customHeight="1" x14ac:dyDescent="0.2">
      <c r="A70" s="258">
        <v>5</v>
      </c>
      <c r="B70" s="29" t="s">
        <v>650</v>
      </c>
      <c r="C70" s="247" t="s">
        <v>651</v>
      </c>
      <c r="D70" s="135">
        <v>885093012013</v>
      </c>
      <c r="E70" s="58">
        <v>6</v>
      </c>
      <c r="F70" s="176">
        <v>2.4</v>
      </c>
      <c r="G70" s="57">
        <v>12</v>
      </c>
      <c r="H70" s="140">
        <f t="shared" si="2"/>
        <v>28.8</v>
      </c>
      <c r="I70" s="126"/>
      <c r="J70" s="93">
        <f t="shared" si="3"/>
        <v>0</v>
      </c>
      <c r="K70" s="93"/>
      <c r="L70" s="41">
        <v>24</v>
      </c>
      <c r="M70" s="41">
        <v>288</v>
      </c>
      <c r="N70" s="41">
        <v>10.1</v>
      </c>
      <c r="O70">
        <v>11.6</v>
      </c>
      <c r="P70">
        <v>33</v>
      </c>
      <c r="Q70">
        <v>31</v>
      </c>
      <c r="R70">
        <v>29.5</v>
      </c>
      <c r="S70" s="41">
        <v>3.01785E-2</v>
      </c>
    </row>
    <row r="71" spans="1:19" s="7" customFormat="1" ht="20" customHeight="1" x14ac:dyDescent="0.2">
      <c r="A71" s="258">
        <v>5</v>
      </c>
      <c r="B71" s="29" t="s">
        <v>652</v>
      </c>
      <c r="C71" s="247" t="s">
        <v>653</v>
      </c>
      <c r="D71" s="135">
        <v>885093012020</v>
      </c>
      <c r="E71" s="58">
        <v>6</v>
      </c>
      <c r="F71" s="176">
        <v>2.4</v>
      </c>
      <c r="G71" s="57">
        <v>12</v>
      </c>
      <c r="H71" s="140">
        <f t="shared" si="2"/>
        <v>28.8</v>
      </c>
      <c r="I71" s="126"/>
      <c r="J71" s="93">
        <f t="shared" si="3"/>
        <v>0</v>
      </c>
      <c r="K71" s="93"/>
      <c r="L71" s="41">
        <v>24</v>
      </c>
      <c r="M71" s="41">
        <v>288</v>
      </c>
      <c r="N71" s="41">
        <v>10.1</v>
      </c>
      <c r="O71">
        <v>11.6</v>
      </c>
      <c r="P71">
        <v>33</v>
      </c>
      <c r="Q71">
        <v>31</v>
      </c>
      <c r="R71">
        <v>29.5</v>
      </c>
      <c r="S71" s="41">
        <v>3.01785E-2</v>
      </c>
    </row>
    <row r="72" spans="1:19" s="7" customFormat="1" ht="20" customHeight="1" x14ac:dyDescent="0.2">
      <c r="A72" s="258">
        <v>5</v>
      </c>
      <c r="B72" s="29" t="s">
        <v>654</v>
      </c>
      <c r="C72" s="247" t="s">
        <v>655</v>
      </c>
      <c r="D72" s="135">
        <v>885093012976</v>
      </c>
      <c r="E72" s="58">
        <v>2.5</v>
      </c>
      <c r="F72" s="176">
        <v>1</v>
      </c>
      <c r="G72" s="57">
        <v>12</v>
      </c>
      <c r="H72" s="140">
        <f t="shared" si="2"/>
        <v>12</v>
      </c>
      <c r="I72" s="126"/>
      <c r="J72" s="93">
        <f t="shared" si="3"/>
        <v>0</v>
      </c>
      <c r="K72" s="93"/>
      <c r="L72" s="41">
        <v>24</v>
      </c>
      <c r="M72" s="41">
        <v>288</v>
      </c>
      <c r="N72" s="41">
        <v>10.1</v>
      </c>
      <c r="O72">
        <v>11.6</v>
      </c>
      <c r="P72">
        <v>33</v>
      </c>
      <c r="Q72">
        <v>31</v>
      </c>
      <c r="R72">
        <v>29.5</v>
      </c>
      <c r="S72" s="41">
        <v>3.01785E-2</v>
      </c>
    </row>
    <row r="73" spans="1:19" s="7" customFormat="1" ht="20" customHeight="1" x14ac:dyDescent="0.2">
      <c r="A73" s="258">
        <v>5</v>
      </c>
      <c r="B73" s="28" t="s">
        <v>62</v>
      </c>
      <c r="C73" s="235" t="s">
        <v>1414</v>
      </c>
      <c r="D73" s="135">
        <v>885093007743</v>
      </c>
      <c r="E73" s="58">
        <v>2.5</v>
      </c>
      <c r="F73" s="176">
        <v>1</v>
      </c>
      <c r="G73" s="57">
        <v>20</v>
      </c>
      <c r="H73" s="140">
        <f t="shared" si="2"/>
        <v>20</v>
      </c>
      <c r="I73" s="126"/>
      <c r="J73" s="93">
        <f t="shared" si="3"/>
        <v>0</v>
      </c>
      <c r="K73" s="93"/>
      <c r="L73" s="31">
        <v>20</v>
      </c>
      <c r="M73" s="31">
        <v>240</v>
      </c>
      <c r="N73" s="31">
        <v>4.8</v>
      </c>
      <c r="O73">
        <v>8.1999999999999993</v>
      </c>
      <c r="P73">
        <v>30.5</v>
      </c>
      <c r="Q73">
        <v>29.5</v>
      </c>
      <c r="R73">
        <v>18</v>
      </c>
      <c r="S73" s="31">
        <v>1.6195500000000002E-2</v>
      </c>
    </row>
    <row r="74" spans="1:19" s="7" customFormat="1" ht="20" customHeight="1" x14ac:dyDescent="0.2">
      <c r="A74" s="258">
        <v>5</v>
      </c>
      <c r="B74" s="28" t="s">
        <v>63</v>
      </c>
      <c r="C74" s="240" t="s">
        <v>1415</v>
      </c>
      <c r="D74" s="135">
        <v>885093007750</v>
      </c>
      <c r="E74" s="58">
        <v>2.5</v>
      </c>
      <c r="F74" s="176">
        <v>0.995</v>
      </c>
      <c r="G74" s="57">
        <v>20</v>
      </c>
      <c r="H74" s="140">
        <f t="shared" si="2"/>
        <v>19.900000000000002</v>
      </c>
      <c r="I74" s="126"/>
      <c r="J74" s="93">
        <f t="shared" si="3"/>
        <v>0</v>
      </c>
      <c r="K74" s="93"/>
      <c r="L74" s="31">
        <v>20</v>
      </c>
      <c r="M74" s="31">
        <v>240</v>
      </c>
      <c r="N74" s="31">
        <v>4.8</v>
      </c>
      <c r="O74">
        <v>8.1999999999999993</v>
      </c>
      <c r="P74">
        <v>30.5</v>
      </c>
      <c r="Q74">
        <v>29.5</v>
      </c>
      <c r="R74">
        <v>18</v>
      </c>
      <c r="S74" s="31">
        <v>1.6195500000000002E-2</v>
      </c>
    </row>
    <row r="75" spans="1:19" s="7" customFormat="1" ht="20" customHeight="1" x14ac:dyDescent="0.2">
      <c r="A75" s="258">
        <v>5</v>
      </c>
      <c r="B75" s="28" t="s">
        <v>64</v>
      </c>
      <c r="C75" s="240" t="s">
        <v>1416</v>
      </c>
      <c r="D75" s="135">
        <v>885093007767</v>
      </c>
      <c r="E75" s="58">
        <v>2.5</v>
      </c>
      <c r="F75" s="176">
        <v>0.995</v>
      </c>
      <c r="G75" s="57">
        <v>20</v>
      </c>
      <c r="H75" s="140">
        <f t="shared" si="2"/>
        <v>19.900000000000002</v>
      </c>
      <c r="I75" s="126"/>
      <c r="J75" s="93">
        <f t="shared" si="3"/>
        <v>0</v>
      </c>
      <c r="K75" s="93"/>
      <c r="L75" s="31">
        <v>20</v>
      </c>
      <c r="M75" s="31">
        <v>240</v>
      </c>
      <c r="N75" s="31">
        <v>4.8</v>
      </c>
      <c r="O75">
        <v>8.1999999999999993</v>
      </c>
      <c r="P75">
        <v>30.5</v>
      </c>
      <c r="Q75">
        <v>29.5</v>
      </c>
      <c r="R75">
        <v>18</v>
      </c>
      <c r="S75" s="31">
        <v>1.6195500000000002E-2</v>
      </c>
    </row>
    <row r="76" spans="1:19" s="7" customFormat="1" ht="20" customHeight="1" x14ac:dyDescent="0.2">
      <c r="A76" s="258">
        <v>5</v>
      </c>
      <c r="B76" s="28" t="s">
        <v>65</v>
      </c>
      <c r="C76" s="240" t="s">
        <v>1417</v>
      </c>
      <c r="D76" s="135">
        <v>885093007774</v>
      </c>
      <c r="E76" s="58">
        <v>2.5</v>
      </c>
      <c r="F76" s="176">
        <v>0.995</v>
      </c>
      <c r="G76" s="57">
        <v>20</v>
      </c>
      <c r="H76" s="140">
        <f t="shared" si="2"/>
        <v>19.900000000000002</v>
      </c>
      <c r="I76" s="126"/>
      <c r="J76" s="93">
        <f t="shared" si="3"/>
        <v>0</v>
      </c>
      <c r="K76" s="93"/>
      <c r="L76" s="31">
        <v>20</v>
      </c>
      <c r="M76" s="31">
        <v>240</v>
      </c>
      <c r="N76" s="31">
        <v>4.8</v>
      </c>
      <c r="O76">
        <v>8.1999999999999993</v>
      </c>
      <c r="P76">
        <v>30.5</v>
      </c>
      <c r="Q76">
        <v>29.5</v>
      </c>
      <c r="R76">
        <v>18</v>
      </c>
      <c r="S76" s="31">
        <v>1.6195500000000002E-2</v>
      </c>
    </row>
    <row r="77" spans="1:19" s="7" customFormat="1" ht="20" customHeight="1" x14ac:dyDescent="0.2">
      <c r="A77" s="258">
        <v>5</v>
      </c>
      <c r="B77" s="28" t="s">
        <v>66</v>
      </c>
      <c r="C77" s="240" t="s">
        <v>1418</v>
      </c>
      <c r="D77" s="135">
        <v>885093007781</v>
      </c>
      <c r="E77" s="58">
        <v>2.5</v>
      </c>
      <c r="F77" s="176">
        <v>1</v>
      </c>
      <c r="G77" s="57">
        <v>20</v>
      </c>
      <c r="H77" s="140">
        <f t="shared" si="2"/>
        <v>20</v>
      </c>
      <c r="I77" s="126"/>
      <c r="J77" s="93">
        <f t="shared" si="3"/>
        <v>0</v>
      </c>
      <c r="K77" s="93"/>
      <c r="L77" s="31">
        <v>20</v>
      </c>
      <c r="M77" s="31">
        <v>240</v>
      </c>
      <c r="N77" s="31">
        <v>4.8</v>
      </c>
      <c r="O77">
        <v>8.1999999999999993</v>
      </c>
      <c r="P77">
        <v>30.5</v>
      </c>
      <c r="Q77">
        <v>29.5</v>
      </c>
      <c r="R77">
        <v>18</v>
      </c>
      <c r="S77" s="31">
        <v>1.6195500000000002E-2</v>
      </c>
    </row>
    <row r="78" spans="1:19" s="7" customFormat="1" ht="20" customHeight="1" x14ac:dyDescent="0.2">
      <c r="A78" s="258">
        <v>5</v>
      </c>
      <c r="B78" s="28" t="s">
        <v>67</v>
      </c>
      <c r="C78" s="240" t="s">
        <v>1419</v>
      </c>
      <c r="D78" s="135">
        <v>885093007798</v>
      </c>
      <c r="E78" s="58">
        <v>2.5</v>
      </c>
      <c r="F78" s="176">
        <v>0.995</v>
      </c>
      <c r="G78" s="57">
        <v>20</v>
      </c>
      <c r="H78" s="140">
        <f t="shared" si="2"/>
        <v>19.900000000000002</v>
      </c>
      <c r="I78" s="126"/>
      <c r="J78" s="93">
        <f t="shared" si="3"/>
        <v>0</v>
      </c>
      <c r="K78" s="93"/>
      <c r="L78" s="31">
        <v>20</v>
      </c>
      <c r="M78" s="31">
        <v>240</v>
      </c>
      <c r="N78" s="31">
        <v>4.8</v>
      </c>
      <c r="O78">
        <v>8.1999999999999993</v>
      </c>
      <c r="P78">
        <v>30.5</v>
      </c>
      <c r="Q78">
        <v>29.5</v>
      </c>
      <c r="R78">
        <v>18</v>
      </c>
      <c r="S78" s="31">
        <v>1.6195500000000002E-2</v>
      </c>
    </row>
    <row r="79" spans="1:19" s="7" customFormat="1" ht="20" customHeight="1" x14ac:dyDescent="0.2">
      <c r="A79" s="258">
        <v>5</v>
      </c>
      <c r="B79" s="28" t="s">
        <v>68</v>
      </c>
      <c r="C79" s="240" t="s">
        <v>1420</v>
      </c>
      <c r="D79" s="135">
        <v>885093007804</v>
      </c>
      <c r="E79" s="58">
        <v>2.5</v>
      </c>
      <c r="F79" s="176">
        <v>0.995</v>
      </c>
      <c r="G79" s="57">
        <v>20</v>
      </c>
      <c r="H79" s="140">
        <f t="shared" si="2"/>
        <v>19.900000000000002</v>
      </c>
      <c r="I79" s="126"/>
      <c r="J79" s="93">
        <f t="shared" si="3"/>
        <v>0</v>
      </c>
      <c r="K79" s="93"/>
      <c r="L79" s="31">
        <v>20</v>
      </c>
      <c r="M79" s="31">
        <v>240</v>
      </c>
      <c r="N79" s="31">
        <v>4.8</v>
      </c>
      <c r="O79">
        <v>8.1999999999999993</v>
      </c>
      <c r="P79">
        <v>30.5</v>
      </c>
      <c r="Q79">
        <v>29.5</v>
      </c>
      <c r="R79">
        <v>18</v>
      </c>
      <c r="S79" s="31">
        <v>1.6195500000000002E-2</v>
      </c>
    </row>
    <row r="80" spans="1:19" s="7" customFormat="1" ht="20" customHeight="1" x14ac:dyDescent="0.2">
      <c r="A80" s="258">
        <v>5</v>
      </c>
      <c r="B80" s="28" t="s">
        <v>69</v>
      </c>
      <c r="C80" s="240" t="s">
        <v>1421</v>
      </c>
      <c r="D80" s="135">
        <v>885093007828</v>
      </c>
      <c r="E80" s="58">
        <v>2.5</v>
      </c>
      <c r="F80" s="176">
        <v>0.995</v>
      </c>
      <c r="G80" s="57">
        <v>20</v>
      </c>
      <c r="H80" s="140">
        <f t="shared" si="2"/>
        <v>19.900000000000002</v>
      </c>
      <c r="I80" s="126"/>
      <c r="J80" s="93">
        <f t="shared" si="3"/>
        <v>0</v>
      </c>
      <c r="K80" s="93"/>
      <c r="L80" s="31">
        <v>20</v>
      </c>
      <c r="M80" s="31">
        <v>240</v>
      </c>
      <c r="N80" s="31">
        <v>4.8</v>
      </c>
      <c r="O80">
        <v>8.1999999999999993</v>
      </c>
      <c r="P80">
        <v>30.5</v>
      </c>
      <c r="Q80">
        <v>29.5</v>
      </c>
      <c r="R80">
        <v>18</v>
      </c>
      <c r="S80" s="31">
        <v>1.6195500000000002E-2</v>
      </c>
    </row>
    <row r="81" spans="1:19" s="7" customFormat="1" ht="20" customHeight="1" x14ac:dyDescent="0.2">
      <c r="A81" s="258">
        <v>5</v>
      </c>
      <c r="B81" s="28" t="s">
        <v>598</v>
      </c>
      <c r="C81" s="240" t="s">
        <v>1422</v>
      </c>
      <c r="D81" s="135">
        <v>885093012518</v>
      </c>
      <c r="E81" s="58">
        <v>2.5</v>
      </c>
      <c r="F81" s="176">
        <v>1</v>
      </c>
      <c r="G81" s="57">
        <v>20</v>
      </c>
      <c r="H81" s="140">
        <f t="shared" si="2"/>
        <v>20</v>
      </c>
      <c r="I81" s="126"/>
      <c r="J81" s="93">
        <f t="shared" si="3"/>
        <v>0</v>
      </c>
      <c r="K81" s="93"/>
      <c r="L81" s="31"/>
      <c r="M81" s="31"/>
      <c r="N81" s="31"/>
      <c r="O81"/>
      <c r="P81"/>
      <c r="Q81"/>
      <c r="R81"/>
      <c r="S81" s="31"/>
    </row>
    <row r="82" spans="1:19" s="7" customFormat="1" ht="20" customHeight="1" x14ac:dyDescent="0.2">
      <c r="A82" s="258">
        <v>5</v>
      </c>
      <c r="B82" s="28" t="s">
        <v>70</v>
      </c>
      <c r="C82" s="240" t="s">
        <v>1423</v>
      </c>
      <c r="D82" s="135">
        <v>885093007835</v>
      </c>
      <c r="E82" s="58">
        <v>2.5</v>
      </c>
      <c r="F82" s="176">
        <v>1</v>
      </c>
      <c r="G82" s="57">
        <v>20</v>
      </c>
      <c r="H82" s="140">
        <f t="shared" si="2"/>
        <v>20</v>
      </c>
      <c r="I82" s="126"/>
      <c r="J82" s="93">
        <f t="shared" si="3"/>
        <v>0</v>
      </c>
      <c r="K82" s="93"/>
      <c r="L82" s="31">
        <v>20</v>
      </c>
      <c r="M82" s="31">
        <v>240</v>
      </c>
      <c r="N82" s="31">
        <v>4.8</v>
      </c>
      <c r="O82">
        <v>8.1999999999999993</v>
      </c>
      <c r="P82">
        <v>30.5</v>
      </c>
      <c r="Q82">
        <v>29.5</v>
      </c>
      <c r="R82">
        <v>18</v>
      </c>
      <c r="S82" s="31">
        <v>1.6195500000000002E-2</v>
      </c>
    </row>
    <row r="83" spans="1:19" s="7" customFormat="1" ht="20" customHeight="1" x14ac:dyDescent="0.2">
      <c r="A83" s="258">
        <v>5</v>
      </c>
      <c r="B83" s="28" t="s">
        <v>71</v>
      </c>
      <c r="C83" s="240" t="s">
        <v>1424</v>
      </c>
      <c r="D83" s="135">
        <v>885093007842</v>
      </c>
      <c r="E83" s="58">
        <v>2.5</v>
      </c>
      <c r="F83" s="176">
        <v>0.995</v>
      </c>
      <c r="G83" s="57">
        <v>20</v>
      </c>
      <c r="H83" s="140">
        <f t="shared" si="2"/>
        <v>19.900000000000002</v>
      </c>
      <c r="I83" s="126"/>
      <c r="J83" s="93">
        <f t="shared" si="3"/>
        <v>0</v>
      </c>
      <c r="K83" s="93"/>
      <c r="L83" s="31">
        <v>20</v>
      </c>
      <c r="M83" s="31">
        <v>240</v>
      </c>
      <c r="N83" s="31">
        <v>4.8</v>
      </c>
      <c r="O83">
        <v>8.1999999999999993</v>
      </c>
      <c r="P83">
        <v>30.5</v>
      </c>
      <c r="Q83">
        <v>29.5</v>
      </c>
      <c r="R83">
        <v>18</v>
      </c>
      <c r="S83" s="31">
        <v>1.6195500000000002E-2</v>
      </c>
    </row>
    <row r="84" spans="1:19" s="7" customFormat="1" ht="20" customHeight="1" x14ac:dyDescent="0.2">
      <c r="A84" s="258">
        <v>5</v>
      </c>
      <c r="B84" s="28" t="s">
        <v>599</v>
      </c>
      <c r="C84" s="240" t="s">
        <v>1425</v>
      </c>
      <c r="D84" s="135">
        <v>885093012501</v>
      </c>
      <c r="E84" s="58">
        <v>4.375</v>
      </c>
      <c r="F84" s="176">
        <v>1.75</v>
      </c>
      <c r="G84" s="57">
        <v>20</v>
      </c>
      <c r="H84" s="140">
        <f t="shared" si="2"/>
        <v>35</v>
      </c>
      <c r="I84" s="126"/>
      <c r="J84" s="93">
        <f t="shared" si="3"/>
        <v>0</v>
      </c>
      <c r="K84" s="93"/>
      <c r="L84" s="31"/>
      <c r="M84" s="31"/>
      <c r="N84" s="31"/>
      <c r="O84"/>
      <c r="P84"/>
      <c r="Q84"/>
      <c r="R84"/>
      <c r="S84" s="31"/>
    </row>
    <row r="85" spans="1:19" s="7" customFormat="1" ht="20" customHeight="1" x14ac:dyDescent="0.2">
      <c r="A85" s="258">
        <v>5</v>
      </c>
      <c r="B85" s="27" t="s">
        <v>119</v>
      </c>
      <c r="C85" s="240" t="s">
        <v>1426</v>
      </c>
      <c r="D85" s="135" t="s">
        <v>283</v>
      </c>
      <c r="E85" s="58">
        <v>4.375</v>
      </c>
      <c r="F85" s="176">
        <v>1.75</v>
      </c>
      <c r="G85" s="57">
        <v>20</v>
      </c>
      <c r="H85" s="140">
        <f t="shared" si="2"/>
        <v>35</v>
      </c>
      <c r="I85" s="126"/>
      <c r="J85" s="93">
        <f t="shared" si="3"/>
        <v>0</v>
      </c>
      <c r="K85" s="93"/>
      <c r="L85" s="31">
        <v>20</v>
      </c>
      <c r="M85" s="31">
        <v>240</v>
      </c>
      <c r="N85" s="31">
        <v>4.8</v>
      </c>
      <c r="O85">
        <v>8.1999999999999993</v>
      </c>
      <c r="P85">
        <v>30.5</v>
      </c>
      <c r="Q85">
        <v>29.5</v>
      </c>
      <c r="R85">
        <v>18</v>
      </c>
      <c r="S85" s="31">
        <v>1.6195500000000002E-2</v>
      </c>
    </row>
    <row r="86" spans="1:19" s="7" customFormat="1" ht="20" customHeight="1" x14ac:dyDescent="0.2">
      <c r="A86" s="258">
        <v>5</v>
      </c>
      <c r="B86" s="27" t="s">
        <v>120</v>
      </c>
      <c r="C86" s="240" t="s">
        <v>1427</v>
      </c>
      <c r="D86" s="135" t="s">
        <v>284</v>
      </c>
      <c r="E86" s="58">
        <v>4.375</v>
      </c>
      <c r="F86" s="176">
        <v>1.75</v>
      </c>
      <c r="G86" s="57">
        <v>20</v>
      </c>
      <c r="H86" s="140">
        <f t="shared" si="2"/>
        <v>35</v>
      </c>
      <c r="I86" s="126"/>
      <c r="J86" s="93">
        <f t="shared" si="3"/>
        <v>0</v>
      </c>
      <c r="K86" s="93"/>
      <c r="L86" s="31">
        <v>20</v>
      </c>
      <c r="M86" s="31">
        <v>240</v>
      </c>
      <c r="N86" s="31">
        <v>4.8</v>
      </c>
      <c r="O86">
        <v>8.1999999999999993</v>
      </c>
      <c r="P86">
        <v>30.5</v>
      </c>
      <c r="Q86">
        <v>29.5</v>
      </c>
      <c r="R86">
        <v>18</v>
      </c>
      <c r="S86" s="31">
        <v>1.6195500000000002E-2</v>
      </c>
    </row>
    <row r="87" spans="1:19" s="41" customFormat="1" ht="20" customHeight="1" x14ac:dyDescent="0.2">
      <c r="A87" s="258">
        <v>5</v>
      </c>
      <c r="B87" s="40" t="s">
        <v>103</v>
      </c>
      <c r="C87" s="240" t="s">
        <v>1428</v>
      </c>
      <c r="D87" s="135" t="s">
        <v>104</v>
      </c>
      <c r="E87" s="58">
        <v>3.75</v>
      </c>
      <c r="F87" s="176">
        <v>1.5</v>
      </c>
      <c r="G87" s="57">
        <v>24</v>
      </c>
      <c r="H87" s="140">
        <f t="shared" si="2"/>
        <v>36</v>
      </c>
      <c r="I87" s="126"/>
      <c r="J87" s="93">
        <f t="shared" si="3"/>
        <v>0</v>
      </c>
      <c r="K87" s="93"/>
      <c r="L87" s="41">
        <v>24</v>
      </c>
      <c r="M87" s="41">
        <v>288</v>
      </c>
      <c r="N87" s="41">
        <v>13.8</v>
      </c>
      <c r="O87">
        <v>6.5</v>
      </c>
      <c r="P87">
        <v>40.5</v>
      </c>
      <c r="Q87">
        <v>32.5</v>
      </c>
      <c r="R87">
        <v>34</v>
      </c>
      <c r="S87" s="41">
        <v>4.4752500000000001E-2</v>
      </c>
    </row>
    <row r="88" spans="1:19" s="41" customFormat="1" ht="20" customHeight="1" x14ac:dyDescent="0.2">
      <c r="A88" s="258">
        <v>5</v>
      </c>
      <c r="B88" s="40" t="s">
        <v>105</v>
      </c>
      <c r="C88" s="240" t="s">
        <v>1429</v>
      </c>
      <c r="D88" s="135" t="s">
        <v>106</v>
      </c>
      <c r="E88" s="58">
        <v>3.75</v>
      </c>
      <c r="F88" s="176">
        <v>1.5</v>
      </c>
      <c r="G88" s="57">
        <v>24</v>
      </c>
      <c r="H88" s="140">
        <f t="shared" si="2"/>
        <v>36</v>
      </c>
      <c r="I88" s="126"/>
      <c r="J88" s="93">
        <f t="shared" si="3"/>
        <v>0</v>
      </c>
      <c r="K88" s="93"/>
      <c r="L88" s="41">
        <v>24</v>
      </c>
      <c r="M88" s="41">
        <v>288</v>
      </c>
      <c r="N88" s="41">
        <v>13.8</v>
      </c>
      <c r="O88">
        <v>6.5</v>
      </c>
      <c r="P88">
        <v>40.5</v>
      </c>
      <c r="Q88">
        <v>32.5</v>
      </c>
      <c r="R88">
        <v>34</v>
      </c>
      <c r="S88" s="41">
        <v>4.4752500000000001E-2</v>
      </c>
    </row>
    <row r="89" spans="1:19" s="41" customFormat="1" ht="20" customHeight="1" x14ac:dyDescent="0.2">
      <c r="A89" s="258">
        <v>5</v>
      </c>
      <c r="B89" s="40" t="s">
        <v>116</v>
      </c>
      <c r="C89" s="240" t="s">
        <v>1430</v>
      </c>
      <c r="D89" s="135" t="s">
        <v>287</v>
      </c>
      <c r="E89" s="58">
        <v>5.625</v>
      </c>
      <c r="F89" s="176">
        <v>2.25</v>
      </c>
      <c r="G89" s="57">
        <v>24</v>
      </c>
      <c r="H89" s="140">
        <f t="shared" si="2"/>
        <v>54</v>
      </c>
      <c r="I89" s="126"/>
      <c r="J89" s="93">
        <f t="shared" si="3"/>
        <v>0</v>
      </c>
      <c r="K89" s="93"/>
      <c r="L89" s="41">
        <v>24</v>
      </c>
      <c r="M89" s="41">
        <v>288</v>
      </c>
      <c r="N89" s="41">
        <v>13.8</v>
      </c>
      <c r="O89">
        <v>6.5</v>
      </c>
      <c r="P89">
        <v>40.5</v>
      </c>
      <c r="Q89">
        <v>32.5</v>
      </c>
      <c r="R89">
        <v>34</v>
      </c>
      <c r="S89" s="41">
        <v>4.4752500000000001E-2</v>
      </c>
    </row>
    <row r="90" spans="1:19" s="41" customFormat="1" ht="20" customHeight="1" x14ac:dyDescent="0.2">
      <c r="A90" s="258">
        <v>5</v>
      </c>
      <c r="B90" s="29" t="s">
        <v>311</v>
      </c>
      <c r="C90" s="241" t="s">
        <v>397</v>
      </c>
      <c r="D90" s="146" t="s">
        <v>405</v>
      </c>
      <c r="E90" s="58">
        <v>3.75</v>
      </c>
      <c r="F90" s="176">
        <v>1.5</v>
      </c>
      <c r="G90" s="57">
        <v>12</v>
      </c>
      <c r="H90" s="140">
        <f t="shared" si="2"/>
        <v>18</v>
      </c>
      <c r="I90" s="126"/>
      <c r="J90" s="93">
        <f t="shared" si="3"/>
        <v>0</v>
      </c>
      <c r="K90" s="93"/>
      <c r="L90" s="57">
        <v>12</v>
      </c>
      <c r="M90" s="31">
        <v>288</v>
      </c>
      <c r="O90"/>
      <c r="P90"/>
      <c r="Q90"/>
      <c r="R90"/>
    </row>
    <row r="91" spans="1:19" s="41" customFormat="1" ht="20" customHeight="1" x14ac:dyDescent="0.2">
      <c r="A91" s="258">
        <v>5</v>
      </c>
      <c r="B91" s="29" t="s">
        <v>312</v>
      </c>
      <c r="C91" s="241" t="s">
        <v>398</v>
      </c>
      <c r="D91" s="146" t="s">
        <v>406</v>
      </c>
      <c r="E91" s="58">
        <v>7.5</v>
      </c>
      <c r="F91" s="176">
        <v>3</v>
      </c>
      <c r="G91" s="57">
        <v>12</v>
      </c>
      <c r="H91" s="140">
        <f t="shared" si="2"/>
        <v>36</v>
      </c>
      <c r="I91" s="126"/>
      <c r="J91" s="93">
        <f t="shared" si="3"/>
        <v>0</v>
      </c>
      <c r="K91" s="93"/>
      <c r="L91" s="57">
        <v>12</v>
      </c>
      <c r="M91" s="31">
        <v>288</v>
      </c>
      <c r="O91"/>
      <c r="P91"/>
      <c r="Q91"/>
      <c r="R91"/>
    </row>
    <row r="92" spans="1:19" s="41" customFormat="1" ht="20" customHeight="1" x14ac:dyDescent="0.2">
      <c r="A92" s="258">
        <v>5</v>
      </c>
      <c r="B92" s="40" t="s">
        <v>313</v>
      </c>
      <c r="C92" s="241" t="s">
        <v>399</v>
      </c>
      <c r="D92" s="146">
        <v>885093009600</v>
      </c>
      <c r="E92" s="58">
        <v>6.25</v>
      </c>
      <c r="F92" s="176">
        <v>2.5</v>
      </c>
      <c r="G92" s="57">
        <v>12</v>
      </c>
      <c r="H92" s="140">
        <f t="shared" si="2"/>
        <v>30</v>
      </c>
      <c r="I92" s="126"/>
      <c r="J92" s="93">
        <f t="shared" si="3"/>
        <v>0</v>
      </c>
      <c r="K92" s="93"/>
      <c r="L92" s="57">
        <v>12</v>
      </c>
      <c r="M92" s="31">
        <v>288</v>
      </c>
      <c r="O92"/>
      <c r="P92"/>
      <c r="Q92"/>
      <c r="R92"/>
    </row>
    <row r="93" spans="1:19" s="41" customFormat="1" ht="20" customHeight="1" x14ac:dyDescent="0.2">
      <c r="A93" s="258">
        <v>5</v>
      </c>
      <c r="B93" s="40" t="s">
        <v>314</v>
      </c>
      <c r="C93" s="241" t="s">
        <v>400</v>
      </c>
      <c r="D93" s="146">
        <v>885093009631</v>
      </c>
      <c r="E93" s="58">
        <v>5</v>
      </c>
      <c r="F93" s="176">
        <v>2</v>
      </c>
      <c r="G93" s="57">
        <v>12</v>
      </c>
      <c r="H93" s="140">
        <f t="shared" si="2"/>
        <v>24</v>
      </c>
      <c r="I93" s="126"/>
      <c r="J93" s="93">
        <f t="shared" si="3"/>
        <v>0</v>
      </c>
      <c r="K93" s="93"/>
      <c r="L93" s="57">
        <v>12</v>
      </c>
      <c r="M93" s="31">
        <v>288</v>
      </c>
      <c r="O93"/>
      <c r="P93"/>
      <c r="Q93"/>
      <c r="R93"/>
    </row>
    <row r="94" spans="1:19" ht="20" customHeight="1" x14ac:dyDescent="0.2">
      <c r="A94" s="258">
        <v>5</v>
      </c>
      <c r="B94" s="2" t="s">
        <v>730</v>
      </c>
      <c r="C94" s="241" t="s">
        <v>438</v>
      </c>
      <c r="D94" s="152" t="s">
        <v>368</v>
      </c>
      <c r="E94" s="58">
        <v>4.375</v>
      </c>
      <c r="F94" s="176">
        <v>1.75</v>
      </c>
      <c r="G94" s="153">
        <v>12</v>
      </c>
      <c r="H94" s="140">
        <f t="shared" si="2"/>
        <v>21</v>
      </c>
      <c r="I94" s="126"/>
      <c r="J94" s="93">
        <f t="shared" si="3"/>
        <v>0</v>
      </c>
      <c r="K94" s="93"/>
      <c r="L94" s="153">
        <v>12</v>
      </c>
      <c r="M94" s="31">
        <v>288</v>
      </c>
      <c r="Q94" s="54"/>
    </row>
    <row r="95" spans="1:19" ht="20" customHeight="1" x14ac:dyDescent="0.2">
      <c r="A95" s="258">
        <v>5</v>
      </c>
      <c r="B95" s="2" t="s">
        <v>1112</v>
      </c>
      <c r="C95" s="240" t="s">
        <v>1114</v>
      </c>
      <c r="D95" s="152" t="s">
        <v>1603</v>
      </c>
      <c r="E95" s="58">
        <v>4.5</v>
      </c>
      <c r="F95" s="176">
        <v>1.8</v>
      </c>
      <c r="G95" s="57">
        <v>12</v>
      </c>
      <c r="H95" s="140">
        <f t="shared" si="2"/>
        <v>21.6</v>
      </c>
      <c r="I95" s="126"/>
      <c r="J95" s="93">
        <f t="shared" si="3"/>
        <v>0</v>
      </c>
      <c r="K95" s="93"/>
      <c r="L95" s="153">
        <v>12</v>
      </c>
      <c r="M95" s="31">
        <v>288</v>
      </c>
      <c r="Q95" s="54"/>
    </row>
    <row r="96" spans="1:19" ht="20" customHeight="1" x14ac:dyDescent="0.2">
      <c r="A96" s="236" t="s">
        <v>1007</v>
      </c>
      <c r="B96" s="2" t="s">
        <v>1073</v>
      </c>
      <c r="C96" s="240" t="s">
        <v>1113</v>
      </c>
      <c r="D96" s="152" t="s">
        <v>1604</v>
      </c>
      <c r="E96" s="58">
        <v>2.75</v>
      </c>
      <c r="F96" s="176">
        <v>1.1000000000000001</v>
      </c>
      <c r="G96" s="57">
        <v>12</v>
      </c>
      <c r="H96" s="140">
        <f t="shared" ref="H96:H99" si="4">MROUND((F96*G96),0.01)</f>
        <v>13.200000000000001</v>
      </c>
      <c r="I96" s="126"/>
      <c r="J96" s="93">
        <f t="shared" ref="J96:J99" si="5">H96*I96</f>
        <v>0</v>
      </c>
      <c r="K96" s="93"/>
      <c r="L96" s="153">
        <v>12</v>
      </c>
      <c r="M96" s="31">
        <v>288</v>
      </c>
      <c r="Q96" s="54"/>
    </row>
    <row r="97" spans="1:19" s="41" customFormat="1" ht="20" customHeight="1" x14ac:dyDescent="0.2">
      <c r="A97" s="236" t="s">
        <v>1007</v>
      </c>
      <c r="B97" s="40" t="s">
        <v>1104</v>
      </c>
      <c r="C97" s="241" t="s">
        <v>1105</v>
      </c>
      <c r="D97" s="152" t="s">
        <v>1605</v>
      </c>
      <c r="E97" s="58">
        <v>3</v>
      </c>
      <c r="F97" s="176">
        <v>1.2</v>
      </c>
      <c r="G97" s="57">
        <v>12</v>
      </c>
      <c r="H97" s="140">
        <f t="shared" si="4"/>
        <v>14.4</v>
      </c>
      <c r="I97" s="126"/>
      <c r="J97" s="93">
        <f t="shared" si="5"/>
        <v>0</v>
      </c>
      <c r="K97" s="93"/>
      <c r="L97" s="57">
        <v>12</v>
      </c>
      <c r="M97" s="31">
        <v>288</v>
      </c>
      <c r="O97"/>
      <c r="P97"/>
      <c r="Q97"/>
      <c r="R97"/>
    </row>
    <row r="98" spans="1:19" ht="20" customHeight="1" x14ac:dyDescent="0.2">
      <c r="A98" s="236" t="s">
        <v>1007</v>
      </c>
      <c r="B98" s="2" t="s">
        <v>1106</v>
      </c>
      <c r="C98" s="241" t="s">
        <v>1107</v>
      </c>
      <c r="D98" s="152" t="s">
        <v>1606</v>
      </c>
      <c r="E98" s="58">
        <v>5</v>
      </c>
      <c r="F98" s="176">
        <v>2</v>
      </c>
      <c r="G98" s="153">
        <v>12</v>
      </c>
      <c r="H98" s="140">
        <f t="shared" si="4"/>
        <v>24</v>
      </c>
      <c r="I98" s="126"/>
      <c r="J98" s="93">
        <f t="shared" si="5"/>
        <v>0</v>
      </c>
      <c r="K98" s="93"/>
      <c r="L98" s="153">
        <v>12</v>
      </c>
      <c r="M98" s="31">
        <v>288</v>
      </c>
      <c r="Q98" s="54"/>
    </row>
    <row r="99" spans="1:19" ht="20" customHeight="1" x14ac:dyDescent="0.2">
      <c r="A99" s="236" t="s">
        <v>1007</v>
      </c>
      <c r="B99" s="2" t="s">
        <v>1108</v>
      </c>
      <c r="C99" s="241" t="s">
        <v>1109</v>
      </c>
      <c r="D99" s="152" t="s">
        <v>1607</v>
      </c>
      <c r="E99" s="58">
        <v>5</v>
      </c>
      <c r="F99" s="176">
        <v>2</v>
      </c>
      <c r="G99" s="153">
        <v>12</v>
      </c>
      <c r="H99" s="140">
        <f t="shared" si="4"/>
        <v>24</v>
      </c>
      <c r="I99" s="126"/>
      <c r="J99" s="93">
        <f t="shared" si="5"/>
        <v>0</v>
      </c>
      <c r="K99" s="93"/>
      <c r="L99" s="153">
        <v>12</v>
      </c>
      <c r="M99" s="31">
        <v>288</v>
      </c>
      <c r="Q99" s="54"/>
    </row>
    <row r="100" spans="1:19" ht="20" customHeight="1" x14ac:dyDescent="0.2">
      <c r="A100" s="236" t="s">
        <v>1007</v>
      </c>
      <c r="B100" s="2" t="s">
        <v>1110</v>
      </c>
      <c r="C100" s="241" t="s">
        <v>1111</v>
      </c>
      <c r="D100" s="152" t="s">
        <v>1608</v>
      </c>
      <c r="E100" s="58">
        <v>5</v>
      </c>
      <c r="F100" s="176">
        <v>2</v>
      </c>
      <c r="G100" s="153">
        <v>12</v>
      </c>
      <c r="H100" s="140">
        <f t="shared" ref="H100" si="6">MROUND((F100*G100),0.01)</f>
        <v>24</v>
      </c>
      <c r="I100" s="126"/>
      <c r="J100" s="93">
        <f t="shared" ref="J100" si="7">H100*I100</f>
        <v>0</v>
      </c>
      <c r="K100" s="93"/>
      <c r="L100" s="153">
        <v>12</v>
      </c>
      <c r="M100" s="31">
        <v>288</v>
      </c>
      <c r="Q100" s="54"/>
    </row>
    <row r="101" spans="1:19" s="7" customFormat="1" ht="20" customHeight="1" x14ac:dyDescent="0.2">
      <c r="A101" s="258">
        <v>6</v>
      </c>
      <c r="B101" s="27" t="s">
        <v>121</v>
      </c>
      <c r="C101" s="235" t="s">
        <v>1380</v>
      </c>
      <c r="D101" s="135">
        <v>885093008023</v>
      </c>
      <c r="E101" s="58">
        <v>2.0499999999999998</v>
      </c>
      <c r="F101" s="176">
        <v>0.82</v>
      </c>
      <c r="G101" s="57">
        <v>12</v>
      </c>
      <c r="H101" s="140">
        <f t="shared" ref="H101:H136" si="8">MROUND((F101*G101),0.01)</f>
        <v>9.84</v>
      </c>
      <c r="I101" s="126"/>
      <c r="J101" s="93">
        <f t="shared" ref="J101:J136" si="9">H101*I101</f>
        <v>0</v>
      </c>
      <c r="K101" s="93"/>
      <c r="L101" s="31">
        <v>12</v>
      </c>
      <c r="M101" s="56">
        <v>60</v>
      </c>
      <c r="N101" s="56">
        <v>0.84</v>
      </c>
      <c r="O101">
        <v>1.22</v>
      </c>
      <c r="P101">
        <v>33</v>
      </c>
      <c r="Q101">
        <v>21.3</v>
      </c>
      <c r="R101">
        <v>23</v>
      </c>
      <c r="S101" s="56">
        <v>1.6166699999999999E-2</v>
      </c>
    </row>
    <row r="102" spans="1:19" s="7" customFormat="1" ht="20" customHeight="1" x14ac:dyDescent="0.2">
      <c r="A102" s="258">
        <v>6</v>
      </c>
      <c r="B102" s="28" t="s">
        <v>52</v>
      </c>
      <c r="C102" s="240" t="s">
        <v>1382</v>
      </c>
      <c r="D102" s="135">
        <v>885093006890</v>
      </c>
      <c r="E102" s="58">
        <v>2.0499999999999998</v>
      </c>
      <c r="F102" s="176">
        <v>0.82</v>
      </c>
      <c r="G102" s="57">
        <v>12</v>
      </c>
      <c r="H102" s="140">
        <f t="shared" si="8"/>
        <v>9.84</v>
      </c>
      <c r="I102" s="126"/>
      <c r="J102" s="93">
        <f t="shared" si="9"/>
        <v>0</v>
      </c>
      <c r="K102" s="93"/>
      <c r="L102" s="31">
        <v>12</v>
      </c>
      <c r="M102" s="56">
        <v>60</v>
      </c>
      <c r="N102" s="56">
        <v>0.84</v>
      </c>
      <c r="O102">
        <v>1.22</v>
      </c>
      <c r="P102">
        <v>33</v>
      </c>
      <c r="Q102">
        <v>21.3</v>
      </c>
      <c r="R102">
        <v>23</v>
      </c>
      <c r="S102" s="56">
        <v>1.6166699999999999E-2</v>
      </c>
    </row>
    <row r="103" spans="1:19" s="7" customFormat="1" ht="20" customHeight="1" x14ac:dyDescent="0.2">
      <c r="A103" s="258">
        <v>6</v>
      </c>
      <c r="B103" s="28" t="s">
        <v>53</v>
      </c>
      <c r="C103" s="240" t="s">
        <v>1381</v>
      </c>
      <c r="D103" s="135">
        <v>885093006906</v>
      </c>
      <c r="E103" s="58">
        <v>2.0499999999999998</v>
      </c>
      <c r="F103" s="176">
        <v>0.82</v>
      </c>
      <c r="G103" s="57">
        <v>12</v>
      </c>
      <c r="H103" s="140">
        <f t="shared" si="8"/>
        <v>9.84</v>
      </c>
      <c r="I103" s="126"/>
      <c r="J103" s="93">
        <f t="shared" si="9"/>
        <v>0</v>
      </c>
      <c r="K103" s="93"/>
      <c r="L103" s="31">
        <v>12</v>
      </c>
      <c r="M103" s="56">
        <v>60</v>
      </c>
      <c r="N103" s="56">
        <v>0.84</v>
      </c>
      <c r="O103">
        <v>1.22</v>
      </c>
      <c r="P103">
        <v>33</v>
      </c>
      <c r="Q103">
        <v>21.3</v>
      </c>
      <c r="R103">
        <v>23</v>
      </c>
      <c r="S103" s="56">
        <v>1.6166699999999999E-2</v>
      </c>
    </row>
    <row r="104" spans="1:19" s="7" customFormat="1" ht="20" customHeight="1" x14ac:dyDescent="0.2">
      <c r="A104" s="258">
        <v>6</v>
      </c>
      <c r="B104" s="28" t="s">
        <v>143</v>
      </c>
      <c r="C104" s="240" t="s">
        <v>1383</v>
      </c>
      <c r="D104" s="135">
        <v>885093008030</v>
      </c>
      <c r="E104" s="58">
        <v>2.0499999999999998</v>
      </c>
      <c r="F104" s="176">
        <v>0.82</v>
      </c>
      <c r="G104" s="57">
        <v>12</v>
      </c>
      <c r="H104" s="140">
        <f t="shared" si="8"/>
        <v>9.84</v>
      </c>
      <c r="I104" s="126"/>
      <c r="J104" s="93">
        <f t="shared" si="9"/>
        <v>0</v>
      </c>
      <c r="K104" s="93"/>
      <c r="L104" s="31">
        <v>12</v>
      </c>
      <c r="M104" s="56">
        <v>60</v>
      </c>
      <c r="N104" s="56">
        <v>0.84</v>
      </c>
      <c r="O104">
        <v>1.22</v>
      </c>
      <c r="P104">
        <v>33</v>
      </c>
      <c r="Q104">
        <v>21.3</v>
      </c>
      <c r="R104">
        <v>23</v>
      </c>
      <c r="S104" s="56">
        <v>1.6166699999999999E-2</v>
      </c>
    </row>
    <row r="105" spans="1:19" s="94" customFormat="1" ht="20" customHeight="1" x14ac:dyDescent="0.2">
      <c r="A105" s="258">
        <v>6</v>
      </c>
      <c r="B105" s="28" t="s">
        <v>54</v>
      </c>
      <c r="C105" s="240" t="s">
        <v>1384</v>
      </c>
      <c r="D105" s="135">
        <v>885093006913</v>
      </c>
      <c r="E105" s="58">
        <v>2.0499999999999998</v>
      </c>
      <c r="F105" s="176">
        <v>0.82</v>
      </c>
      <c r="G105" s="57">
        <v>12</v>
      </c>
      <c r="H105" s="140">
        <f t="shared" si="8"/>
        <v>9.84</v>
      </c>
      <c r="I105" s="127"/>
      <c r="J105" s="93">
        <f t="shared" si="9"/>
        <v>0</v>
      </c>
      <c r="K105" s="93"/>
      <c r="L105" s="94">
        <v>12</v>
      </c>
      <c r="M105" s="94">
        <v>60</v>
      </c>
      <c r="N105" s="94">
        <v>0.84</v>
      </c>
      <c r="O105">
        <v>1.22</v>
      </c>
      <c r="P105">
        <v>33</v>
      </c>
      <c r="Q105">
        <v>21.3</v>
      </c>
      <c r="R105">
        <v>23</v>
      </c>
      <c r="S105" s="94">
        <v>1.6166699999999999E-2</v>
      </c>
    </row>
    <row r="106" spans="1:19" s="7" customFormat="1" ht="20" customHeight="1" x14ac:dyDescent="0.2">
      <c r="A106" s="258">
        <v>6</v>
      </c>
      <c r="B106" s="28" t="s">
        <v>55</v>
      </c>
      <c r="C106" s="240" t="s">
        <v>1385</v>
      </c>
      <c r="D106" s="135">
        <v>885093006920</v>
      </c>
      <c r="E106" s="58">
        <v>2.0499999999999998</v>
      </c>
      <c r="F106" s="176">
        <v>0.82</v>
      </c>
      <c r="G106" s="57">
        <v>12</v>
      </c>
      <c r="H106" s="140">
        <f t="shared" si="8"/>
        <v>9.84</v>
      </c>
      <c r="I106" s="126"/>
      <c r="J106" s="93">
        <f t="shared" si="9"/>
        <v>0</v>
      </c>
      <c r="K106" s="93"/>
      <c r="L106" s="31">
        <v>12</v>
      </c>
      <c r="M106" s="56">
        <v>60</v>
      </c>
      <c r="N106" s="56">
        <v>0.84</v>
      </c>
      <c r="O106">
        <v>1.22</v>
      </c>
      <c r="P106">
        <v>33</v>
      </c>
      <c r="Q106">
        <v>21.3</v>
      </c>
      <c r="R106">
        <v>23</v>
      </c>
      <c r="S106" s="56">
        <v>1.6166699999999999E-2</v>
      </c>
    </row>
    <row r="107" spans="1:19" s="7" customFormat="1" ht="20" customHeight="1" x14ac:dyDescent="0.2">
      <c r="A107" s="258">
        <v>6</v>
      </c>
      <c r="B107" s="28" t="s">
        <v>56</v>
      </c>
      <c r="C107" s="240" t="s">
        <v>1386</v>
      </c>
      <c r="D107" s="135">
        <v>885093006937</v>
      </c>
      <c r="E107" s="58">
        <v>2.0499999999999998</v>
      </c>
      <c r="F107" s="176">
        <v>0.82</v>
      </c>
      <c r="G107" s="57">
        <v>12</v>
      </c>
      <c r="H107" s="140">
        <f t="shared" si="8"/>
        <v>9.84</v>
      </c>
      <c r="I107" s="126"/>
      <c r="J107" s="93">
        <f t="shared" si="9"/>
        <v>0</v>
      </c>
      <c r="K107" s="93"/>
      <c r="L107" s="31">
        <v>12</v>
      </c>
      <c r="M107" s="56">
        <v>60</v>
      </c>
      <c r="N107" s="56">
        <v>0.84</v>
      </c>
      <c r="O107">
        <v>1.22</v>
      </c>
      <c r="P107">
        <v>33</v>
      </c>
      <c r="Q107">
        <v>21.3</v>
      </c>
      <c r="R107">
        <v>23</v>
      </c>
      <c r="S107" s="56">
        <v>1.6166699999999999E-2</v>
      </c>
    </row>
    <row r="108" spans="1:19" s="7" customFormat="1" ht="20" customHeight="1" x14ac:dyDescent="0.2">
      <c r="A108" s="258">
        <v>6</v>
      </c>
      <c r="B108" s="28" t="s">
        <v>57</v>
      </c>
      <c r="C108" s="240" t="s">
        <v>1387</v>
      </c>
      <c r="D108" s="135">
        <v>885093006944</v>
      </c>
      <c r="E108" s="58">
        <v>2.0499999999999998</v>
      </c>
      <c r="F108" s="176">
        <v>0.82</v>
      </c>
      <c r="G108" s="57">
        <v>12</v>
      </c>
      <c r="H108" s="140">
        <f t="shared" si="8"/>
        <v>9.84</v>
      </c>
      <c r="I108" s="126"/>
      <c r="J108" s="93">
        <f t="shared" si="9"/>
        <v>0</v>
      </c>
      <c r="K108" s="93"/>
      <c r="L108" s="31">
        <v>12</v>
      </c>
      <c r="M108" s="56">
        <v>60</v>
      </c>
      <c r="N108" s="56">
        <v>0.84</v>
      </c>
      <c r="O108">
        <v>1.22</v>
      </c>
      <c r="P108">
        <v>33</v>
      </c>
      <c r="Q108">
        <v>21.3</v>
      </c>
      <c r="R108">
        <v>23</v>
      </c>
      <c r="S108" s="56">
        <v>1.6166699999999999E-2</v>
      </c>
    </row>
    <row r="109" spans="1:19" s="7" customFormat="1" ht="20" customHeight="1" x14ac:dyDescent="0.2">
      <c r="A109" s="258">
        <v>6</v>
      </c>
      <c r="B109" s="28" t="s">
        <v>58</v>
      </c>
      <c r="C109" s="240" t="s">
        <v>1388</v>
      </c>
      <c r="D109" s="135">
        <v>885093006951</v>
      </c>
      <c r="E109" s="58">
        <v>2.0499999999999998</v>
      </c>
      <c r="F109" s="176">
        <v>0.82</v>
      </c>
      <c r="G109" s="57">
        <v>12</v>
      </c>
      <c r="H109" s="140">
        <f t="shared" si="8"/>
        <v>9.84</v>
      </c>
      <c r="I109" s="126"/>
      <c r="J109" s="93">
        <f t="shared" si="9"/>
        <v>0</v>
      </c>
      <c r="K109" s="93"/>
      <c r="L109" s="31">
        <v>12</v>
      </c>
      <c r="M109" s="56">
        <v>60</v>
      </c>
      <c r="N109" s="56">
        <v>0.84</v>
      </c>
      <c r="O109">
        <v>1.22</v>
      </c>
      <c r="P109">
        <v>33</v>
      </c>
      <c r="Q109">
        <v>21.3</v>
      </c>
      <c r="R109">
        <v>23</v>
      </c>
      <c r="S109" s="56">
        <v>1.6166699999999999E-2</v>
      </c>
    </row>
    <row r="110" spans="1:19" s="7" customFormat="1" ht="20" customHeight="1" x14ac:dyDescent="0.2">
      <c r="A110" s="258">
        <v>6</v>
      </c>
      <c r="B110" s="28" t="s">
        <v>59</v>
      </c>
      <c r="C110" s="240" t="s">
        <v>1389</v>
      </c>
      <c r="D110" s="135">
        <v>885093006968</v>
      </c>
      <c r="E110" s="58">
        <v>2.0499999999999998</v>
      </c>
      <c r="F110" s="176">
        <v>0.82</v>
      </c>
      <c r="G110" s="57">
        <v>12</v>
      </c>
      <c r="H110" s="140">
        <f t="shared" si="8"/>
        <v>9.84</v>
      </c>
      <c r="I110" s="126"/>
      <c r="J110" s="93">
        <f t="shared" si="9"/>
        <v>0</v>
      </c>
      <c r="K110" s="93"/>
      <c r="L110" s="31">
        <v>12</v>
      </c>
      <c r="M110" s="56">
        <v>60</v>
      </c>
      <c r="N110" s="56">
        <v>0.84</v>
      </c>
      <c r="O110">
        <v>1.22</v>
      </c>
      <c r="P110">
        <v>33</v>
      </c>
      <c r="Q110">
        <v>21.3</v>
      </c>
      <c r="R110">
        <v>23</v>
      </c>
      <c r="S110" s="56">
        <v>1.6166699999999999E-2</v>
      </c>
    </row>
    <row r="111" spans="1:19" s="7" customFormat="1" ht="20" customHeight="1" x14ac:dyDescent="0.2">
      <c r="A111" s="258">
        <v>6</v>
      </c>
      <c r="B111" s="28" t="s">
        <v>60</v>
      </c>
      <c r="C111" s="240" t="s">
        <v>1390</v>
      </c>
      <c r="D111" s="135">
        <v>885093006975</v>
      </c>
      <c r="E111" s="58">
        <v>2.0499999999999998</v>
      </c>
      <c r="F111" s="176">
        <v>0.82</v>
      </c>
      <c r="G111" s="57">
        <v>12</v>
      </c>
      <c r="H111" s="140">
        <f t="shared" si="8"/>
        <v>9.84</v>
      </c>
      <c r="I111" s="126"/>
      <c r="J111" s="93">
        <f t="shared" si="9"/>
        <v>0</v>
      </c>
      <c r="K111" s="93"/>
      <c r="L111" s="31">
        <v>12</v>
      </c>
      <c r="M111" s="56">
        <v>60</v>
      </c>
      <c r="N111" s="56">
        <v>0.84</v>
      </c>
      <c r="O111">
        <v>1.22</v>
      </c>
      <c r="P111">
        <v>33</v>
      </c>
      <c r="Q111">
        <v>21.3</v>
      </c>
      <c r="R111">
        <v>23</v>
      </c>
      <c r="S111" s="56">
        <v>1.6166699999999999E-2</v>
      </c>
    </row>
    <row r="112" spans="1:19" s="7" customFormat="1" ht="20" customHeight="1" x14ac:dyDescent="0.2">
      <c r="A112" s="258">
        <v>6</v>
      </c>
      <c r="B112" s="28" t="s">
        <v>61</v>
      </c>
      <c r="C112" s="240" t="s">
        <v>1391</v>
      </c>
      <c r="D112" s="135">
        <v>885093006982</v>
      </c>
      <c r="E112" s="58">
        <v>2.0499999999999998</v>
      </c>
      <c r="F112" s="176">
        <v>0.82</v>
      </c>
      <c r="G112" s="57">
        <v>12</v>
      </c>
      <c r="H112" s="140">
        <f t="shared" si="8"/>
        <v>9.84</v>
      </c>
      <c r="I112" s="126"/>
      <c r="J112" s="93">
        <f t="shared" si="9"/>
        <v>0</v>
      </c>
      <c r="K112" s="93"/>
      <c r="L112" s="31">
        <v>12</v>
      </c>
      <c r="M112" s="56">
        <v>60</v>
      </c>
      <c r="N112" s="56">
        <v>0.84</v>
      </c>
      <c r="O112">
        <v>1.22</v>
      </c>
      <c r="P112">
        <v>33</v>
      </c>
      <c r="Q112">
        <v>21.3</v>
      </c>
      <c r="R112">
        <v>23</v>
      </c>
      <c r="S112" s="56">
        <v>1.6166699999999999E-2</v>
      </c>
    </row>
    <row r="113" spans="1:19" s="7" customFormat="1" ht="20" customHeight="1" x14ac:dyDescent="0.2">
      <c r="A113" s="258">
        <v>6</v>
      </c>
      <c r="B113" s="27" t="s">
        <v>205</v>
      </c>
      <c r="C113" s="235" t="s">
        <v>1392</v>
      </c>
      <c r="D113" s="135" t="s">
        <v>206</v>
      </c>
      <c r="E113" s="58">
        <v>2.375</v>
      </c>
      <c r="F113" s="176">
        <v>0.95</v>
      </c>
      <c r="G113" s="57">
        <v>12</v>
      </c>
      <c r="H113" s="140">
        <f t="shared" si="8"/>
        <v>11.4</v>
      </c>
      <c r="I113" s="126"/>
      <c r="J113" s="93">
        <f t="shared" si="9"/>
        <v>0</v>
      </c>
      <c r="K113" s="93"/>
      <c r="L113" s="129">
        <v>12</v>
      </c>
      <c r="M113" s="129">
        <v>144</v>
      </c>
      <c r="N113" s="129">
        <v>1.44</v>
      </c>
      <c r="O113">
        <v>2.16</v>
      </c>
      <c r="P113">
        <v>21</v>
      </c>
      <c r="Q113">
        <v>30</v>
      </c>
      <c r="R113">
        <v>22</v>
      </c>
      <c r="S113" s="129">
        <v>1.3899999999999999E-2</v>
      </c>
    </row>
    <row r="114" spans="1:19" s="7" customFormat="1" ht="20" customHeight="1" x14ac:dyDescent="0.2">
      <c r="A114" s="258">
        <v>6</v>
      </c>
      <c r="B114" s="28" t="s">
        <v>207</v>
      </c>
      <c r="C114" s="240" t="s">
        <v>1393</v>
      </c>
      <c r="D114" s="135" t="s">
        <v>208</v>
      </c>
      <c r="E114" s="58">
        <v>2.375</v>
      </c>
      <c r="F114" s="176">
        <v>0.95</v>
      </c>
      <c r="G114" s="57">
        <v>12</v>
      </c>
      <c r="H114" s="140">
        <f t="shared" si="8"/>
        <v>11.4</v>
      </c>
      <c r="I114" s="126"/>
      <c r="J114" s="93">
        <f t="shared" si="9"/>
        <v>0</v>
      </c>
      <c r="K114" s="93"/>
      <c r="L114" s="129">
        <v>12</v>
      </c>
      <c r="M114" s="129">
        <v>144</v>
      </c>
      <c r="N114" s="129">
        <v>1.44</v>
      </c>
      <c r="O114">
        <v>2.16</v>
      </c>
      <c r="P114">
        <v>21</v>
      </c>
      <c r="Q114">
        <v>30</v>
      </c>
      <c r="R114">
        <v>22</v>
      </c>
      <c r="S114" s="129">
        <v>1.3899999999999999E-2</v>
      </c>
    </row>
    <row r="115" spans="1:19" s="7" customFormat="1" ht="20" customHeight="1" x14ac:dyDescent="0.2">
      <c r="A115" s="258">
        <v>6</v>
      </c>
      <c r="B115" s="28" t="s">
        <v>209</v>
      </c>
      <c r="C115" s="240" t="s">
        <v>1394</v>
      </c>
      <c r="D115" s="135" t="s">
        <v>210</v>
      </c>
      <c r="E115" s="58">
        <v>2.375</v>
      </c>
      <c r="F115" s="176">
        <v>0.95</v>
      </c>
      <c r="G115" s="57">
        <v>12</v>
      </c>
      <c r="H115" s="140">
        <f t="shared" si="8"/>
        <v>11.4</v>
      </c>
      <c r="I115" s="126"/>
      <c r="J115" s="93">
        <f t="shared" si="9"/>
        <v>0</v>
      </c>
      <c r="K115" s="93"/>
      <c r="L115" s="129">
        <v>12</v>
      </c>
      <c r="M115" s="129">
        <v>144</v>
      </c>
      <c r="N115" s="129">
        <v>1.44</v>
      </c>
      <c r="O115">
        <v>2.16</v>
      </c>
      <c r="P115">
        <v>21</v>
      </c>
      <c r="Q115">
        <v>30</v>
      </c>
      <c r="R115">
        <v>22</v>
      </c>
      <c r="S115" s="129">
        <v>1.3899999999999999E-2</v>
      </c>
    </row>
    <row r="116" spans="1:19" s="7" customFormat="1" ht="20" customHeight="1" x14ac:dyDescent="0.2">
      <c r="A116" s="258">
        <v>6</v>
      </c>
      <c r="B116" s="28" t="s">
        <v>211</v>
      </c>
      <c r="C116" s="240" t="s">
        <v>1395</v>
      </c>
      <c r="D116" s="135" t="s">
        <v>212</v>
      </c>
      <c r="E116" s="58">
        <v>2.375</v>
      </c>
      <c r="F116" s="176">
        <v>0.95</v>
      </c>
      <c r="G116" s="57">
        <v>12</v>
      </c>
      <c r="H116" s="140">
        <f t="shared" si="8"/>
        <v>11.4</v>
      </c>
      <c r="I116" s="126"/>
      <c r="J116" s="93">
        <f t="shared" si="9"/>
        <v>0</v>
      </c>
      <c r="K116" s="93"/>
      <c r="L116" s="129">
        <v>12</v>
      </c>
      <c r="M116" s="129">
        <v>144</v>
      </c>
      <c r="N116" s="129">
        <v>1.44</v>
      </c>
      <c r="O116">
        <v>2.16</v>
      </c>
      <c r="P116">
        <v>21</v>
      </c>
      <c r="Q116">
        <v>30</v>
      </c>
      <c r="R116">
        <v>22</v>
      </c>
      <c r="S116" s="129">
        <v>1.3899999999999999E-2</v>
      </c>
    </row>
    <row r="117" spans="1:19" s="94" customFormat="1" ht="20" customHeight="1" x14ac:dyDescent="0.2">
      <c r="A117" s="258">
        <v>6</v>
      </c>
      <c r="B117" s="28" t="s">
        <v>213</v>
      </c>
      <c r="C117" s="240" t="s">
        <v>1396</v>
      </c>
      <c r="D117" s="135" t="s">
        <v>214</v>
      </c>
      <c r="E117" s="58">
        <v>2.375</v>
      </c>
      <c r="F117" s="176">
        <v>0.95</v>
      </c>
      <c r="G117" s="57">
        <v>12</v>
      </c>
      <c r="H117" s="140">
        <f t="shared" si="8"/>
        <v>11.4</v>
      </c>
      <c r="I117" s="127"/>
      <c r="J117" s="93">
        <f t="shared" si="9"/>
        <v>0</v>
      </c>
      <c r="K117" s="93"/>
      <c r="L117" s="129">
        <v>12</v>
      </c>
      <c r="M117" s="129">
        <v>144</v>
      </c>
      <c r="N117" s="129">
        <v>1.44</v>
      </c>
      <c r="O117">
        <v>2.16</v>
      </c>
      <c r="P117">
        <v>21</v>
      </c>
      <c r="Q117">
        <v>30</v>
      </c>
      <c r="R117">
        <v>22</v>
      </c>
      <c r="S117" s="129">
        <v>1.3899999999999999E-2</v>
      </c>
    </row>
    <row r="118" spans="1:19" s="7" customFormat="1" ht="20" customHeight="1" x14ac:dyDescent="0.2">
      <c r="A118" s="258">
        <v>6</v>
      </c>
      <c r="B118" s="28" t="s">
        <v>215</v>
      </c>
      <c r="C118" s="240" t="s">
        <v>1397</v>
      </c>
      <c r="D118" s="135" t="s">
        <v>216</v>
      </c>
      <c r="E118" s="58">
        <v>2.375</v>
      </c>
      <c r="F118" s="176">
        <v>0.95</v>
      </c>
      <c r="G118" s="57">
        <v>12</v>
      </c>
      <c r="H118" s="140">
        <f t="shared" si="8"/>
        <v>11.4</v>
      </c>
      <c r="I118" s="126"/>
      <c r="J118" s="93">
        <f t="shared" si="9"/>
        <v>0</v>
      </c>
      <c r="K118" s="93"/>
      <c r="L118" s="129">
        <v>12</v>
      </c>
      <c r="M118" s="129">
        <v>144</v>
      </c>
      <c r="N118" s="129">
        <v>1.44</v>
      </c>
      <c r="O118">
        <v>2.16</v>
      </c>
      <c r="P118">
        <v>21</v>
      </c>
      <c r="Q118">
        <v>30</v>
      </c>
      <c r="R118">
        <v>22</v>
      </c>
      <c r="S118" s="129">
        <v>1.3899999999999999E-2</v>
      </c>
    </row>
    <row r="119" spans="1:19" s="7" customFormat="1" ht="20" customHeight="1" x14ac:dyDescent="0.2">
      <c r="A119" s="258">
        <v>6</v>
      </c>
      <c r="B119" s="28" t="s">
        <v>217</v>
      </c>
      <c r="C119" s="240" t="s">
        <v>1398</v>
      </c>
      <c r="D119" s="135" t="s">
        <v>218</v>
      </c>
      <c r="E119" s="58">
        <v>2.375</v>
      </c>
      <c r="F119" s="176">
        <v>0.95</v>
      </c>
      <c r="G119" s="57">
        <v>12</v>
      </c>
      <c r="H119" s="140">
        <f t="shared" si="8"/>
        <v>11.4</v>
      </c>
      <c r="I119" s="126"/>
      <c r="J119" s="93">
        <f t="shared" si="9"/>
        <v>0</v>
      </c>
      <c r="K119" s="93"/>
      <c r="L119" s="129">
        <v>12</v>
      </c>
      <c r="M119" s="129">
        <v>144</v>
      </c>
      <c r="N119" s="129">
        <v>1.44</v>
      </c>
      <c r="O119">
        <v>2.16</v>
      </c>
      <c r="P119">
        <v>21</v>
      </c>
      <c r="Q119">
        <v>30</v>
      </c>
      <c r="R119">
        <v>22</v>
      </c>
      <c r="S119" s="129">
        <v>1.3899999999999999E-2</v>
      </c>
    </row>
    <row r="120" spans="1:19" s="7" customFormat="1" ht="20" customHeight="1" x14ac:dyDescent="0.2">
      <c r="A120" s="258">
        <v>6</v>
      </c>
      <c r="B120" s="28" t="s">
        <v>219</v>
      </c>
      <c r="C120" s="240" t="s">
        <v>1399</v>
      </c>
      <c r="D120" s="135" t="s">
        <v>220</v>
      </c>
      <c r="E120" s="58">
        <v>2.375</v>
      </c>
      <c r="F120" s="176">
        <v>0.95</v>
      </c>
      <c r="G120" s="57">
        <v>12</v>
      </c>
      <c r="H120" s="140">
        <f t="shared" si="8"/>
        <v>11.4</v>
      </c>
      <c r="I120" s="126"/>
      <c r="J120" s="93">
        <f t="shared" si="9"/>
        <v>0</v>
      </c>
      <c r="K120" s="93"/>
      <c r="L120" s="129">
        <v>12</v>
      </c>
      <c r="M120" s="129">
        <v>144</v>
      </c>
      <c r="N120" s="129">
        <v>1.44</v>
      </c>
      <c r="O120">
        <v>2.16</v>
      </c>
      <c r="P120">
        <v>21</v>
      </c>
      <c r="Q120">
        <v>30</v>
      </c>
      <c r="R120">
        <v>22</v>
      </c>
      <c r="S120" s="129">
        <v>1.3899999999999999E-2</v>
      </c>
    </row>
    <row r="121" spans="1:19" s="7" customFormat="1" ht="20" customHeight="1" x14ac:dyDescent="0.2">
      <c r="A121" s="258">
        <v>6</v>
      </c>
      <c r="B121" s="28" t="s">
        <v>221</v>
      </c>
      <c r="C121" s="240" t="s">
        <v>1400</v>
      </c>
      <c r="D121" s="135" t="s">
        <v>222</v>
      </c>
      <c r="E121" s="58">
        <v>2.375</v>
      </c>
      <c r="F121" s="176">
        <v>0.95</v>
      </c>
      <c r="G121" s="57">
        <v>12</v>
      </c>
      <c r="H121" s="140">
        <f t="shared" si="8"/>
        <v>11.4</v>
      </c>
      <c r="I121" s="126"/>
      <c r="J121" s="93">
        <f t="shared" si="9"/>
        <v>0</v>
      </c>
      <c r="K121" s="93"/>
      <c r="L121" s="129">
        <v>12</v>
      </c>
      <c r="M121" s="129">
        <v>144</v>
      </c>
      <c r="N121" s="129">
        <v>1.44</v>
      </c>
      <c r="O121">
        <v>2.16</v>
      </c>
      <c r="P121">
        <v>21</v>
      </c>
      <c r="Q121">
        <v>30</v>
      </c>
      <c r="R121">
        <v>22</v>
      </c>
      <c r="S121" s="129">
        <v>1.3899999999999999E-2</v>
      </c>
    </row>
    <row r="122" spans="1:19" s="7" customFormat="1" ht="20" customHeight="1" x14ac:dyDescent="0.2">
      <c r="A122" s="258">
        <v>6</v>
      </c>
      <c r="B122" s="28" t="s">
        <v>223</v>
      </c>
      <c r="C122" s="240" t="s">
        <v>1401</v>
      </c>
      <c r="D122" s="135" t="s">
        <v>224</v>
      </c>
      <c r="E122" s="58">
        <v>2.375</v>
      </c>
      <c r="F122" s="176">
        <v>0.95</v>
      </c>
      <c r="G122" s="57">
        <v>12</v>
      </c>
      <c r="H122" s="140">
        <f t="shared" si="8"/>
        <v>11.4</v>
      </c>
      <c r="I122" s="126"/>
      <c r="J122" s="93">
        <f t="shared" si="9"/>
        <v>0</v>
      </c>
      <c r="K122" s="93"/>
      <c r="L122" s="129">
        <v>12</v>
      </c>
      <c r="M122" s="129">
        <v>144</v>
      </c>
      <c r="N122" s="129">
        <v>1.44</v>
      </c>
      <c r="O122">
        <v>2.16</v>
      </c>
      <c r="P122">
        <v>21</v>
      </c>
      <c r="Q122">
        <v>30</v>
      </c>
      <c r="R122">
        <v>22</v>
      </c>
      <c r="S122" s="129">
        <v>1.3899999999999999E-2</v>
      </c>
    </row>
    <row r="123" spans="1:19" s="7" customFormat="1" ht="20" customHeight="1" x14ac:dyDescent="0.2">
      <c r="A123" s="258">
        <v>6</v>
      </c>
      <c r="B123" s="27" t="s">
        <v>332</v>
      </c>
      <c r="C123" s="240" t="s">
        <v>1402</v>
      </c>
      <c r="D123" s="150">
        <v>885093008023</v>
      </c>
      <c r="E123" s="58">
        <v>2.0499999999999998</v>
      </c>
      <c r="F123" s="176">
        <v>0.82</v>
      </c>
      <c r="G123" s="57">
        <v>12</v>
      </c>
      <c r="H123" s="140">
        <f t="shared" si="8"/>
        <v>9.84</v>
      </c>
      <c r="I123" s="126"/>
      <c r="J123" s="93">
        <f t="shared" si="9"/>
        <v>0</v>
      </c>
      <c r="K123" s="93"/>
      <c r="L123" s="31">
        <v>12</v>
      </c>
      <c r="M123" s="56">
        <v>60</v>
      </c>
      <c r="N123" s="56">
        <v>0.84</v>
      </c>
      <c r="O123">
        <v>1.22</v>
      </c>
      <c r="P123">
        <v>33</v>
      </c>
      <c r="Q123">
        <v>21.3</v>
      </c>
      <c r="R123">
        <v>23</v>
      </c>
      <c r="S123" s="56">
        <v>1.6166699999999999E-2</v>
      </c>
    </row>
    <row r="124" spans="1:19" s="7" customFormat="1" ht="20" customHeight="1" x14ac:dyDescent="0.2">
      <c r="A124" s="258">
        <v>6</v>
      </c>
      <c r="B124" s="28" t="s">
        <v>333</v>
      </c>
      <c r="C124" s="240" t="s">
        <v>1403</v>
      </c>
      <c r="D124" s="150">
        <v>885093006890</v>
      </c>
      <c r="E124" s="58">
        <v>2.0499999999999998</v>
      </c>
      <c r="F124" s="176">
        <v>0.82</v>
      </c>
      <c r="G124" s="57">
        <v>12</v>
      </c>
      <c r="H124" s="140">
        <f t="shared" si="8"/>
        <v>9.84</v>
      </c>
      <c r="I124" s="126"/>
      <c r="J124" s="93">
        <f t="shared" si="9"/>
        <v>0</v>
      </c>
      <c r="K124" s="93"/>
      <c r="L124" s="31">
        <v>12</v>
      </c>
      <c r="M124" s="56">
        <v>60</v>
      </c>
      <c r="N124" s="56">
        <v>0.84</v>
      </c>
      <c r="O124">
        <v>1.22</v>
      </c>
      <c r="P124">
        <v>33</v>
      </c>
      <c r="Q124">
        <v>21.3</v>
      </c>
      <c r="R124">
        <v>23</v>
      </c>
      <c r="S124" s="56">
        <v>1.6166699999999999E-2</v>
      </c>
    </row>
    <row r="125" spans="1:19" s="7" customFormat="1" ht="20" customHeight="1" x14ac:dyDescent="0.2">
      <c r="A125" s="258">
        <v>6</v>
      </c>
      <c r="B125" s="28" t="s">
        <v>334</v>
      </c>
      <c r="C125" s="240" t="s">
        <v>1404</v>
      </c>
      <c r="D125" s="150">
        <v>885093006906</v>
      </c>
      <c r="E125" s="58">
        <v>2.0499999999999998</v>
      </c>
      <c r="F125" s="176">
        <v>0.82</v>
      </c>
      <c r="G125" s="57">
        <v>12</v>
      </c>
      <c r="H125" s="140">
        <f t="shared" si="8"/>
        <v>9.84</v>
      </c>
      <c r="I125" s="126"/>
      <c r="J125" s="93">
        <f t="shared" si="9"/>
        <v>0</v>
      </c>
      <c r="K125" s="93"/>
      <c r="L125" s="31">
        <v>12</v>
      </c>
      <c r="M125" s="56">
        <v>60</v>
      </c>
      <c r="N125" s="56">
        <v>0.84</v>
      </c>
      <c r="O125">
        <v>1.22</v>
      </c>
      <c r="P125">
        <v>33</v>
      </c>
      <c r="Q125">
        <v>21.3</v>
      </c>
      <c r="R125">
        <v>23</v>
      </c>
      <c r="S125" s="56">
        <v>1.6166699999999999E-2</v>
      </c>
    </row>
    <row r="126" spans="1:19" s="7" customFormat="1" ht="20" customHeight="1" x14ac:dyDescent="0.2">
      <c r="A126" s="258">
        <v>6</v>
      </c>
      <c r="B126" s="28" t="s">
        <v>335</v>
      </c>
      <c r="C126" s="240" t="s">
        <v>1405</v>
      </c>
      <c r="D126" s="150">
        <v>885093008030</v>
      </c>
      <c r="E126" s="58">
        <v>2.0499999999999998</v>
      </c>
      <c r="F126" s="176">
        <v>0.82</v>
      </c>
      <c r="G126" s="57">
        <v>12</v>
      </c>
      <c r="H126" s="140">
        <f t="shared" si="8"/>
        <v>9.84</v>
      </c>
      <c r="I126" s="126"/>
      <c r="J126" s="93">
        <f t="shared" si="9"/>
        <v>0</v>
      </c>
      <c r="K126" s="93"/>
      <c r="L126" s="31">
        <v>12</v>
      </c>
      <c r="M126" s="56">
        <v>60</v>
      </c>
      <c r="N126" s="56">
        <v>0.84</v>
      </c>
      <c r="O126">
        <v>1.22</v>
      </c>
      <c r="P126">
        <v>33</v>
      </c>
      <c r="Q126">
        <v>21.3</v>
      </c>
      <c r="R126">
        <v>23</v>
      </c>
      <c r="S126" s="56">
        <v>1.6166699999999999E-2</v>
      </c>
    </row>
    <row r="127" spans="1:19" s="94" customFormat="1" ht="20" customHeight="1" x14ac:dyDescent="0.2">
      <c r="A127" s="258">
        <v>6</v>
      </c>
      <c r="B127" s="28" t="s">
        <v>336</v>
      </c>
      <c r="C127" s="240" t="s">
        <v>1406</v>
      </c>
      <c r="D127" s="150">
        <v>885093006913</v>
      </c>
      <c r="E127" s="58">
        <v>2.0499999999999998</v>
      </c>
      <c r="F127" s="176">
        <v>0.82</v>
      </c>
      <c r="G127" s="57">
        <v>12</v>
      </c>
      <c r="H127" s="140">
        <f t="shared" si="8"/>
        <v>9.84</v>
      </c>
      <c r="I127" s="127"/>
      <c r="J127" s="93">
        <f t="shared" si="9"/>
        <v>0</v>
      </c>
      <c r="K127" s="93"/>
      <c r="L127" s="94">
        <v>12</v>
      </c>
      <c r="M127" s="94">
        <v>60</v>
      </c>
      <c r="N127" s="94">
        <v>0.84</v>
      </c>
      <c r="O127">
        <v>1.22</v>
      </c>
      <c r="P127">
        <v>33</v>
      </c>
      <c r="Q127">
        <v>21.3</v>
      </c>
      <c r="R127">
        <v>23</v>
      </c>
      <c r="S127" s="94">
        <v>1.6166699999999999E-2</v>
      </c>
    </row>
    <row r="128" spans="1:19" s="7" customFormat="1" ht="20" customHeight="1" x14ac:dyDescent="0.2">
      <c r="A128" s="258">
        <v>6</v>
      </c>
      <c r="B128" s="28" t="s">
        <v>337</v>
      </c>
      <c r="C128" s="240" t="s">
        <v>1407</v>
      </c>
      <c r="D128" s="150">
        <v>885093006920</v>
      </c>
      <c r="E128" s="58">
        <v>2.0499999999999998</v>
      </c>
      <c r="F128" s="176">
        <v>0.82</v>
      </c>
      <c r="G128" s="57">
        <v>12</v>
      </c>
      <c r="H128" s="140">
        <f t="shared" si="8"/>
        <v>9.84</v>
      </c>
      <c r="I128" s="126"/>
      <c r="J128" s="93">
        <f t="shared" si="9"/>
        <v>0</v>
      </c>
      <c r="K128" s="93"/>
      <c r="L128" s="31">
        <v>12</v>
      </c>
      <c r="M128" s="56">
        <v>60</v>
      </c>
      <c r="N128" s="56">
        <v>0.84</v>
      </c>
      <c r="O128">
        <v>1.22</v>
      </c>
      <c r="P128">
        <v>33</v>
      </c>
      <c r="Q128">
        <v>21.3</v>
      </c>
      <c r="R128">
        <v>23</v>
      </c>
      <c r="S128" s="56">
        <v>1.6166699999999999E-2</v>
      </c>
    </row>
    <row r="129" spans="1:19" s="7" customFormat="1" ht="20" customHeight="1" x14ac:dyDescent="0.2">
      <c r="A129" s="258">
        <v>6</v>
      </c>
      <c r="B129" s="28" t="s">
        <v>338</v>
      </c>
      <c r="C129" s="240" t="s">
        <v>1408</v>
      </c>
      <c r="D129" s="150">
        <v>885093006937</v>
      </c>
      <c r="E129" s="58">
        <v>2.0499999999999998</v>
      </c>
      <c r="F129" s="176">
        <v>0.82</v>
      </c>
      <c r="G129" s="57">
        <v>12</v>
      </c>
      <c r="H129" s="140">
        <f t="shared" si="8"/>
        <v>9.84</v>
      </c>
      <c r="I129" s="126"/>
      <c r="J129" s="93">
        <f t="shared" si="9"/>
        <v>0</v>
      </c>
      <c r="K129" s="93"/>
      <c r="L129" s="31">
        <v>12</v>
      </c>
      <c r="M129" s="56">
        <v>60</v>
      </c>
      <c r="N129" s="56">
        <v>0.84</v>
      </c>
      <c r="O129">
        <v>1.22</v>
      </c>
      <c r="P129">
        <v>33</v>
      </c>
      <c r="Q129">
        <v>21.3</v>
      </c>
      <c r="R129">
        <v>23</v>
      </c>
      <c r="S129" s="56">
        <v>1.6166699999999999E-2</v>
      </c>
    </row>
    <row r="130" spans="1:19" s="7" customFormat="1" ht="20" customHeight="1" x14ac:dyDescent="0.2">
      <c r="A130" s="258">
        <v>6</v>
      </c>
      <c r="B130" s="28" t="s">
        <v>339</v>
      </c>
      <c r="C130" s="240" t="s">
        <v>1409</v>
      </c>
      <c r="D130" s="150">
        <v>885093006944</v>
      </c>
      <c r="E130" s="58">
        <v>2.0499999999999998</v>
      </c>
      <c r="F130" s="176">
        <v>0.82</v>
      </c>
      <c r="G130" s="57">
        <v>12</v>
      </c>
      <c r="H130" s="140">
        <f t="shared" si="8"/>
        <v>9.84</v>
      </c>
      <c r="I130" s="126"/>
      <c r="J130" s="93">
        <f t="shared" si="9"/>
        <v>0</v>
      </c>
      <c r="K130" s="93"/>
      <c r="L130" s="31">
        <v>12</v>
      </c>
      <c r="M130" s="56">
        <v>60</v>
      </c>
      <c r="N130" s="56">
        <v>0.84</v>
      </c>
      <c r="O130">
        <v>1.22</v>
      </c>
      <c r="P130">
        <v>33</v>
      </c>
      <c r="Q130">
        <v>21.3</v>
      </c>
      <c r="R130">
        <v>23</v>
      </c>
      <c r="S130" s="56">
        <v>1.6166699999999999E-2</v>
      </c>
    </row>
    <row r="131" spans="1:19" s="7" customFormat="1" ht="20" customHeight="1" x14ac:dyDescent="0.2">
      <c r="A131" s="258">
        <v>6</v>
      </c>
      <c r="B131" s="28" t="s">
        <v>340</v>
      </c>
      <c r="C131" s="240" t="s">
        <v>1410</v>
      </c>
      <c r="D131" s="150">
        <v>885093006951</v>
      </c>
      <c r="E131" s="58">
        <v>2.0499999999999998</v>
      </c>
      <c r="F131" s="176">
        <v>0.82</v>
      </c>
      <c r="G131" s="57">
        <v>12</v>
      </c>
      <c r="H131" s="140">
        <f t="shared" si="8"/>
        <v>9.84</v>
      </c>
      <c r="I131" s="126"/>
      <c r="J131" s="93">
        <f t="shared" si="9"/>
        <v>0</v>
      </c>
      <c r="K131" s="93"/>
      <c r="L131" s="31">
        <v>12</v>
      </c>
      <c r="M131" s="56">
        <v>60</v>
      </c>
      <c r="N131" s="56">
        <v>0.84</v>
      </c>
      <c r="O131">
        <v>1.22</v>
      </c>
      <c r="P131">
        <v>33</v>
      </c>
      <c r="Q131">
        <v>21.3</v>
      </c>
      <c r="R131">
        <v>23</v>
      </c>
      <c r="S131" s="56">
        <v>1.6166699999999999E-2</v>
      </c>
    </row>
    <row r="132" spans="1:19" s="7" customFormat="1" ht="20" customHeight="1" x14ac:dyDescent="0.2">
      <c r="A132" s="258">
        <v>6</v>
      </c>
      <c r="B132" s="28" t="s">
        <v>341</v>
      </c>
      <c r="C132" s="240" t="s">
        <v>1411</v>
      </c>
      <c r="D132" s="150">
        <v>885093006968</v>
      </c>
      <c r="E132" s="58">
        <v>2.0499999999999998</v>
      </c>
      <c r="F132" s="176">
        <v>0.82</v>
      </c>
      <c r="G132" s="57">
        <v>12</v>
      </c>
      <c r="H132" s="140">
        <f t="shared" si="8"/>
        <v>9.84</v>
      </c>
      <c r="I132" s="126"/>
      <c r="J132" s="93">
        <f t="shared" si="9"/>
        <v>0</v>
      </c>
      <c r="K132" s="93"/>
      <c r="L132" s="31">
        <v>12</v>
      </c>
      <c r="M132" s="56">
        <v>60</v>
      </c>
      <c r="N132" s="56">
        <v>0.84</v>
      </c>
      <c r="O132">
        <v>1.22</v>
      </c>
      <c r="P132">
        <v>33</v>
      </c>
      <c r="Q132">
        <v>21.3</v>
      </c>
      <c r="R132">
        <v>23</v>
      </c>
      <c r="S132" s="56">
        <v>1.6166699999999999E-2</v>
      </c>
    </row>
    <row r="133" spans="1:19" s="7" customFormat="1" ht="20" customHeight="1" x14ac:dyDescent="0.2">
      <c r="A133" s="258">
        <v>6</v>
      </c>
      <c r="B133" s="28" t="s">
        <v>342</v>
      </c>
      <c r="C133" s="240" t="s">
        <v>1412</v>
      </c>
      <c r="D133" s="150">
        <v>885093006975</v>
      </c>
      <c r="E133" s="58">
        <v>2.0499999999999998</v>
      </c>
      <c r="F133" s="176">
        <v>0.82</v>
      </c>
      <c r="G133" s="57">
        <v>12</v>
      </c>
      <c r="H133" s="140">
        <f t="shared" si="8"/>
        <v>9.84</v>
      </c>
      <c r="I133" s="126"/>
      <c r="J133" s="93">
        <f t="shared" si="9"/>
        <v>0</v>
      </c>
      <c r="K133" s="93"/>
      <c r="L133" s="31">
        <v>12</v>
      </c>
      <c r="M133" s="56">
        <v>60</v>
      </c>
      <c r="N133" s="56">
        <v>0.84</v>
      </c>
      <c r="O133">
        <v>1.22</v>
      </c>
      <c r="P133">
        <v>33</v>
      </c>
      <c r="Q133">
        <v>21.3</v>
      </c>
      <c r="R133">
        <v>23</v>
      </c>
      <c r="S133" s="56">
        <v>1.6166699999999999E-2</v>
      </c>
    </row>
    <row r="134" spans="1:19" s="7" customFormat="1" ht="20" customHeight="1" x14ac:dyDescent="0.2">
      <c r="A134" s="258">
        <v>6</v>
      </c>
      <c r="B134" s="28" t="s">
        <v>343</v>
      </c>
      <c r="C134" s="240" t="s">
        <v>1413</v>
      </c>
      <c r="D134" s="150">
        <v>885093006982</v>
      </c>
      <c r="E134" s="58">
        <v>2.0499999999999998</v>
      </c>
      <c r="F134" s="176">
        <v>0.82</v>
      </c>
      <c r="G134" s="57">
        <v>12</v>
      </c>
      <c r="H134" s="140">
        <f t="shared" si="8"/>
        <v>9.84</v>
      </c>
      <c r="I134" s="126"/>
      <c r="J134" s="93">
        <f t="shared" si="9"/>
        <v>0</v>
      </c>
      <c r="K134" s="93"/>
      <c r="L134" s="31">
        <v>12</v>
      </c>
      <c r="M134" s="56">
        <v>60</v>
      </c>
      <c r="N134" s="56">
        <v>0.84</v>
      </c>
      <c r="O134">
        <v>1.22</v>
      </c>
      <c r="P134">
        <v>33</v>
      </c>
      <c r="Q134">
        <v>21.3</v>
      </c>
      <c r="R134">
        <v>23</v>
      </c>
      <c r="S134" s="56">
        <v>1.6166699999999999E-2</v>
      </c>
    </row>
    <row r="135" spans="1:19" s="7" customFormat="1" ht="20" customHeight="1" x14ac:dyDescent="0.2">
      <c r="A135" s="258">
        <v>6</v>
      </c>
      <c r="B135" s="27" t="s">
        <v>726</v>
      </c>
      <c r="C135" s="245" t="s">
        <v>296</v>
      </c>
      <c r="D135" s="135" t="s">
        <v>225</v>
      </c>
      <c r="E135" s="58">
        <v>5</v>
      </c>
      <c r="F135" s="176">
        <v>2</v>
      </c>
      <c r="G135" s="57">
        <v>12</v>
      </c>
      <c r="H135" s="140">
        <f t="shared" si="8"/>
        <v>24</v>
      </c>
      <c r="I135" s="126"/>
      <c r="J135" s="93">
        <f t="shared" si="9"/>
        <v>0</v>
      </c>
      <c r="K135" s="93"/>
      <c r="L135" s="129">
        <v>12</v>
      </c>
      <c r="M135" s="129">
        <v>144</v>
      </c>
      <c r="N135" s="129">
        <v>5.5</v>
      </c>
      <c r="O135">
        <v>6.7</v>
      </c>
      <c r="P135">
        <v>31</v>
      </c>
      <c r="Q135">
        <v>36</v>
      </c>
      <c r="R135">
        <v>29</v>
      </c>
      <c r="S135" s="130">
        <v>3.2363999999999997E-2</v>
      </c>
    </row>
    <row r="136" spans="1:19" s="7" customFormat="1" ht="20" customHeight="1" x14ac:dyDescent="0.2">
      <c r="A136" s="258">
        <v>6</v>
      </c>
      <c r="B136" s="27" t="s">
        <v>727</v>
      </c>
      <c r="C136" s="245" t="s">
        <v>297</v>
      </c>
      <c r="D136" s="135" t="s">
        <v>226</v>
      </c>
      <c r="E136" s="58">
        <v>5</v>
      </c>
      <c r="F136" s="176">
        <v>2</v>
      </c>
      <c r="G136" s="57">
        <v>12</v>
      </c>
      <c r="H136" s="140">
        <f t="shared" si="8"/>
        <v>24</v>
      </c>
      <c r="I136" s="126"/>
      <c r="J136" s="93">
        <f t="shared" si="9"/>
        <v>0</v>
      </c>
      <c r="K136" s="93"/>
      <c r="L136" s="129">
        <v>12</v>
      </c>
      <c r="M136" s="129">
        <v>144</v>
      </c>
      <c r="N136" s="129">
        <v>5.5</v>
      </c>
      <c r="O136">
        <v>6.7</v>
      </c>
      <c r="P136">
        <v>31</v>
      </c>
      <c r="Q136">
        <v>36</v>
      </c>
      <c r="R136">
        <v>29</v>
      </c>
      <c r="S136" s="130">
        <v>3.2363999999999997E-2</v>
      </c>
    </row>
    <row r="137" spans="1:19" s="7" customFormat="1" ht="20" customHeight="1" x14ac:dyDescent="0.2">
      <c r="A137" s="258">
        <v>7</v>
      </c>
      <c r="B137" s="27" t="s">
        <v>538</v>
      </c>
      <c r="C137" s="243" t="s">
        <v>539</v>
      </c>
      <c r="D137" s="135">
        <v>885093012419</v>
      </c>
      <c r="E137" s="58">
        <v>2.5</v>
      </c>
      <c r="F137" s="176">
        <v>1</v>
      </c>
      <c r="G137" s="57">
        <v>12</v>
      </c>
      <c r="H137" s="140">
        <f t="shared" si="0"/>
        <v>12</v>
      </c>
      <c r="I137" s="126"/>
      <c r="J137" s="93">
        <f t="shared" si="1"/>
        <v>0</v>
      </c>
      <c r="K137" s="93"/>
      <c r="L137" s="129">
        <v>12</v>
      </c>
      <c r="M137" s="129">
        <v>144</v>
      </c>
      <c r="N137" s="129">
        <v>1.44</v>
      </c>
      <c r="O137">
        <v>2.16</v>
      </c>
      <c r="P137">
        <v>21</v>
      </c>
      <c r="Q137">
        <v>30</v>
      </c>
      <c r="R137">
        <v>22</v>
      </c>
      <c r="S137" s="129">
        <v>1.3899999999999999E-2</v>
      </c>
    </row>
    <row r="138" spans="1:19" s="7" customFormat="1" ht="20" customHeight="1" x14ac:dyDescent="0.2">
      <c r="A138" s="258">
        <v>7</v>
      </c>
      <c r="B138" s="28" t="s">
        <v>540</v>
      </c>
      <c r="C138" s="244" t="s">
        <v>541</v>
      </c>
      <c r="D138" s="135">
        <v>885093012426</v>
      </c>
      <c r="E138" s="58">
        <v>2.5</v>
      </c>
      <c r="F138" s="176">
        <v>1</v>
      </c>
      <c r="G138" s="57">
        <v>12</v>
      </c>
      <c r="H138" s="140">
        <f t="shared" si="0"/>
        <v>12</v>
      </c>
      <c r="I138" s="126"/>
      <c r="J138" s="93">
        <f t="shared" si="1"/>
        <v>0</v>
      </c>
      <c r="K138" s="93"/>
      <c r="L138" s="129">
        <v>12</v>
      </c>
      <c r="M138" s="129">
        <v>144</v>
      </c>
      <c r="N138" s="129">
        <v>1.44</v>
      </c>
      <c r="O138">
        <v>2.16</v>
      </c>
      <c r="P138">
        <v>21</v>
      </c>
      <c r="Q138">
        <v>30</v>
      </c>
      <c r="R138">
        <v>22</v>
      </c>
      <c r="S138" s="129">
        <v>1.3899999999999999E-2</v>
      </c>
    </row>
    <row r="139" spans="1:19" s="7" customFormat="1" ht="20" customHeight="1" x14ac:dyDescent="0.2">
      <c r="A139" s="258">
        <v>7</v>
      </c>
      <c r="B139" s="28" t="s">
        <v>542</v>
      </c>
      <c r="C139" s="56" t="s">
        <v>543</v>
      </c>
      <c r="D139" s="135">
        <v>885093012433</v>
      </c>
      <c r="E139" s="58">
        <v>2.5</v>
      </c>
      <c r="F139" s="176">
        <v>1</v>
      </c>
      <c r="G139" s="57">
        <v>12</v>
      </c>
      <c r="H139" s="140">
        <f t="shared" si="0"/>
        <v>12</v>
      </c>
      <c r="I139" s="126"/>
      <c r="J139" s="93">
        <f t="shared" si="1"/>
        <v>0</v>
      </c>
      <c r="K139" s="93"/>
      <c r="L139" s="129">
        <v>12</v>
      </c>
      <c r="M139" s="129">
        <v>144</v>
      </c>
      <c r="N139" s="129">
        <v>1.44</v>
      </c>
      <c r="O139">
        <v>2.16</v>
      </c>
      <c r="P139">
        <v>21</v>
      </c>
      <c r="Q139">
        <v>30</v>
      </c>
      <c r="R139">
        <v>22</v>
      </c>
      <c r="S139" s="129">
        <v>1.3899999999999999E-2</v>
      </c>
    </row>
    <row r="140" spans="1:19" s="7" customFormat="1" ht="20" customHeight="1" x14ac:dyDescent="0.2">
      <c r="A140" s="258">
        <v>7</v>
      </c>
      <c r="B140" s="28" t="s">
        <v>544</v>
      </c>
      <c r="C140" s="244" t="s">
        <v>545</v>
      </c>
      <c r="D140" s="135">
        <v>885093012440</v>
      </c>
      <c r="E140" s="58">
        <v>2.5</v>
      </c>
      <c r="F140" s="176">
        <v>1</v>
      </c>
      <c r="G140" s="57">
        <v>12</v>
      </c>
      <c r="H140" s="140">
        <f t="shared" si="0"/>
        <v>12</v>
      </c>
      <c r="I140" s="126"/>
      <c r="J140" s="93">
        <f t="shared" si="1"/>
        <v>0</v>
      </c>
      <c r="K140" s="93"/>
      <c r="L140" s="129">
        <v>12</v>
      </c>
      <c r="M140" s="129">
        <v>144</v>
      </c>
      <c r="N140" s="129">
        <v>1.44</v>
      </c>
      <c r="O140">
        <v>2.16</v>
      </c>
      <c r="P140">
        <v>21</v>
      </c>
      <c r="Q140">
        <v>30</v>
      </c>
      <c r="R140">
        <v>22</v>
      </c>
      <c r="S140" s="129">
        <v>1.3899999999999999E-2</v>
      </c>
    </row>
    <row r="141" spans="1:19" s="94" customFormat="1" ht="20" customHeight="1" x14ac:dyDescent="0.2">
      <c r="A141" s="258">
        <v>7</v>
      </c>
      <c r="B141" s="28" t="s">
        <v>546</v>
      </c>
      <c r="C141" s="94" t="s">
        <v>547</v>
      </c>
      <c r="D141" s="135">
        <v>885093012457</v>
      </c>
      <c r="E141" s="58">
        <v>2.5</v>
      </c>
      <c r="F141" s="176">
        <v>1</v>
      </c>
      <c r="G141" s="57">
        <v>12</v>
      </c>
      <c r="H141" s="140">
        <f t="shared" si="0"/>
        <v>12</v>
      </c>
      <c r="I141" s="127"/>
      <c r="J141" s="93">
        <f t="shared" si="1"/>
        <v>0</v>
      </c>
      <c r="K141" s="93"/>
      <c r="L141" s="129">
        <v>12</v>
      </c>
      <c r="M141" s="129">
        <v>144</v>
      </c>
      <c r="N141" s="129">
        <v>1.44</v>
      </c>
      <c r="O141">
        <v>2.16</v>
      </c>
      <c r="P141">
        <v>21</v>
      </c>
      <c r="Q141">
        <v>30</v>
      </c>
      <c r="R141">
        <v>22</v>
      </c>
      <c r="S141" s="129">
        <v>1.3899999999999999E-2</v>
      </c>
    </row>
    <row r="142" spans="1:19" s="7" customFormat="1" ht="20" customHeight="1" x14ac:dyDescent="0.2">
      <c r="A142" s="258">
        <v>7</v>
      </c>
      <c r="B142" s="28" t="s">
        <v>548</v>
      </c>
      <c r="C142" s="244" t="s">
        <v>549</v>
      </c>
      <c r="D142" s="135">
        <v>885093012464</v>
      </c>
      <c r="E142" s="58">
        <v>2.5</v>
      </c>
      <c r="F142" s="176">
        <v>1</v>
      </c>
      <c r="G142" s="57">
        <v>12</v>
      </c>
      <c r="H142" s="140">
        <f t="shared" si="0"/>
        <v>12</v>
      </c>
      <c r="I142" s="126"/>
      <c r="J142" s="93">
        <f t="shared" si="1"/>
        <v>0</v>
      </c>
      <c r="K142" s="93"/>
      <c r="L142" s="129">
        <v>12</v>
      </c>
      <c r="M142" s="129">
        <v>144</v>
      </c>
      <c r="N142" s="129">
        <v>1.44</v>
      </c>
      <c r="O142">
        <v>2.16</v>
      </c>
      <c r="P142">
        <v>21</v>
      </c>
      <c r="Q142">
        <v>30</v>
      </c>
      <c r="R142">
        <v>22</v>
      </c>
      <c r="S142" s="129">
        <v>1.3899999999999999E-2</v>
      </c>
    </row>
    <row r="143" spans="1:19" s="7" customFormat="1" ht="20" customHeight="1" x14ac:dyDescent="0.2">
      <c r="A143" s="258">
        <v>7</v>
      </c>
      <c r="B143" s="28" t="s">
        <v>550</v>
      </c>
      <c r="C143" s="244" t="s">
        <v>551</v>
      </c>
      <c r="D143" s="135">
        <v>885093012471</v>
      </c>
      <c r="E143" s="58">
        <v>2.5</v>
      </c>
      <c r="F143" s="176">
        <v>1</v>
      </c>
      <c r="G143" s="57">
        <v>12</v>
      </c>
      <c r="H143" s="140">
        <f t="shared" si="0"/>
        <v>12</v>
      </c>
      <c r="I143" s="126"/>
      <c r="J143" s="93">
        <f t="shared" si="1"/>
        <v>0</v>
      </c>
      <c r="K143" s="93"/>
      <c r="L143" s="129">
        <v>12</v>
      </c>
      <c r="M143" s="129">
        <v>144</v>
      </c>
      <c r="N143" s="129">
        <v>1.44</v>
      </c>
      <c r="O143">
        <v>2.16</v>
      </c>
      <c r="P143">
        <v>21</v>
      </c>
      <c r="Q143">
        <v>30</v>
      </c>
      <c r="R143">
        <v>22</v>
      </c>
      <c r="S143" s="129">
        <v>1.3899999999999999E-2</v>
      </c>
    </row>
    <row r="144" spans="1:19" s="7" customFormat="1" ht="20" customHeight="1" x14ac:dyDescent="0.2">
      <c r="A144" s="258">
        <v>7</v>
      </c>
      <c r="B144" s="28" t="s">
        <v>552</v>
      </c>
      <c r="C144" s="244" t="s">
        <v>553</v>
      </c>
      <c r="D144" s="135">
        <v>885093012488</v>
      </c>
      <c r="E144" s="58">
        <v>2.5</v>
      </c>
      <c r="F144" s="176">
        <v>1</v>
      </c>
      <c r="G144" s="57">
        <v>12</v>
      </c>
      <c r="H144" s="140">
        <f t="shared" ref="H144:H196" si="10">MROUND((F144*G144),0.01)</f>
        <v>12</v>
      </c>
      <c r="I144" s="126"/>
      <c r="J144" s="93">
        <f t="shared" si="1"/>
        <v>0</v>
      </c>
      <c r="K144" s="93"/>
      <c r="L144" s="129">
        <v>12</v>
      </c>
      <c r="M144" s="129">
        <v>144</v>
      </c>
      <c r="N144" s="129">
        <v>1.44</v>
      </c>
      <c r="O144">
        <v>2.16</v>
      </c>
      <c r="P144">
        <v>21</v>
      </c>
      <c r="Q144">
        <v>30</v>
      </c>
      <c r="R144">
        <v>22</v>
      </c>
      <c r="S144" s="129">
        <v>1.3899999999999999E-2</v>
      </c>
    </row>
    <row r="145" spans="1:19" s="7" customFormat="1" ht="20" customHeight="1" x14ac:dyDescent="0.2">
      <c r="A145" s="258">
        <v>7</v>
      </c>
      <c r="B145" s="28" t="s">
        <v>554</v>
      </c>
      <c r="C145" s="244" t="s">
        <v>555</v>
      </c>
      <c r="D145" s="135">
        <v>885093012495</v>
      </c>
      <c r="E145" s="58">
        <v>2.5</v>
      </c>
      <c r="F145" s="176">
        <v>1</v>
      </c>
      <c r="G145" s="57">
        <v>12</v>
      </c>
      <c r="H145" s="140">
        <f t="shared" si="10"/>
        <v>12</v>
      </c>
      <c r="I145" s="126"/>
      <c r="J145" s="93">
        <f t="shared" ref="J145:J196" si="11">H145*I145</f>
        <v>0</v>
      </c>
      <c r="K145" s="93"/>
      <c r="L145" s="129">
        <v>12</v>
      </c>
      <c r="M145" s="129">
        <v>144</v>
      </c>
      <c r="N145" s="129">
        <v>1.44</v>
      </c>
      <c r="O145">
        <v>2.16</v>
      </c>
      <c r="P145">
        <v>21</v>
      </c>
      <c r="Q145">
        <v>30</v>
      </c>
      <c r="R145">
        <v>22</v>
      </c>
      <c r="S145" s="129">
        <v>1.3899999999999999E-2</v>
      </c>
    </row>
    <row r="146" spans="1:19" s="7" customFormat="1" ht="20" customHeight="1" x14ac:dyDescent="0.2">
      <c r="A146" s="258">
        <v>7</v>
      </c>
      <c r="B146" s="28" t="s">
        <v>556</v>
      </c>
      <c r="C146" s="244" t="s">
        <v>557</v>
      </c>
      <c r="D146" s="135">
        <v>885093012402</v>
      </c>
      <c r="E146" s="58">
        <v>2.5</v>
      </c>
      <c r="F146" s="176">
        <v>1</v>
      </c>
      <c r="G146" s="57">
        <v>12</v>
      </c>
      <c r="H146" s="140">
        <f t="shared" si="10"/>
        <v>12</v>
      </c>
      <c r="I146" s="126"/>
      <c r="J146" s="93">
        <f t="shared" si="11"/>
        <v>0</v>
      </c>
      <c r="K146" s="93"/>
      <c r="L146" s="129">
        <v>12</v>
      </c>
      <c r="M146" s="129">
        <v>144</v>
      </c>
      <c r="N146" s="129">
        <v>1.44</v>
      </c>
      <c r="O146">
        <v>2.16</v>
      </c>
      <c r="P146">
        <v>21</v>
      </c>
      <c r="Q146">
        <v>30</v>
      </c>
      <c r="R146">
        <v>22</v>
      </c>
      <c r="S146" s="129">
        <v>1.3899999999999999E-2</v>
      </c>
    </row>
    <row r="147" spans="1:19" s="7" customFormat="1" ht="20" customHeight="1" x14ac:dyDescent="0.2">
      <c r="A147" s="258">
        <v>7</v>
      </c>
      <c r="B147" s="27" t="s">
        <v>558</v>
      </c>
      <c r="C147" s="243" t="s">
        <v>559</v>
      </c>
      <c r="D147" s="135">
        <v>885093012211</v>
      </c>
      <c r="E147" s="58">
        <v>2.5</v>
      </c>
      <c r="F147" s="176">
        <v>1</v>
      </c>
      <c r="G147" s="57">
        <v>12</v>
      </c>
      <c r="H147" s="140">
        <f t="shared" si="10"/>
        <v>12</v>
      </c>
      <c r="I147" s="126"/>
      <c r="J147" s="93">
        <f t="shared" si="11"/>
        <v>0</v>
      </c>
      <c r="K147" s="93"/>
      <c r="L147" s="129">
        <v>12</v>
      </c>
      <c r="M147" s="129">
        <v>144</v>
      </c>
      <c r="N147" s="129">
        <v>1.44</v>
      </c>
      <c r="O147">
        <v>2.16</v>
      </c>
      <c r="P147">
        <v>21</v>
      </c>
      <c r="Q147">
        <v>30</v>
      </c>
      <c r="R147">
        <v>22</v>
      </c>
      <c r="S147" s="129">
        <v>1.3899999999999999E-2</v>
      </c>
    </row>
    <row r="148" spans="1:19" s="7" customFormat="1" ht="20" customHeight="1" x14ac:dyDescent="0.2">
      <c r="A148" s="258">
        <v>7</v>
      </c>
      <c r="B148" s="28" t="s">
        <v>560</v>
      </c>
      <c r="C148" s="244" t="s">
        <v>561</v>
      </c>
      <c r="D148" s="135">
        <v>885093012228</v>
      </c>
      <c r="E148" s="58">
        <v>2.5</v>
      </c>
      <c r="F148" s="176">
        <v>1</v>
      </c>
      <c r="G148" s="57">
        <v>12</v>
      </c>
      <c r="H148" s="140">
        <f t="shared" si="10"/>
        <v>12</v>
      </c>
      <c r="I148" s="126"/>
      <c r="J148" s="93">
        <f t="shared" si="11"/>
        <v>0</v>
      </c>
      <c r="K148" s="93"/>
      <c r="L148" s="129">
        <v>12</v>
      </c>
      <c r="M148" s="129">
        <v>144</v>
      </c>
      <c r="N148" s="129">
        <v>1.44</v>
      </c>
      <c r="O148">
        <v>2.16</v>
      </c>
      <c r="P148">
        <v>21</v>
      </c>
      <c r="Q148">
        <v>30</v>
      </c>
      <c r="R148">
        <v>22</v>
      </c>
      <c r="S148" s="129">
        <v>1.3899999999999999E-2</v>
      </c>
    </row>
    <row r="149" spans="1:19" s="7" customFormat="1" ht="20" customHeight="1" x14ac:dyDescent="0.2">
      <c r="A149" s="258">
        <v>7</v>
      </c>
      <c r="B149" s="28" t="s">
        <v>562</v>
      </c>
      <c r="C149" s="56" t="s">
        <v>563</v>
      </c>
      <c r="D149" s="135">
        <v>885093012235</v>
      </c>
      <c r="E149" s="58">
        <v>2.5</v>
      </c>
      <c r="F149" s="176">
        <v>1</v>
      </c>
      <c r="G149" s="57">
        <v>12</v>
      </c>
      <c r="H149" s="140">
        <f t="shared" si="10"/>
        <v>12</v>
      </c>
      <c r="I149" s="126"/>
      <c r="J149" s="93">
        <f t="shared" si="11"/>
        <v>0</v>
      </c>
      <c r="K149" s="93"/>
      <c r="L149" s="129">
        <v>12</v>
      </c>
      <c r="M149" s="129">
        <v>144</v>
      </c>
      <c r="N149" s="129">
        <v>1.44</v>
      </c>
      <c r="O149">
        <v>2.16</v>
      </c>
      <c r="P149">
        <v>21</v>
      </c>
      <c r="Q149">
        <v>30</v>
      </c>
      <c r="R149">
        <v>22</v>
      </c>
      <c r="S149" s="129">
        <v>1.3899999999999999E-2</v>
      </c>
    </row>
    <row r="150" spans="1:19" s="7" customFormat="1" ht="20" customHeight="1" x14ac:dyDescent="0.2">
      <c r="A150" s="258">
        <v>7</v>
      </c>
      <c r="B150" s="28" t="s">
        <v>564</v>
      </c>
      <c r="C150" s="244" t="s">
        <v>565</v>
      </c>
      <c r="D150" s="135">
        <v>885093012242</v>
      </c>
      <c r="E150" s="58">
        <v>2.5</v>
      </c>
      <c r="F150" s="176">
        <v>1</v>
      </c>
      <c r="G150" s="57">
        <v>12</v>
      </c>
      <c r="H150" s="140">
        <f t="shared" si="10"/>
        <v>12</v>
      </c>
      <c r="I150" s="126"/>
      <c r="J150" s="93">
        <f t="shared" si="11"/>
        <v>0</v>
      </c>
      <c r="K150" s="93"/>
      <c r="L150" s="129">
        <v>12</v>
      </c>
      <c r="M150" s="129">
        <v>144</v>
      </c>
      <c r="N150" s="129">
        <v>1.44</v>
      </c>
      <c r="O150">
        <v>2.16</v>
      </c>
      <c r="P150">
        <v>21</v>
      </c>
      <c r="Q150">
        <v>30</v>
      </c>
      <c r="R150">
        <v>22</v>
      </c>
      <c r="S150" s="129">
        <v>1.3899999999999999E-2</v>
      </c>
    </row>
    <row r="151" spans="1:19" s="94" customFormat="1" ht="20" customHeight="1" x14ac:dyDescent="0.2">
      <c r="A151" s="258">
        <v>7</v>
      </c>
      <c r="B151" s="28" t="s">
        <v>566</v>
      </c>
      <c r="C151" s="94" t="s">
        <v>567</v>
      </c>
      <c r="D151" s="135">
        <v>885093012259</v>
      </c>
      <c r="E151" s="58">
        <v>2.5</v>
      </c>
      <c r="F151" s="176">
        <v>1</v>
      </c>
      <c r="G151" s="57">
        <v>12</v>
      </c>
      <c r="H151" s="140">
        <f t="shared" si="10"/>
        <v>12</v>
      </c>
      <c r="I151" s="127"/>
      <c r="J151" s="93">
        <f t="shared" si="11"/>
        <v>0</v>
      </c>
      <c r="K151" s="93"/>
      <c r="L151" s="129">
        <v>12</v>
      </c>
      <c r="M151" s="129">
        <v>144</v>
      </c>
      <c r="N151" s="129">
        <v>1.44</v>
      </c>
      <c r="O151">
        <v>2.16</v>
      </c>
      <c r="P151">
        <v>21</v>
      </c>
      <c r="Q151">
        <v>30</v>
      </c>
      <c r="R151">
        <v>22</v>
      </c>
      <c r="S151" s="129">
        <v>1.3899999999999999E-2</v>
      </c>
    </row>
    <row r="152" spans="1:19" s="7" customFormat="1" ht="20" customHeight="1" x14ac:dyDescent="0.2">
      <c r="A152" s="258">
        <v>7</v>
      </c>
      <c r="B152" s="28" t="s">
        <v>568</v>
      </c>
      <c r="C152" s="244" t="s">
        <v>569</v>
      </c>
      <c r="D152" s="135">
        <v>885093012266</v>
      </c>
      <c r="E152" s="58">
        <v>2.5</v>
      </c>
      <c r="F152" s="176">
        <v>1</v>
      </c>
      <c r="G152" s="57">
        <v>12</v>
      </c>
      <c r="H152" s="140">
        <f t="shared" si="10"/>
        <v>12</v>
      </c>
      <c r="I152" s="126"/>
      <c r="J152" s="93">
        <f t="shared" si="11"/>
        <v>0</v>
      </c>
      <c r="K152" s="93"/>
      <c r="L152" s="129">
        <v>12</v>
      </c>
      <c r="M152" s="129">
        <v>144</v>
      </c>
      <c r="N152" s="129">
        <v>1.44</v>
      </c>
      <c r="O152">
        <v>2.16</v>
      </c>
      <c r="P152">
        <v>21</v>
      </c>
      <c r="Q152">
        <v>30</v>
      </c>
      <c r="R152">
        <v>22</v>
      </c>
      <c r="S152" s="129">
        <v>1.3899999999999999E-2</v>
      </c>
    </row>
    <row r="153" spans="1:19" s="7" customFormat="1" ht="20" customHeight="1" x14ac:dyDescent="0.2">
      <c r="A153" s="258">
        <v>7</v>
      </c>
      <c r="B153" s="28" t="s">
        <v>570</v>
      </c>
      <c r="C153" s="244" t="s">
        <v>571</v>
      </c>
      <c r="D153" s="135">
        <v>885093012273</v>
      </c>
      <c r="E153" s="58">
        <v>2.5</v>
      </c>
      <c r="F153" s="176">
        <v>1</v>
      </c>
      <c r="G153" s="57">
        <v>12</v>
      </c>
      <c r="H153" s="140">
        <f t="shared" si="10"/>
        <v>12</v>
      </c>
      <c r="I153" s="126"/>
      <c r="J153" s="93">
        <f t="shared" si="11"/>
        <v>0</v>
      </c>
      <c r="K153" s="93"/>
      <c r="L153" s="129">
        <v>12</v>
      </c>
      <c r="M153" s="129">
        <v>144</v>
      </c>
      <c r="N153" s="129">
        <v>1.44</v>
      </c>
      <c r="O153">
        <v>2.16</v>
      </c>
      <c r="P153">
        <v>21</v>
      </c>
      <c r="Q153">
        <v>30</v>
      </c>
      <c r="R153">
        <v>22</v>
      </c>
      <c r="S153" s="129">
        <v>1.3899999999999999E-2</v>
      </c>
    </row>
    <row r="154" spans="1:19" s="7" customFormat="1" ht="20" customHeight="1" x14ac:dyDescent="0.2">
      <c r="A154" s="258">
        <v>7</v>
      </c>
      <c r="B154" s="28" t="s">
        <v>572</v>
      </c>
      <c r="C154" s="244" t="s">
        <v>573</v>
      </c>
      <c r="D154" s="135">
        <v>885093012280</v>
      </c>
      <c r="E154" s="58">
        <v>2.5</v>
      </c>
      <c r="F154" s="176">
        <v>1</v>
      </c>
      <c r="G154" s="57">
        <v>12</v>
      </c>
      <c r="H154" s="140">
        <f t="shared" si="10"/>
        <v>12</v>
      </c>
      <c r="I154" s="126"/>
      <c r="J154" s="93">
        <f t="shared" si="11"/>
        <v>0</v>
      </c>
      <c r="K154" s="93"/>
      <c r="L154" s="129">
        <v>12</v>
      </c>
      <c r="M154" s="129">
        <v>144</v>
      </c>
      <c r="N154" s="129">
        <v>1.44</v>
      </c>
      <c r="O154">
        <v>2.16</v>
      </c>
      <c r="P154">
        <v>21</v>
      </c>
      <c r="Q154">
        <v>30</v>
      </c>
      <c r="R154">
        <v>22</v>
      </c>
      <c r="S154" s="129">
        <v>1.3899999999999999E-2</v>
      </c>
    </row>
    <row r="155" spans="1:19" s="7" customFormat="1" ht="20" customHeight="1" x14ac:dyDescent="0.2">
      <c r="A155" s="258">
        <v>7</v>
      </c>
      <c r="B155" s="28" t="s">
        <v>574</v>
      </c>
      <c r="C155" s="244" t="s">
        <v>575</v>
      </c>
      <c r="D155" s="135">
        <v>885093012297</v>
      </c>
      <c r="E155" s="58">
        <v>2.5</v>
      </c>
      <c r="F155" s="176">
        <v>1</v>
      </c>
      <c r="G155" s="57">
        <v>12</v>
      </c>
      <c r="H155" s="140">
        <f t="shared" si="10"/>
        <v>12</v>
      </c>
      <c r="I155" s="126"/>
      <c r="J155" s="93">
        <f t="shared" si="11"/>
        <v>0</v>
      </c>
      <c r="K155" s="93"/>
      <c r="L155" s="129">
        <v>12</v>
      </c>
      <c r="M155" s="129">
        <v>144</v>
      </c>
      <c r="N155" s="129">
        <v>1.44</v>
      </c>
      <c r="O155">
        <v>2.16</v>
      </c>
      <c r="P155">
        <v>21</v>
      </c>
      <c r="Q155">
        <v>30</v>
      </c>
      <c r="R155">
        <v>22</v>
      </c>
      <c r="S155" s="129">
        <v>1.3899999999999999E-2</v>
      </c>
    </row>
    <row r="156" spans="1:19" s="7" customFormat="1" ht="20" customHeight="1" x14ac:dyDescent="0.2">
      <c r="A156" s="258">
        <v>7</v>
      </c>
      <c r="B156" s="28" t="s">
        <v>576</v>
      </c>
      <c r="C156" s="244" t="s">
        <v>577</v>
      </c>
      <c r="D156" s="135">
        <v>885093012204</v>
      </c>
      <c r="E156" s="58">
        <v>2.5</v>
      </c>
      <c r="F156" s="176">
        <v>1</v>
      </c>
      <c r="G156" s="57">
        <v>12</v>
      </c>
      <c r="H156" s="140">
        <f t="shared" si="10"/>
        <v>12</v>
      </c>
      <c r="I156" s="126"/>
      <c r="J156" s="93">
        <f t="shared" si="11"/>
        <v>0</v>
      </c>
      <c r="K156" s="93"/>
      <c r="L156" s="129">
        <v>12</v>
      </c>
      <c r="M156" s="129">
        <v>144</v>
      </c>
      <c r="N156" s="129">
        <v>1.44</v>
      </c>
      <c r="O156">
        <v>2.16</v>
      </c>
      <c r="P156">
        <v>21</v>
      </c>
      <c r="Q156">
        <v>30</v>
      </c>
      <c r="R156">
        <v>22</v>
      </c>
      <c r="S156" s="129">
        <v>1.3899999999999999E-2</v>
      </c>
    </row>
    <row r="157" spans="1:19" s="7" customFormat="1" ht="20" customHeight="1" x14ac:dyDescent="0.2">
      <c r="A157" s="258">
        <v>7</v>
      </c>
      <c r="B157" s="27" t="s">
        <v>578</v>
      </c>
      <c r="C157" s="243" t="s">
        <v>579</v>
      </c>
      <c r="D157" s="135">
        <v>885093012310</v>
      </c>
      <c r="E157" s="58">
        <v>2.5</v>
      </c>
      <c r="F157" s="176">
        <v>1</v>
      </c>
      <c r="G157" s="57">
        <v>12</v>
      </c>
      <c r="H157" s="140">
        <f t="shared" si="10"/>
        <v>12</v>
      </c>
      <c r="I157" s="126"/>
      <c r="J157" s="93">
        <f t="shared" si="11"/>
        <v>0</v>
      </c>
      <c r="K157" s="93"/>
      <c r="L157" s="129">
        <v>12</v>
      </c>
      <c r="M157" s="129">
        <v>144</v>
      </c>
      <c r="N157" s="129">
        <v>1.44</v>
      </c>
      <c r="O157">
        <v>2.16</v>
      </c>
      <c r="P157">
        <v>21</v>
      </c>
      <c r="Q157">
        <v>30</v>
      </c>
      <c r="R157">
        <v>22</v>
      </c>
      <c r="S157" s="129">
        <v>1.3899999999999999E-2</v>
      </c>
    </row>
    <row r="158" spans="1:19" s="7" customFormat="1" ht="20" customHeight="1" x14ac:dyDescent="0.2">
      <c r="A158" s="258">
        <v>7</v>
      </c>
      <c r="B158" s="28" t="s">
        <v>580</v>
      </c>
      <c r="C158" s="244" t="s">
        <v>581</v>
      </c>
      <c r="D158" s="135">
        <v>885093012327</v>
      </c>
      <c r="E158" s="58">
        <v>2.5</v>
      </c>
      <c r="F158" s="176">
        <v>1</v>
      </c>
      <c r="G158" s="57">
        <v>12</v>
      </c>
      <c r="H158" s="140">
        <f t="shared" si="10"/>
        <v>12</v>
      </c>
      <c r="I158" s="126"/>
      <c r="J158" s="93">
        <f t="shared" si="11"/>
        <v>0</v>
      </c>
      <c r="K158" s="93"/>
      <c r="L158" s="129">
        <v>12</v>
      </c>
      <c r="M158" s="129">
        <v>144</v>
      </c>
      <c r="N158" s="129">
        <v>1.44</v>
      </c>
      <c r="O158">
        <v>2.16</v>
      </c>
      <c r="P158">
        <v>21</v>
      </c>
      <c r="Q158">
        <v>30</v>
      </c>
      <c r="R158">
        <v>22</v>
      </c>
      <c r="S158" s="129">
        <v>1.3899999999999999E-2</v>
      </c>
    </row>
    <row r="159" spans="1:19" s="7" customFormat="1" ht="20" customHeight="1" x14ac:dyDescent="0.2">
      <c r="A159" s="258">
        <v>7</v>
      </c>
      <c r="B159" s="28" t="s">
        <v>582</v>
      </c>
      <c r="C159" s="56" t="s">
        <v>583</v>
      </c>
      <c r="D159" s="135">
        <v>885093012334</v>
      </c>
      <c r="E159" s="58">
        <v>2.5</v>
      </c>
      <c r="F159" s="176">
        <v>1</v>
      </c>
      <c r="G159" s="57">
        <v>12</v>
      </c>
      <c r="H159" s="140">
        <f t="shared" si="10"/>
        <v>12</v>
      </c>
      <c r="I159" s="126"/>
      <c r="J159" s="93">
        <f t="shared" si="11"/>
        <v>0</v>
      </c>
      <c r="K159" s="93"/>
      <c r="L159" s="129">
        <v>12</v>
      </c>
      <c r="M159" s="129">
        <v>144</v>
      </c>
      <c r="N159" s="129">
        <v>1.44</v>
      </c>
      <c r="O159">
        <v>2.16</v>
      </c>
      <c r="P159">
        <v>21</v>
      </c>
      <c r="Q159">
        <v>30</v>
      </c>
      <c r="R159">
        <v>22</v>
      </c>
      <c r="S159" s="129">
        <v>1.3899999999999999E-2</v>
      </c>
    </row>
    <row r="160" spans="1:19" s="7" customFormat="1" ht="20" customHeight="1" x14ac:dyDescent="0.2">
      <c r="A160" s="258">
        <v>7</v>
      </c>
      <c r="B160" s="28" t="s">
        <v>584</v>
      </c>
      <c r="C160" s="244" t="s">
        <v>585</v>
      </c>
      <c r="D160" s="135">
        <v>885093012341</v>
      </c>
      <c r="E160" s="58">
        <v>2.5</v>
      </c>
      <c r="F160" s="176">
        <v>1</v>
      </c>
      <c r="G160" s="57">
        <v>12</v>
      </c>
      <c r="H160" s="140">
        <f t="shared" si="10"/>
        <v>12</v>
      </c>
      <c r="I160" s="126"/>
      <c r="J160" s="93">
        <f t="shared" si="11"/>
        <v>0</v>
      </c>
      <c r="K160" s="93"/>
      <c r="L160" s="129">
        <v>12</v>
      </c>
      <c r="M160" s="129">
        <v>144</v>
      </c>
      <c r="N160" s="129">
        <v>1.44</v>
      </c>
      <c r="O160">
        <v>2.16</v>
      </c>
      <c r="P160">
        <v>21</v>
      </c>
      <c r="Q160">
        <v>30</v>
      </c>
      <c r="R160">
        <v>22</v>
      </c>
      <c r="S160" s="129">
        <v>1.3899999999999999E-2</v>
      </c>
    </row>
    <row r="161" spans="1:19" s="94" customFormat="1" ht="20" customHeight="1" x14ac:dyDescent="0.2">
      <c r="A161" s="258">
        <v>7</v>
      </c>
      <c r="B161" s="28" t="s">
        <v>586</v>
      </c>
      <c r="C161" s="94" t="s">
        <v>587</v>
      </c>
      <c r="D161" s="135">
        <v>885093012358</v>
      </c>
      <c r="E161" s="58">
        <v>2.5</v>
      </c>
      <c r="F161" s="176">
        <v>1</v>
      </c>
      <c r="G161" s="57">
        <v>12</v>
      </c>
      <c r="H161" s="140">
        <f t="shared" si="10"/>
        <v>12</v>
      </c>
      <c r="I161" s="127"/>
      <c r="J161" s="93">
        <f t="shared" si="11"/>
        <v>0</v>
      </c>
      <c r="K161" s="93"/>
      <c r="L161" s="129">
        <v>12</v>
      </c>
      <c r="M161" s="129">
        <v>144</v>
      </c>
      <c r="N161" s="129">
        <v>1.44</v>
      </c>
      <c r="O161">
        <v>2.16</v>
      </c>
      <c r="P161">
        <v>21</v>
      </c>
      <c r="Q161">
        <v>30</v>
      </c>
      <c r="R161">
        <v>22</v>
      </c>
      <c r="S161" s="129">
        <v>1.3899999999999999E-2</v>
      </c>
    </row>
    <row r="162" spans="1:19" s="7" customFormat="1" ht="20" customHeight="1" x14ac:dyDescent="0.2">
      <c r="A162" s="258">
        <v>7</v>
      </c>
      <c r="B162" s="28" t="s">
        <v>588</v>
      </c>
      <c r="C162" s="244" t="s">
        <v>589</v>
      </c>
      <c r="D162" s="135">
        <v>885093012365</v>
      </c>
      <c r="E162" s="58">
        <v>2.5</v>
      </c>
      <c r="F162" s="176">
        <v>1</v>
      </c>
      <c r="G162" s="57">
        <v>12</v>
      </c>
      <c r="H162" s="140">
        <f t="shared" si="10"/>
        <v>12</v>
      </c>
      <c r="I162" s="126"/>
      <c r="J162" s="93">
        <f t="shared" si="11"/>
        <v>0</v>
      </c>
      <c r="K162" s="93"/>
      <c r="L162" s="129">
        <v>12</v>
      </c>
      <c r="M162" s="129">
        <v>144</v>
      </c>
      <c r="N162" s="129">
        <v>1.44</v>
      </c>
      <c r="O162">
        <v>2.16</v>
      </c>
      <c r="P162">
        <v>21</v>
      </c>
      <c r="Q162">
        <v>30</v>
      </c>
      <c r="R162">
        <v>22</v>
      </c>
      <c r="S162" s="129">
        <v>1.3899999999999999E-2</v>
      </c>
    </row>
    <row r="163" spans="1:19" s="7" customFormat="1" ht="20" customHeight="1" x14ac:dyDescent="0.2">
      <c r="A163" s="258">
        <v>7</v>
      </c>
      <c r="B163" s="28" t="s">
        <v>590</v>
      </c>
      <c r="C163" s="244" t="s">
        <v>591</v>
      </c>
      <c r="D163" s="135">
        <v>885093012372</v>
      </c>
      <c r="E163" s="58">
        <v>2.5</v>
      </c>
      <c r="F163" s="176">
        <v>1</v>
      </c>
      <c r="G163" s="57">
        <v>12</v>
      </c>
      <c r="H163" s="140">
        <f t="shared" si="10"/>
        <v>12</v>
      </c>
      <c r="I163" s="126"/>
      <c r="J163" s="93">
        <f t="shared" si="11"/>
        <v>0</v>
      </c>
      <c r="K163" s="93"/>
      <c r="L163" s="129">
        <v>12</v>
      </c>
      <c r="M163" s="129">
        <v>144</v>
      </c>
      <c r="N163" s="129">
        <v>1.44</v>
      </c>
      <c r="O163">
        <v>2.16</v>
      </c>
      <c r="P163">
        <v>21</v>
      </c>
      <c r="Q163">
        <v>30</v>
      </c>
      <c r="R163">
        <v>22</v>
      </c>
      <c r="S163" s="129">
        <v>1.3899999999999999E-2</v>
      </c>
    </row>
    <row r="164" spans="1:19" s="7" customFormat="1" ht="20" customHeight="1" x14ac:dyDescent="0.2">
      <c r="A164" s="258">
        <v>7</v>
      </c>
      <c r="B164" s="28" t="s">
        <v>592</v>
      </c>
      <c r="C164" s="244" t="s">
        <v>593</v>
      </c>
      <c r="D164" s="135">
        <v>885093012389</v>
      </c>
      <c r="E164" s="58">
        <v>2.5</v>
      </c>
      <c r="F164" s="176">
        <v>1</v>
      </c>
      <c r="G164" s="57">
        <v>12</v>
      </c>
      <c r="H164" s="140">
        <f t="shared" si="10"/>
        <v>12</v>
      </c>
      <c r="I164" s="126"/>
      <c r="J164" s="93">
        <f t="shared" si="11"/>
        <v>0</v>
      </c>
      <c r="K164" s="93"/>
      <c r="L164" s="129">
        <v>12</v>
      </c>
      <c r="M164" s="129">
        <v>144</v>
      </c>
      <c r="N164" s="129">
        <v>1.44</v>
      </c>
      <c r="O164">
        <v>2.16</v>
      </c>
      <c r="P164">
        <v>21</v>
      </c>
      <c r="Q164">
        <v>30</v>
      </c>
      <c r="R164">
        <v>22</v>
      </c>
      <c r="S164" s="129">
        <v>1.3899999999999999E-2</v>
      </c>
    </row>
    <row r="165" spans="1:19" s="7" customFormat="1" ht="20" customHeight="1" x14ac:dyDescent="0.2">
      <c r="A165" s="258">
        <v>7</v>
      </c>
      <c r="B165" s="28" t="s">
        <v>594</v>
      </c>
      <c r="C165" s="244" t="s">
        <v>595</v>
      </c>
      <c r="D165" s="135">
        <v>885093012396</v>
      </c>
      <c r="E165" s="58">
        <v>2.5</v>
      </c>
      <c r="F165" s="176">
        <v>1</v>
      </c>
      <c r="G165" s="57">
        <v>12</v>
      </c>
      <c r="H165" s="140">
        <f t="shared" si="10"/>
        <v>12</v>
      </c>
      <c r="I165" s="126"/>
      <c r="J165" s="93">
        <f t="shared" si="11"/>
        <v>0</v>
      </c>
      <c r="K165" s="93"/>
      <c r="L165" s="129">
        <v>12</v>
      </c>
      <c r="M165" s="129">
        <v>144</v>
      </c>
      <c r="N165" s="129">
        <v>1.44</v>
      </c>
      <c r="O165">
        <v>2.16</v>
      </c>
      <c r="P165">
        <v>21</v>
      </c>
      <c r="Q165">
        <v>30</v>
      </c>
      <c r="R165">
        <v>22</v>
      </c>
      <c r="S165" s="129">
        <v>1.3899999999999999E-2</v>
      </c>
    </row>
    <row r="166" spans="1:19" s="7" customFormat="1" ht="20" customHeight="1" x14ac:dyDescent="0.2">
      <c r="A166" s="258">
        <v>7</v>
      </c>
      <c r="B166" s="28" t="s">
        <v>596</v>
      </c>
      <c r="C166" s="244" t="s">
        <v>597</v>
      </c>
      <c r="D166" s="135">
        <v>885093012303</v>
      </c>
      <c r="E166" s="58">
        <v>2.5</v>
      </c>
      <c r="F166" s="176">
        <v>1</v>
      </c>
      <c r="G166" s="57">
        <v>12</v>
      </c>
      <c r="H166" s="140">
        <f t="shared" si="10"/>
        <v>12</v>
      </c>
      <c r="I166" s="126"/>
      <c r="J166" s="93">
        <f t="shared" si="11"/>
        <v>0</v>
      </c>
      <c r="K166" s="93"/>
      <c r="L166" s="129">
        <v>12</v>
      </c>
      <c r="M166" s="129">
        <v>144</v>
      </c>
      <c r="N166" s="129">
        <v>1.44</v>
      </c>
      <c r="O166">
        <v>2.16</v>
      </c>
      <c r="P166">
        <v>21</v>
      </c>
      <c r="Q166">
        <v>30</v>
      </c>
      <c r="R166">
        <v>22</v>
      </c>
      <c r="S166" s="129">
        <v>1.3899999999999999E-2</v>
      </c>
    </row>
    <row r="167" spans="1:19" s="7" customFormat="1" ht="20" customHeight="1" x14ac:dyDescent="0.2">
      <c r="A167" s="258">
        <v>7</v>
      </c>
      <c r="B167" s="27" t="s">
        <v>1018</v>
      </c>
      <c r="C167" s="237" t="s">
        <v>1008</v>
      </c>
      <c r="D167" s="135" t="s">
        <v>1028</v>
      </c>
      <c r="E167" s="58">
        <v>2.5</v>
      </c>
      <c r="F167" s="176">
        <v>1</v>
      </c>
      <c r="G167" s="57">
        <v>12</v>
      </c>
      <c r="H167" s="140">
        <f t="shared" si="10"/>
        <v>12</v>
      </c>
      <c r="I167" s="126"/>
      <c r="J167" s="93">
        <f t="shared" si="11"/>
        <v>0</v>
      </c>
      <c r="K167" s="93"/>
      <c r="L167" s="129">
        <v>12</v>
      </c>
      <c r="M167" s="129">
        <v>144</v>
      </c>
      <c r="N167" s="129">
        <v>1.44</v>
      </c>
      <c r="O167">
        <v>2.16</v>
      </c>
      <c r="P167">
        <v>21</v>
      </c>
      <c r="Q167">
        <v>30</v>
      </c>
      <c r="R167">
        <v>22</v>
      </c>
      <c r="S167" s="129">
        <v>1.3899999999999999E-2</v>
      </c>
    </row>
    <row r="168" spans="1:19" s="7" customFormat="1" ht="20" customHeight="1" x14ac:dyDescent="0.2">
      <c r="A168" s="258">
        <v>7</v>
      </c>
      <c r="B168" s="27" t="s">
        <v>1019</v>
      </c>
      <c r="C168" s="237" t="s">
        <v>1009</v>
      </c>
      <c r="D168" s="135" t="s">
        <v>1029</v>
      </c>
      <c r="E168" s="58">
        <v>2.5</v>
      </c>
      <c r="F168" s="176">
        <v>1</v>
      </c>
      <c r="G168" s="57">
        <v>12</v>
      </c>
      <c r="H168" s="140">
        <f t="shared" si="10"/>
        <v>12</v>
      </c>
      <c r="I168" s="126"/>
      <c r="J168" s="93">
        <f t="shared" si="11"/>
        <v>0</v>
      </c>
      <c r="K168" s="93"/>
      <c r="L168" s="129">
        <v>12</v>
      </c>
      <c r="M168" s="129">
        <v>144</v>
      </c>
      <c r="N168" s="129">
        <v>1.44</v>
      </c>
      <c r="O168">
        <v>2.16</v>
      </c>
      <c r="P168">
        <v>21</v>
      </c>
      <c r="Q168">
        <v>30</v>
      </c>
      <c r="R168">
        <v>22</v>
      </c>
      <c r="S168" s="129">
        <v>1.3899999999999999E-2</v>
      </c>
    </row>
    <row r="169" spans="1:19" s="7" customFormat="1" ht="20" customHeight="1" x14ac:dyDescent="0.2">
      <c r="A169" s="258">
        <v>7</v>
      </c>
      <c r="B169" s="27" t="s">
        <v>1020</v>
      </c>
      <c r="C169" s="237" t="s">
        <v>1010</v>
      </c>
      <c r="D169" s="135" t="s">
        <v>1030</v>
      </c>
      <c r="E169" s="58">
        <v>2.5</v>
      </c>
      <c r="F169" s="176">
        <v>1</v>
      </c>
      <c r="G169" s="57">
        <v>12</v>
      </c>
      <c r="H169" s="140">
        <f t="shared" si="10"/>
        <v>12</v>
      </c>
      <c r="I169" s="126"/>
      <c r="J169" s="93">
        <f t="shared" si="11"/>
        <v>0</v>
      </c>
      <c r="K169" s="93"/>
      <c r="L169" s="129">
        <v>12</v>
      </c>
      <c r="M169" s="129">
        <v>144</v>
      </c>
      <c r="N169" s="129">
        <v>1.44</v>
      </c>
      <c r="O169">
        <v>2.16</v>
      </c>
      <c r="P169">
        <v>21</v>
      </c>
      <c r="Q169">
        <v>30</v>
      </c>
      <c r="R169">
        <v>22</v>
      </c>
      <c r="S169" s="129">
        <v>1.3899999999999999E-2</v>
      </c>
    </row>
    <row r="170" spans="1:19" s="7" customFormat="1" ht="20" customHeight="1" x14ac:dyDescent="0.2">
      <c r="A170" s="258">
        <v>7</v>
      </c>
      <c r="B170" s="27" t="s">
        <v>1021</v>
      </c>
      <c r="C170" s="237" t="s">
        <v>1011</v>
      </c>
      <c r="D170" s="135" t="s">
        <v>1031</v>
      </c>
      <c r="E170" s="58">
        <v>2.5</v>
      </c>
      <c r="F170" s="176">
        <v>1</v>
      </c>
      <c r="G170" s="57">
        <v>12</v>
      </c>
      <c r="H170" s="140">
        <f t="shared" si="10"/>
        <v>12</v>
      </c>
      <c r="I170" s="126"/>
      <c r="J170" s="93">
        <f t="shared" si="11"/>
        <v>0</v>
      </c>
      <c r="K170" s="93"/>
      <c r="L170" s="129">
        <v>12</v>
      </c>
      <c r="M170" s="129">
        <v>144</v>
      </c>
      <c r="N170" s="129">
        <v>1.44</v>
      </c>
      <c r="O170">
        <v>2.16</v>
      </c>
      <c r="P170">
        <v>21</v>
      </c>
      <c r="Q170">
        <v>30</v>
      </c>
      <c r="R170">
        <v>22</v>
      </c>
      <c r="S170" s="129">
        <v>1.3899999999999999E-2</v>
      </c>
    </row>
    <row r="171" spans="1:19" s="94" customFormat="1" ht="20" customHeight="1" x14ac:dyDescent="0.2">
      <c r="A171" s="258">
        <v>7</v>
      </c>
      <c r="B171" s="27" t="s">
        <v>1022</v>
      </c>
      <c r="C171" s="237" t="s">
        <v>1012</v>
      </c>
      <c r="D171" s="135" t="s">
        <v>1032</v>
      </c>
      <c r="E171" s="58">
        <v>2.5</v>
      </c>
      <c r="F171" s="176">
        <v>1</v>
      </c>
      <c r="G171" s="57">
        <v>12</v>
      </c>
      <c r="H171" s="140">
        <f t="shared" si="10"/>
        <v>12</v>
      </c>
      <c r="I171" s="127"/>
      <c r="J171" s="93">
        <f t="shared" si="11"/>
        <v>0</v>
      </c>
      <c r="K171" s="93"/>
      <c r="L171" s="129">
        <v>12</v>
      </c>
      <c r="M171" s="129">
        <v>144</v>
      </c>
      <c r="N171" s="129">
        <v>1.44</v>
      </c>
      <c r="O171">
        <v>2.16</v>
      </c>
      <c r="P171">
        <v>21</v>
      </c>
      <c r="Q171">
        <v>30</v>
      </c>
      <c r="R171">
        <v>22</v>
      </c>
      <c r="S171" s="129">
        <v>1.3899999999999999E-2</v>
      </c>
    </row>
    <row r="172" spans="1:19" s="7" customFormat="1" ht="20" customHeight="1" x14ac:dyDescent="0.2">
      <c r="A172" s="258">
        <v>7</v>
      </c>
      <c r="B172" s="27" t="s">
        <v>1023</v>
      </c>
      <c r="C172" s="237" t="s">
        <v>1013</v>
      </c>
      <c r="D172" s="135" t="s">
        <v>1033</v>
      </c>
      <c r="E172" s="58">
        <v>2.5</v>
      </c>
      <c r="F172" s="176">
        <v>1</v>
      </c>
      <c r="G172" s="57">
        <v>12</v>
      </c>
      <c r="H172" s="140">
        <f t="shared" si="10"/>
        <v>12</v>
      </c>
      <c r="I172" s="126"/>
      <c r="J172" s="93">
        <f t="shared" si="11"/>
        <v>0</v>
      </c>
      <c r="K172" s="93"/>
      <c r="L172" s="129">
        <v>12</v>
      </c>
      <c r="M172" s="129">
        <v>144</v>
      </c>
      <c r="N172" s="129">
        <v>1.44</v>
      </c>
      <c r="O172">
        <v>2.16</v>
      </c>
      <c r="P172">
        <v>21</v>
      </c>
      <c r="Q172">
        <v>30</v>
      </c>
      <c r="R172">
        <v>22</v>
      </c>
      <c r="S172" s="129">
        <v>1.3899999999999999E-2</v>
      </c>
    </row>
    <row r="173" spans="1:19" s="7" customFormat="1" ht="20" customHeight="1" x14ac:dyDescent="0.2">
      <c r="A173" s="258">
        <v>7</v>
      </c>
      <c r="B173" s="27" t="s">
        <v>1024</v>
      </c>
      <c r="C173" s="237" t="s">
        <v>1014</v>
      </c>
      <c r="D173" s="135" t="s">
        <v>1034</v>
      </c>
      <c r="E173" s="58">
        <v>2.5</v>
      </c>
      <c r="F173" s="176">
        <v>1</v>
      </c>
      <c r="G173" s="57">
        <v>12</v>
      </c>
      <c r="H173" s="140">
        <f t="shared" si="10"/>
        <v>12</v>
      </c>
      <c r="I173" s="126"/>
      <c r="J173" s="93">
        <f t="shared" si="11"/>
        <v>0</v>
      </c>
      <c r="K173" s="93"/>
      <c r="L173" s="129">
        <v>12</v>
      </c>
      <c r="M173" s="129">
        <v>144</v>
      </c>
      <c r="N173" s="129">
        <v>1.44</v>
      </c>
      <c r="O173">
        <v>2.16</v>
      </c>
      <c r="P173">
        <v>21</v>
      </c>
      <c r="Q173">
        <v>30</v>
      </c>
      <c r="R173">
        <v>22</v>
      </c>
      <c r="S173" s="129">
        <v>1.3899999999999999E-2</v>
      </c>
    </row>
    <row r="174" spans="1:19" s="7" customFormat="1" ht="20" customHeight="1" x14ac:dyDescent="0.2">
      <c r="A174" s="258">
        <v>7</v>
      </c>
      <c r="B174" s="27" t="s">
        <v>1025</v>
      </c>
      <c r="C174" s="237" t="s">
        <v>1015</v>
      </c>
      <c r="D174" s="135" t="s">
        <v>1035</v>
      </c>
      <c r="E174" s="58">
        <v>2.5</v>
      </c>
      <c r="F174" s="176">
        <v>1</v>
      </c>
      <c r="G174" s="57">
        <v>12</v>
      </c>
      <c r="H174" s="140">
        <f t="shared" si="10"/>
        <v>12</v>
      </c>
      <c r="I174" s="126"/>
      <c r="J174" s="93">
        <f t="shared" si="11"/>
        <v>0</v>
      </c>
      <c r="K174" s="93"/>
      <c r="L174" s="129">
        <v>12</v>
      </c>
      <c r="M174" s="129">
        <v>144</v>
      </c>
      <c r="N174" s="129">
        <v>1.44</v>
      </c>
      <c r="O174">
        <v>2.16</v>
      </c>
      <c r="P174">
        <v>21</v>
      </c>
      <c r="Q174">
        <v>30</v>
      </c>
      <c r="R174">
        <v>22</v>
      </c>
      <c r="S174" s="129">
        <v>1.3899999999999999E-2</v>
      </c>
    </row>
    <row r="175" spans="1:19" s="7" customFormat="1" ht="20" customHeight="1" x14ac:dyDescent="0.2">
      <c r="A175" s="258">
        <v>7</v>
      </c>
      <c r="B175" s="27" t="s">
        <v>1026</v>
      </c>
      <c r="C175" s="237" t="s">
        <v>1016</v>
      </c>
      <c r="D175" s="135" t="s">
        <v>1036</v>
      </c>
      <c r="E175" s="58">
        <v>2.5</v>
      </c>
      <c r="F175" s="176">
        <v>1</v>
      </c>
      <c r="G175" s="57">
        <v>12</v>
      </c>
      <c r="H175" s="140">
        <f t="shared" si="10"/>
        <v>12</v>
      </c>
      <c r="I175" s="126"/>
      <c r="J175" s="93">
        <f t="shared" si="11"/>
        <v>0</v>
      </c>
      <c r="K175" s="93"/>
      <c r="L175" s="129">
        <v>12</v>
      </c>
      <c r="M175" s="129">
        <v>144</v>
      </c>
      <c r="N175" s="129">
        <v>1.44</v>
      </c>
      <c r="O175">
        <v>2.16</v>
      </c>
      <c r="P175">
        <v>21</v>
      </c>
      <c r="Q175">
        <v>30</v>
      </c>
      <c r="R175">
        <v>22</v>
      </c>
      <c r="S175" s="129">
        <v>1.3899999999999999E-2</v>
      </c>
    </row>
    <row r="176" spans="1:19" s="7" customFormat="1" ht="20" customHeight="1" x14ac:dyDescent="0.2">
      <c r="A176" s="258">
        <v>7</v>
      </c>
      <c r="B176" s="27" t="s">
        <v>1027</v>
      </c>
      <c r="C176" s="237" t="s">
        <v>1017</v>
      </c>
      <c r="D176" s="135" t="s">
        <v>1037</v>
      </c>
      <c r="E176" s="58">
        <v>2.5</v>
      </c>
      <c r="F176" s="176">
        <v>1</v>
      </c>
      <c r="G176" s="57">
        <v>12</v>
      </c>
      <c r="H176" s="140">
        <f t="shared" si="10"/>
        <v>12</v>
      </c>
      <c r="I176" s="126"/>
      <c r="J176" s="93">
        <f t="shared" si="11"/>
        <v>0</v>
      </c>
      <c r="K176" s="93"/>
      <c r="L176" s="129">
        <v>12</v>
      </c>
      <c r="M176" s="129">
        <v>144</v>
      </c>
      <c r="N176" s="129">
        <v>1.44</v>
      </c>
      <c r="O176">
        <v>2.16</v>
      </c>
      <c r="P176">
        <v>21</v>
      </c>
      <c r="Q176">
        <v>30</v>
      </c>
      <c r="R176">
        <v>22</v>
      </c>
      <c r="S176" s="129">
        <v>1.3899999999999999E-2</v>
      </c>
    </row>
    <row r="177" spans="1:19" s="7" customFormat="1" ht="20" customHeight="1" x14ac:dyDescent="0.2">
      <c r="A177" s="236" t="s">
        <v>1007</v>
      </c>
      <c r="B177" s="27" t="s">
        <v>1117</v>
      </c>
      <c r="C177" s="237" t="s">
        <v>1118</v>
      </c>
      <c r="D177" s="135" t="s">
        <v>1029</v>
      </c>
      <c r="E177" s="58">
        <v>3</v>
      </c>
      <c r="F177" s="176">
        <v>1.2</v>
      </c>
      <c r="G177" s="57">
        <v>12</v>
      </c>
      <c r="H177" s="140">
        <f>MROUND((F177*G177),0.01)</f>
        <v>14.4</v>
      </c>
      <c r="I177" s="126"/>
      <c r="J177" s="93">
        <f>H177*I177</f>
        <v>0</v>
      </c>
      <c r="K177" s="93"/>
      <c r="L177" s="129">
        <v>12</v>
      </c>
      <c r="M177" s="129">
        <v>144</v>
      </c>
      <c r="N177" s="129">
        <v>1.44</v>
      </c>
      <c r="O177">
        <v>2.16</v>
      </c>
      <c r="P177">
        <v>21</v>
      </c>
      <c r="Q177">
        <v>30</v>
      </c>
      <c r="R177">
        <v>22</v>
      </c>
      <c r="S177" s="129">
        <v>1.3899999999999999E-2</v>
      </c>
    </row>
    <row r="178" spans="1:19" s="7" customFormat="1" ht="20" customHeight="1" x14ac:dyDescent="0.2">
      <c r="A178" s="236" t="s">
        <v>1007</v>
      </c>
      <c r="B178" s="27" t="s">
        <v>1119</v>
      </c>
      <c r="C178" s="237" t="s">
        <v>1120</v>
      </c>
      <c r="D178" s="135" t="s">
        <v>1030</v>
      </c>
      <c r="E178" s="58">
        <v>3</v>
      </c>
      <c r="F178" s="176">
        <v>1.2</v>
      </c>
      <c r="G178" s="57">
        <v>12</v>
      </c>
      <c r="H178" s="140">
        <f t="shared" ref="H178:H185" si="12">MROUND((F178*G178),0.01)</f>
        <v>14.4</v>
      </c>
      <c r="I178" s="126"/>
      <c r="J178" s="93">
        <f t="shared" ref="J178:J185" si="13">H178*I178</f>
        <v>0</v>
      </c>
      <c r="K178" s="93"/>
      <c r="L178" s="129">
        <v>12</v>
      </c>
      <c r="M178" s="129">
        <v>144</v>
      </c>
      <c r="N178" s="129">
        <v>1.44</v>
      </c>
      <c r="O178">
        <v>2.16</v>
      </c>
      <c r="P178">
        <v>21</v>
      </c>
      <c r="Q178">
        <v>30</v>
      </c>
      <c r="R178">
        <v>22</v>
      </c>
      <c r="S178" s="129">
        <v>1.3899999999999999E-2</v>
      </c>
    </row>
    <row r="179" spans="1:19" s="7" customFormat="1" ht="20" customHeight="1" x14ac:dyDescent="0.2">
      <c r="A179" s="236" t="s">
        <v>1007</v>
      </c>
      <c r="B179" s="27" t="s">
        <v>1121</v>
      </c>
      <c r="C179" s="237" t="s">
        <v>1122</v>
      </c>
      <c r="D179" s="135" t="s">
        <v>1031</v>
      </c>
      <c r="E179" s="58">
        <v>3</v>
      </c>
      <c r="F179" s="176">
        <v>1.2</v>
      </c>
      <c r="G179" s="57">
        <v>12</v>
      </c>
      <c r="H179" s="140">
        <f t="shared" si="12"/>
        <v>14.4</v>
      </c>
      <c r="I179" s="126"/>
      <c r="J179" s="93">
        <f t="shared" si="13"/>
        <v>0</v>
      </c>
      <c r="K179" s="93"/>
      <c r="L179" s="129">
        <v>12</v>
      </c>
      <c r="M179" s="129">
        <v>144</v>
      </c>
      <c r="N179" s="129">
        <v>1.44</v>
      </c>
      <c r="O179">
        <v>2.16</v>
      </c>
      <c r="P179">
        <v>21</v>
      </c>
      <c r="Q179">
        <v>30</v>
      </c>
      <c r="R179">
        <v>22</v>
      </c>
      <c r="S179" s="129">
        <v>1.3899999999999999E-2</v>
      </c>
    </row>
    <row r="180" spans="1:19" s="94" customFormat="1" ht="20" customHeight="1" x14ac:dyDescent="0.2">
      <c r="A180" s="236" t="s">
        <v>1007</v>
      </c>
      <c r="B180" s="27" t="s">
        <v>1123</v>
      </c>
      <c r="C180" s="237" t="s">
        <v>1124</v>
      </c>
      <c r="D180" s="135" t="s">
        <v>1032</v>
      </c>
      <c r="E180" s="58">
        <v>3</v>
      </c>
      <c r="F180" s="176">
        <v>1.2</v>
      </c>
      <c r="G180" s="57">
        <v>12</v>
      </c>
      <c r="H180" s="140">
        <f t="shared" si="12"/>
        <v>14.4</v>
      </c>
      <c r="I180" s="127"/>
      <c r="J180" s="93">
        <f t="shared" si="13"/>
        <v>0</v>
      </c>
      <c r="K180" s="93"/>
      <c r="L180" s="129">
        <v>12</v>
      </c>
      <c r="M180" s="129">
        <v>144</v>
      </c>
      <c r="N180" s="129">
        <v>1.44</v>
      </c>
      <c r="O180">
        <v>2.16</v>
      </c>
      <c r="P180">
        <v>21</v>
      </c>
      <c r="Q180">
        <v>30</v>
      </c>
      <c r="R180">
        <v>22</v>
      </c>
      <c r="S180" s="129">
        <v>1.3899999999999999E-2</v>
      </c>
    </row>
    <row r="181" spans="1:19" s="7" customFormat="1" ht="20" customHeight="1" x14ac:dyDescent="0.2">
      <c r="A181" s="236" t="s">
        <v>1007</v>
      </c>
      <c r="B181" s="27" t="s">
        <v>1125</v>
      </c>
      <c r="C181" s="237" t="s">
        <v>1126</v>
      </c>
      <c r="D181" s="135" t="s">
        <v>1033</v>
      </c>
      <c r="E181" s="58">
        <v>3</v>
      </c>
      <c r="F181" s="176">
        <v>1.2</v>
      </c>
      <c r="G181" s="57">
        <v>12</v>
      </c>
      <c r="H181" s="140">
        <f t="shared" si="12"/>
        <v>14.4</v>
      </c>
      <c r="I181" s="126"/>
      <c r="J181" s="93">
        <f t="shared" si="13"/>
        <v>0</v>
      </c>
      <c r="K181" s="93"/>
      <c r="L181" s="129">
        <v>12</v>
      </c>
      <c r="M181" s="129">
        <v>144</v>
      </c>
      <c r="N181" s="129">
        <v>1.44</v>
      </c>
      <c r="O181">
        <v>2.16</v>
      </c>
      <c r="P181">
        <v>21</v>
      </c>
      <c r="Q181">
        <v>30</v>
      </c>
      <c r="R181">
        <v>22</v>
      </c>
      <c r="S181" s="129">
        <v>1.3899999999999999E-2</v>
      </c>
    </row>
    <row r="182" spans="1:19" s="7" customFormat="1" ht="20" customHeight="1" x14ac:dyDescent="0.2">
      <c r="A182" s="236" t="s">
        <v>1007</v>
      </c>
      <c r="B182" s="27" t="s">
        <v>1127</v>
      </c>
      <c r="C182" s="237" t="s">
        <v>1128</v>
      </c>
      <c r="D182" s="135" t="s">
        <v>1034</v>
      </c>
      <c r="E182" s="58">
        <v>3</v>
      </c>
      <c r="F182" s="176">
        <v>1.2</v>
      </c>
      <c r="G182" s="57">
        <v>12</v>
      </c>
      <c r="H182" s="140">
        <f t="shared" si="12"/>
        <v>14.4</v>
      </c>
      <c r="I182" s="126"/>
      <c r="J182" s="93">
        <f t="shared" si="13"/>
        <v>0</v>
      </c>
      <c r="K182" s="93"/>
      <c r="L182" s="129">
        <v>12</v>
      </c>
      <c r="M182" s="129">
        <v>144</v>
      </c>
      <c r="N182" s="129">
        <v>1.44</v>
      </c>
      <c r="O182">
        <v>2.16</v>
      </c>
      <c r="P182">
        <v>21</v>
      </c>
      <c r="Q182">
        <v>30</v>
      </c>
      <c r="R182">
        <v>22</v>
      </c>
      <c r="S182" s="129">
        <v>1.3899999999999999E-2</v>
      </c>
    </row>
    <row r="183" spans="1:19" s="7" customFormat="1" ht="20" customHeight="1" x14ac:dyDescent="0.2">
      <c r="A183" s="236" t="s">
        <v>1007</v>
      </c>
      <c r="B183" s="27" t="s">
        <v>1129</v>
      </c>
      <c r="C183" s="237" t="s">
        <v>1130</v>
      </c>
      <c r="D183" s="135" t="s">
        <v>1035</v>
      </c>
      <c r="E183" s="58">
        <v>3</v>
      </c>
      <c r="F183" s="176">
        <v>1.2</v>
      </c>
      <c r="G183" s="57">
        <v>12</v>
      </c>
      <c r="H183" s="140">
        <f t="shared" si="12"/>
        <v>14.4</v>
      </c>
      <c r="I183" s="126"/>
      <c r="J183" s="93">
        <f t="shared" si="13"/>
        <v>0</v>
      </c>
      <c r="K183" s="93"/>
      <c r="L183" s="129">
        <v>12</v>
      </c>
      <c r="M183" s="129">
        <v>144</v>
      </c>
      <c r="N183" s="129">
        <v>1.44</v>
      </c>
      <c r="O183">
        <v>2.16</v>
      </c>
      <c r="P183">
        <v>21</v>
      </c>
      <c r="Q183">
        <v>30</v>
      </c>
      <c r="R183">
        <v>22</v>
      </c>
      <c r="S183" s="129">
        <v>1.3899999999999999E-2</v>
      </c>
    </row>
    <row r="184" spans="1:19" s="7" customFormat="1" ht="20" customHeight="1" x14ac:dyDescent="0.2">
      <c r="A184" s="236" t="s">
        <v>1007</v>
      </c>
      <c r="B184" s="27" t="s">
        <v>1131</v>
      </c>
      <c r="C184" s="237" t="s">
        <v>1132</v>
      </c>
      <c r="D184" s="135" t="s">
        <v>1036</v>
      </c>
      <c r="E184" s="58">
        <v>3</v>
      </c>
      <c r="F184" s="176">
        <v>1.2</v>
      </c>
      <c r="G184" s="57">
        <v>12</v>
      </c>
      <c r="H184" s="140">
        <f t="shared" si="12"/>
        <v>14.4</v>
      </c>
      <c r="I184" s="126"/>
      <c r="J184" s="93">
        <f t="shared" si="13"/>
        <v>0</v>
      </c>
      <c r="K184" s="93"/>
      <c r="L184" s="129">
        <v>12</v>
      </c>
      <c r="M184" s="129">
        <v>144</v>
      </c>
      <c r="N184" s="129">
        <v>1.44</v>
      </c>
      <c r="O184">
        <v>2.16</v>
      </c>
      <c r="P184">
        <v>21</v>
      </c>
      <c r="Q184">
        <v>30</v>
      </c>
      <c r="R184">
        <v>22</v>
      </c>
      <c r="S184" s="129">
        <v>1.3899999999999999E-2</v>
      </c>
    </row>
    <row r="185" spans="1:19" s="7" customFormat="1" ht="20" customHeight="1" x14ac:dyDescent="0.2">
      <c r="A185" s="236" t="s">
        <v>1007</v>
      </c>
      <c r="B185" s="27" t="s">
        <v>1133</v>
      </c>
      <c r="C185" s="237" t="s">
        <v>1134</v>
      </c>
      <c r="D185" s="135" t="s">
        <v>1037</v>
      </c>
      <c r="E185" s="58">
        <v>3</v>
      </c>
      <c r="F185" s="176">
        <v>1.2</v>
      </c>
      <c r="G185" s="57">
        <v>12</v>
      </c>
      <c r="H185" s="140">
        <f t="shared" si="12"/>
        <v>14.4</v>
      </c>
      <c r="I185" s="126"/>
      <c r="J185" s="93">
        <f t="shared" si="13"/>
        <v>0</v>
      </c>
      <c r="K185" s="93"/>
      <c r="L185" s="129">
        <v>12</v>
      </c>
      <c r="M185" s="129">
        <v>144</v>
      </c>
      <c r="N185" s="129">
        <v>1.44</v>
      </c>
      <c r="O185">
        <v>2.16</v>
      </c>
      <c r="P185">
        <v>21</v>
      </c>
      <c r="Q185">
        <v>30</v>
      </c>
      <c r="R185">
        <v>22</v>
      </c>
      <c r="S185" s="129">
        <v>1.3899999999999999E-2</v>
      </c>
    </row>
    <row r="186" spans="1:19" s="7" customFormat="1" ht="20" customHeight="1" x14ac:dyDescent="0.2">
      <c r="A186" s="236" t="s">
        <v>1007</v>
      </c>
      <c r="B186" s="27" t="s">
        <v>1115</v>
      </c>
      <c r="C186" s="237" t="s">
        <v>1116</v>
      </c>
      <c r="D186" s="135" t="s">
        <v>1028</v>
      </c>
      <c r="E186" s="58">
        <v>3</v>
      </c>
      <c r="F186" s="176">
        <v>1.2</v>
      </c>
      <c r="G186" s="57">
        <v>12</v>
      </c>
      <c r="H186" s="140">
        <f t="shared" ref="H186" si="14">MROUND((F186*G186),0.01)</f>
        <v>14.4</v>
      </c>
      <c r="I186" s="126"/>
      <c r="J186" s="93">
        <f t="shared" ref="J186" si="15">H186*I186</f>
        <v>0</v>
      </c>
      <c r="K186" s="93"/>
      <c r="L186" s="129">
        <v>12</v>
      </c>
      <c r="M186" s="129">
        <v>144</v>
      </c>
      <c r="N186" s="129">
        <v>1.44</v>
      </c>
      <c r="O186">
        <v>2.16</v>
      </c>
      <c r="P186">
        <v>21</v>
      </c>
      <c r="Q186">
        <v>30</v>
      </c>
      <c r="R186">
        <v>22</v>
      </c>
      <c r="S186" s="129">
        <v>1.3899999999999999E-2</v>
      </c>
    </row>
    <row r="187" spans="1:19" s="7" customFormat="1" ht="20" customHeight="1" x14ac:dyDescent="0.2">
      <c r="A187" s="258">
        <v>7</v>
      </c>
      <c r="B187" s="27" t="s">
        <v>600</v>
      </c>
      <c r="C187" s="243" t="s">
        <v>601</v>
      </c>
      <c r="D187" s="135">
        <v>885093012617</v>
      </c>
      <c r="E187" s="58">
        <v>4</v>
      </c>
      <c r="F187" s="176">
        <v>1.6</v>
      </c>
      <c r="G187" s="57">
        <v>12</v>
      </c>
      <c r="H187" s="140">
        <f t="shared" si="10"/>
        <v>19.2</v>
      </c>
      <c r="I187" s="126"/>
      <c r="J187" s="93">
        <f t="shared" si="11"/>
        <v>0</v>
      </c>
      <c r="K187" s="93"/>
      <c r="L187" s="129">
        <v>12</v>
      </c>
      <c r="M187" s="129">
        <v>144</v>
      </c>
      <c r="N187" s="129">
        <v>1.44</v>
      </c>
      <c r="O187">
        <v>2.16</v>
      </c>
      <c r="P187">
        <v>21</v>
      </c>
      <c r="Q187">
        <v>30</v>
      </c>
      <c r="R187">
        <v>22</v>
      </c>
      <c r="S187" s="129">
        <v>1.3899999999999999E-2</v>
      </c>
    </row>
    <row r="188" spans="1:19" s="7" customFormat="1" ht="20" customHeight="1" x14ac:dyDescent="0.2">
      <c r="A188" s="258">
        <v>7</v>
      </c>
      <c r="B188" s="28" t="s">
        <v>602</v>
      </c>
      <c r="C188" s="244" t="s">
        <v>603</v>
      </c>
      <c r="D188" s="135">
        <v>885093012624</v>
      </c>
      <c r="E188" s="58">
        <v>4</v>
      </c>
      <c r="F188" s="176">
        <v>1.6</v>
      </c>
      <c r="G188" s="57">
        <v>12</v>
      </c>
      <c r="H188" s="140">
        <f t="shared" si="10"/>
        <v>19.2</v>
      </c>
      <c r="I188" s="126"/>
      <c r="J188" s="93">
        <f t="shared" si="11"/>
        <v>0</v>
      </c>
      <c r="K188" s="93"/>
      <c r="L188" s="129">
        <v>12</v>
      </c>
      <c r="M188" s="129">
        <v>144</v>
      </c>
      <c r="N188" s="129">
        <v>1.44</v>
      </c>
      <c r="O188">
        <v>2.16</v>
      </c>
      <c r="P188">
        <v>21</v>
      </c>
      <c r="Q188">
        <v>30</v>
      </c>
      <c r="R188">
        <v>22</v>
      </c>
      <c r="S188" s="129">
        <v>1.3899999999999999E-2</v>
      </c>
    </row>
    <row r="189" spans="1:19" s="7" customFormat="1" ht="20" customHeight="1" x14ac:dyDescent="0.2">
      <c r="A189" s="258">
        <v>7</v>
      </c>
      <c r="B189" s="28" t="s">
        <v>604</v>
      </c>
      <c r="C189" s="56" t="s">
        <v>605</v>
      </c>
      <c r="D189" s="135">
        <v>885093012631</v>
      </c>
      <c r="E189" s="58">
        <v>4</v>
      </c>
      <c r="F189" s="176">
        <v>1.6</v>
      </c>
      <c r="G189" s="57">
        <v>12</v>
      </c>
      <c r="H189" s="140">
        <f t="shared" si="10"/>
        <v>19.2</v>
      </c>
      <c r="I189" s="126"/>
      <c r="J189" s="93">
        <f t="shared" si="11"/>
        <v>0</v>
      </c>
      <c r="K189" s="93"/>
      <c r="L189" s="129">
        <v>12</v>
      </c>
      <c r="M189" s="129">
        <v>144</v>
      </c>
      <c r="N189" s="129">
        <v>1.44</v>
      </c>
      <c r="O189">
        <v>2.16</v>
      </c>
      <c r="P189">
        <v>21</v>
      </c>
      <c r="Q189">
        <v>30</v>
      </c>
      <c r="R189">
        <v>22</v>
      </c>
      <c r="S189" s="129">
        <v>1.3899999999999999E-2</v>
      </c>
    </row>
    <row r="190" spans="1:19" s="7" customFormat="1" ht="20" customHeight="1" x14ac:dyDescent="0.2">
      <c r="A190" s="258">
        <v>7</v>
      </c>
      <c r="B190" s="28" t="s">
        <v>606</v>
      </c>
      <c r="C190" s="244" t="s">
        <v>607</v>
      </c>
      <c r="D190" s="135">
        <v>885093012648</v>
      </c>
      <c r="E190" s="58">
        <v>4</v>
      </c>
      <c r="F190" s="176">
        <v>1.6</v>
      </c>
      <c r="G190" s="57">
        <v>12</v>
      </c>
      <c r="H190" s="140">
        <f t="shared" si="10"/>
        <v>19.2</v>
      </c>
      <c r="I190" s="126"/>
      <c r="J190" s="93">
        <f t="shared" si="11"/>
        <v>0</v>
      </c>
      <c r="K190" s="93"/>
      <c r="L190" s="129">
        <v>12</v>
      </c>
      <c r="M190" s="129">
        <v>144</v>
      </c>
      <c r="N190" s="129">
        <v>1.44</v>
      </c>
      <c r="O190">
        <v>2.16</v>
      </c>
      <c r="P190">
        <v>21</v>
      </c>
      <c r="Q190">
        <v>30</v>
      </c>
      <c r="R190">
        <v>22</v>
      </c>
      <c r="S190" s="129">
        <v>1.3899999999999999E-2</v>
      </c>
    </row>
    <row r="191" spans="1:19" s="94" customFormat="1" ht="20" customHeight="1" x14ac:dyDescent="0.2">
      <c r="A191" s="258">
        <v>7</v>
      </c>
      <c r="B191" s="28" t="s">
        <v>608</v>
      </c>
      <c r="C191" s="94" t="s">
        <v>609</v>
      </c>
      <c r="D191" s="135">
        <v>885093012655</v>
      </c>
      <c r="E191" s="58">
        <v>4</v>
      </c>
      <c r="F191" s="176">
        <v>1.6</v>
      </c>
      <c r="G191" s="57">
        <v>12</v>
      </c>
      <c r="H191" s="140">
        <f t="shared" si="10"/>
        <v>19.2</v>
      </c>
      <c r="I191" s="127"/>
      <c r="J191" s="93">
        <f t="shared" si="11"/>
        <v>0</v>
      </c>
      <c r="K191" s="93"/>
      <c r="L191" s="129">
        <v>12</v>
      </c>
      <c r="M191" s="129">
        <v>144</v>
      </c>
      <c r="N191" s="129">
        <v>1.44</v>
      </c>
      <c r="O191">
        <v>2.16</v>
      </c>
      <c r="P191">
        <v>21</v>
      </c>
      <c r="Q191">
        <v>30</v>
      </c>
      <c r="R191">
        <v>22</v>
      </c>
      <c r="S191" s="129">
        <v>1.3899999999999999E-2</v>
      </c>
    </row>
    <row r="192" spans="1:19" s="7" customFormat="1" ht="20" customHeight="1" x14ac:dyDescent="0.2">
      <c r="A192" s="258">
        <v>7</v>
      </c>
      <c r="B192" s="28" t="s">
        <v>610</v>
      </c>
      <c r="C192" s="244" t="s">
        <v>611</v>
      </c>
      <c r="D192" s="135">
        <v>885093012662</v>
      </c>
      <c r="E192" s="58">
        <v>4</v>
      </c>
      <c r="F192" s="176">
        <v>1.6</v>
      </c>
      <c r="G192" s="57">
        <v>12</v>
      </c>
      <c r="H192" s="140">
        <f t="shared" si="10"/>
        <v>19.2</v>
      </c>
      <c r="I192" s="126"/>
      <c r="J192" s="93">
        <f t="shared" si="11"/>
        <v>0</v>
      </c>
      <c r="K192" s="93"/>
      <c r="L192" s="129">
        <v>12</v>
      </c>
      <c r="M192" s="129">
        <v>144</v>
      </c>
      <c r="N192" s="129">
        <v>1.44</v>
      </c>
      <c r="O192">
        <v>2.16</v>
      </c>
      <c r="P192">
        <v>21</v>
      </c>
      <c r="Q192">
        <v>30</v>
      </c>
      <c r="R192">
        <v>22</v>
      </c>
      <c r="S192" s="129">
        <v>1.3899999999999999E-2</v>
      </c>
    </row>
    <row r="193" spans="1:19" s="7" customFormat="1" ht="20" customHeight="1" x14ac:dyDescent="0.2">
      <c r="A193" s="258">
        <v>7</v>
      </c>
      <c r="B193" s="28" t="s">
        <v>612</v>
      </c>
      <c r="C193" s="244" t="s">
        <v>613</v>
      </c>
      <c r="D193" s="135">
        <v>885093012679</v>
      </c>
      <c r="E193" s="58">
        <v>4</v>
      </c>
      <c r="F193" s="176">
        <v>1.6</v>
      </c>
      <c r="G193" s="57">
        <v>12</v>
      </c>
      <c r="H193" s="140">
        <f t="shared" si="10"/>
        <v>19.2</v>
      </c>
      <c r="I193" s="126"/>
      <c r="J193" s="93">
        <f t="shared" si="11"/>
        <v>0</v>
      </c>
      <c r="K193" s="93"/>
      <c r="L193" s="129">
        <v>12</v>
      </c>
      <c r="M193" s="129">
        <v>144</v>
      </c>
      <c r="N193" s="129">
        <v>1.44</v>
      </c>
      <c r="O193">
        <v>2.16</v>
      </c>
      <c r="P193">
        <v>21</v>
      </c>
      <c r="Q193">
        <v>30</v>
      </c>
      <c r="R193">
        <v>22</v>
      </c>
      <c r="S193" s="129">
        <v>1.3899999999999999E-2</v>
      </c>
    </row>
    <row r="194" spans="1:19" s="7" customFormat="1" ht="20" customHeight="1" x14ac:dyDescent="0.2">
      <c r="A194" s="258">
        <v>7</v>
      </c>
      <c r="B194" s="28" t="s">
        <v>614</v>
      </c>
      <c r="C194" s="244" t="s">
        <v>615</v>
      </c>
      <c r="D194" s="135">
        <v>885093012686</v>
      </c>
      <c r="E194" s="58">
        <v>4</v>
      </c>
      <c r="F194" s="176">
        <v>1.6</v>
      </c>
      <c r="G194" s="57">
        <v>12</v>
      </c>
      <c r="H194" s="140">
        <f t="shared" si="10"/>
        <v>19.2</v>
      </c>
      <c r="I194" s="126"/>
      <c r="J194" s="93">
        <f t="shared" si="11"/>
        <v>0</v>
      </c>
      <c r="K194" s="93"/>
      <c r="L194" s="129">
        <v>12</v>
      </c>
      <c r="M194" s="129">
        <v>144</v>
      </c>
      <c r="N194" s="129">
        <v>1.44</v>
      </c>
      <c r="O194">
        <v>2.16</v>
      </c>
      <c r="P194">
        <v>21</v>
      </c>
      <c r="Q194">
        <v>30</v>
      </c>
      <c r="R194">
        <v>22</v>
      </c>
      <c r="S194" s="129">
        <v>1.3899999999999999E-2</v>
      </c>
    </row>
    <row r="195" spans="1:19" s="7" customFormat="1" ht="20" customHeight="1" x14ac:dyDescent="0.2">
      <c r="A195" s="258">
        <v>7</v>
      </c>
      <c r="B195" s="28" t="s">
        <v>616</v>
      </c>
      <c r="C195" s="244" t="s">
        <v>617</v>
      </c>
      <c r="D195" s="135">
        <v>885093012693</v>
      </c>
      <c r="E195" s="58">
        <v>4</v>
      </c>
      <c r="F195" s="176">
        <v>1.6</v>
      </c>
      <c r="G195" s="57">
        <v>12</v>
      </c>
      <c r="H195" s="140">
        <f t="shared" si="10"/>
        <v>19.2</v>
      </c>
      <c r="I195" s="126"/>
      <c r="J195" s="93">
        <f t="shared" si="11"/>
        <v>0</v>
      </c>
      <c r="K195" s="93"/>
      <c r="L195" s="129">
        <v>12</v>
      </c>
      <c r="M195" s="129">
        <v>144</v>
      </c>
      <c r="N195" s="129">
        <v>1.44</v>
      </c>
      <c r="O195">
        <v>2.16</v>
      </c>
      <c r="P195">
        <v>21</v>
      </c>
      <c r="Q195">
        <v>30</v>
      </c>
      <c r="R195">
        <v>22</v>
      </c>
      <c r="S195" s="129">
        <v>1.3899999999999999E-2</v>
      </c>
    </row>
    <row r="196" spans="1:19" s="7" customFormat="1" ht="20" customHeight="1" x14ac:dyDescent="0.2">
      <c r="A196" s="258">
        <v>7</v>
      </c>
      <c r="B196" s="28" t="s">
        <v>618</v>
      </c>
      <c r="C196" s="244" t="s">
        <v>619</v>
      </c>
      <c r="D196" s="135">
        <v>885093012600</v>
      </c>
      <c r="E196" s="58">
        <v>4</v>
      </c>
      <c r="F196" s="176">
        <v>1.6</v>
      </c>
      <c r="G196" s="57">
        <v>12</v>
      </c>
      <c r="H196" s="140">
        <f t="shared" si="10"/>
        <v>19.2</v>
      </c>
      <c r="I196" s="126"/>
      <c r="J196" s="93">
        <f t="shared" si="11"/>
        <v>0</v>
      </c>
      <c r="K196" s="93"/>
      <c r="L196" s="129">
        <v>12</v>
      </c>
      <c r="M196" s="129">
        <v>144</v>
      </c>
      <c r="N196" s="129">
        <v>1.44</v>
      </c>
      <c r="O196">
        <v>2.16</v>
      </c>
      <c r="P196">
        <v>21</v>
      </c>
      <c r="Q196">
        <v>30</v>
      </c>
      <c r="R196">
        <v>22</v>
      </c>
      <c r="S196" s="129">
        <v>1.3899999999999999E-2</v>
      </c>
    </row>
    <row r="197" spans="1:19" s="7" customFormat="1" ht="20" customHeight="1" x14ac:dyDescent="0.2">
      <c r="A197" s="258">
        <v>7</v>
      </c>
      <c r="B197" s="27" t="s">
        <v>1005</v>
      </c>
      <c r="C197" s="246" t="s">
        <v>1004</v>
      </c>
      <c r="D197" s="192" t="s">
        <v>1609</v>
      </c>
      <c r="E197" s="58">
        <v>6.5</v>
      </c>
      <c r="F197" s="176">
        <v>2.6</v>
      </c>
      <c r="G197" s="57">
        <v>12</v>
      </c>
      <c r="H197" s="140">
        <f t="shared" ref="H197:H207" si="16">MROUND((F197*G197),0.01)</f>
        <v>31.2</v>
      </c>
      <c r="I197" s="126"/>
      <c r="J197" s="93">
        <f t="shared" ref="J197:J208" si="17">H197*I197</f>
        <v>0</v>
      </c>
      <c r="K197" s="93"/>
      <c r="L197" s="129"/>
      <c r="M197" s="129"/>
      <c r="N197" s="129"/>
      <c r="O197"/>
      <c r="P197"/>
      <c r="Q197"/>
      <c r="R197"/>
      <c r="S197" s="130"/>
    </row>
    <row r="198" spans="1:19" s="7" customFormat="1" ht="20" customHeight="1" x14ac:dyDescent="0.2">
      <c r="A198" s="258">
        <v>7</v>
      </c>
      <c r="B198" s="27" t="s">
        <v>620</v>
      </c>
      <c r="C198" s="242" t="s">
        <v>621</v>
      </c>
      <c r="D198" s="135">
        <v>885093012075</v>
      </c>
      <c r="E198" s="58">
        <v>4</v>
      </c>
      <c r="F198" s="176">
        <v>1.6</v>
      </c>
      <c r="G198" s="57">
        <v>12</v>
      </c>
      <c r="H198" s="140">
        <f t="shared" si="16"/>
        <v>19.2</v>
      </c>
      <c r="I198" s="126"/>
      <c r="J198" s="93">
        <f t="shared" si="17"/>
        <v>0</v>
      </c>
      <c r="K198" s="93"/>
      <c r="L198" s="129">
        <v>12</v>
      </c>
      <c r="M198" s="129">
        <v>144</v>
      </c>
      <c r="N198" s="129">
        <v>5.5</v>
      </c>
      <c r="O198">
        <v>6.7</v>
      </c>
      <c r="P198">
        <v>31</v>
      </c>
      <c r="Q198">
        <v>36</v>
      </c>
      <c r="R198">
        <v>29</v>
      </c>
      <c r="S198" s="130">
        <v>3.2363999999999997E-2</v>
      </c>
    </row>
    <row r="199" spans="1:19" s="7" customFormat="1" ht="20" customHeight="1" x14ac:dyDescent="0.2">
      <c r="A199" s="258">
        <v>7</v>
      </c>
      <c r="B199" s="27" t="s">
        <v>622</v>
      </c>
      <c r="C199" s="245" t="s">
        <v>623</v>
      </c>
      <c r="D199" s="135">
        <v>885093012082</v>
      </c>
      <c r="E199" s="58">
        <v>4</v>
      </c>
      <c r="F199" s="176">
        <v>1.6</v>
      </c>
      <c r="G199" s="57">
        <v>12</v>
      </c>
      <c r="H199" s="140">
        <f t="shared" si="16"/>
        <v>19.2</v>
      </c>
      <c r="I199" s="126"/>
      <c r="J199" s="93">
        <f t="shared" si="17"/>
        <v>0</v>
      </c>
      <c r="K199" s="93"/>
      <c r="L199" s="129">
        <v>12</v>
      </c>
      <c r="M199" s="129">
        <v>144</v>
      </c>
      <c r="N199" s="129">
        <v>5.5</v>
      </c>
      <c r="O199">
        <v>6.7</v>
      </c>
      <c r="P199">
        <v>31</v>
      </c>
      <c r="Q199">
        <v>36</v>
      </c>
      <c r="R199">
        <v>29</v>
      </c>
      <c r="S199" s="130">
        <v>3.2363999999999997E-2</v>
      </c>
    </row>
    <row r="200" spans="1:19" s="7" customFormat="1" ht="20" customHeight="1" x14ac:dyDescent="0.2">
      <c r="A200" s="258">
        <v>7</v>
      </c>
      <c r="B200" s="27" t="s">
        <v>624</v>
      </c>
      <c r="C200" s="245" t="s">
        <v>625</v>
      </c>
      <c r="D200" s="135">
        <v>885093012099</v>
      </c>
      <c r="E200" s="58">
        <v>4</v>
      </c>
      <c r="F200" s="176">
        <v>1.6</v>
      </c>
      <c r="G200" s="57">
        <v>12</v>
      </c>
      <c r="H200" s="140">
        <f t="shared" si="16"/>
        <v>19.2</v>
      </c>
      <c r="I200" s="126"/>
      <c r="J200" s="93">
        <f t="shared" si="17"/>
        <v>0</v>
      </c>
      <c r="K200" s="93"/>
      <c r="L200" s="129">
        <v>12</v>
      </c>
      <c r="M200" s="129">
        <v>144</v>
      </c>
      <c r="N200" s="129">
        <v>5.5</v>
      </c>
      <c r="O200">
        <v>6.7</v>
      </c>
      <c r="P200">
        <v>31</v>
      </c>
      <c r="Q200">
        <v>36</v>
      </c>
      <c r="R200">
        <v>29</v>
      </c>
      <c r="S200" s="130">
        <v>3.2363999999999997E-2</v>
      </c>
    </row>
    <row r="201" spans="1:19" s="7" customFormat="1" ht="20" customHeight="1" x14ac:dyDescent="0.2">
      <c r="A201" s="258">
        <v>7</v>
      </c>
      <c r="B201" s="27" t="s">
        <v>626</v>
      </c>
      <c r="C201" s="242" t="s">
        <v>637</v>
      </c>
      <c r="D201" s="135">
        <v>885093012068</v>
      </c>
      <c r="E201" s="58">
        <v>5</v>
      </c>
      <c r="F201" s="176">
        <v>2</v>
      </c>
      <c r="G201" s="57">
        <v>12</v>
      </c>
      <c r="H201" s="140">
        <f t="shared" si="16"/>
        <v>24</v>
      </c>
      <c r="I201" s="126"/>
      <c r="J201" s="93">
        <f t="shared" si="17"/>
        <v>0</v>
      </c>
      <c r="K201" s="93"/>
      <c r="L201" s="129"/>
      <c r="M201" s="129"/>
      <c r="N201" s="129"/>
      <c r="O201"/>
      <c r="P201"/>
      <c r="Q201"/>
      <c r="R201"/>
      <c r="S201" s="130"/>
    </row>
    <row r="202" spans="1:19" s="7" customFormat="1" ht="20" customHeight="1" x14ac:dyDescent="0.2">
      <c r="A202" s="258">
        <v>7</v>
      </c>
      <c r="B202" s="27" t="s">
        <v>627</v>
      </c>
      <c r="C202" s="245" t="s">
        <v>628</v>
      </c>
      <c r="D202" s="135">
        <v>885093013225</v>
      </c>
      <c r="E202" s="58">
        <v>5.75</v>
      </c>
      <c r="F202" s="176">
        <v>2.2999999999999998</v>
      </c>
      <c r="G202" s="57">
        <v>12</v>
      </c>
      <c r="H202" s="140">
        <f t="shared" si="16"/>
        <v>27.6</v>
      </c>
      <c r="I202" s="126"/>
      <c r="J202" s="93">
        <f t="shared" si="17"/>
        <v>0</v>
      </c>
      <c r="K202" s="93"/>
      <c r="L202" s="129"/>
      <c r="M202" s="129"/>
      <c r="N202" s="129"/>
      <c r="O202"/>
      <c r="P202"/>
      <c r="Q202"/>
      <c r="R202"/>
      <c r="S202" s="130"/>
    </row>
    <row r="203" spans="1:19" s="7" customFormat="1" ht="20" customHeight="1" x14ac:dyDescent="0.2">
      <c r="A203" s="258">
        <v>7</v>
      </c>
      <c r="B203" s="27" t="s">
        <v>629</v>
      </c>
      <c r="C203" s="245" t="s">
        <v>630</v>
      </c>
      <c r="D203" s="135">
        <v>885093012709</v>
      </c>
      <c r="E203" s="58">
        <v>5.75</v>
      </c>
      <c r="F203" s="176">
        <v>2.2999999999999998</v>
      </c>
      <c r="G203" s="57">
        <v>12</v>
      </c>
      <c r="H203" s="140">
        <f t="shared" si="16"/>
        <v>27.6</v>
      </c>
      <c r="I203" s="126"/>
      <c r="J203" s="93">
        <f t="shared" si="17"/>
        <v>0</v>
      </c>
      <c r="K203" s="93"/>
      <c r="L203" s="129"/>
      <c r="M203" s="129"/>
      <c r="N203" s="129"/>
      <c r="O203"/>
      <c r="P203"/>
      <c r="Q203"/>
      <c r="R203"/>
      <c r="S203" s="130"/>
    </row>
    <row r="204" spans="1:19" s="7" customFormat="1" ht="20" customHeight="1" x14ac:dyDescent="0.2">
      <c r="A204" s="258">
        <v>7</v>
      </c>
      <c r="B204" s="27" t="s">
        <v>631</v>
      </c>
      <c r="C204" s="245" t="s">
        <v>632</v>
      </c>
      <c r="D204" s="135">
        <v>885093012716</v>
      </c>
      <c r="E204" s="58">
        <v>5.75</v>
      </c>
      <c r="F204" s="176">
        <v>2.2999999999999998</v>
      </c>
      <c r="G204" s="57">
        <v>12</v>
      </c>
      <c r="H204" s="140">
        <f t="shared" si="16"/>
        <v>27.6</v>
      </c>
      <c r="I204" s="126"/>
      <c r="J204" s="93">
        <f t="shared" si="17"/>
        <v>0</v>
      </c>
      <c r="K204" s="93"/>
      <c r="L204" s="129"/>
      <c r="M204" s="129"/>
      <c r="N204" s="129"/>
      <c r="O204"/>
      <c r="P204"/>
      <c r="Q204"/>
      <c r="R204"/>
      <c r="S204" s="130"/>
    </row>
    <row r="205" spans="1:19" s="7" customFormat="1" ht="20" customHeight="1" x14ac:dyDescent="0.2">
      <c r="A205" s="258">
        <v>7</v>
      </c>
      <c r="B205" s="27" t="s">
        <v>633</v>
      </c>
      <c r="C205" s="245" t="s">
        <v>634</v>
      </c>
      <c r="D205" s="135">
        <v>885093012723</v>
      </c>
      <c r="E205" s="58">
        <v>5.75</v>
      </c>
      <c r="F205" s="176">
        <v>2.2999999999999998</v>
      </c>
      <c r="G205" s="57">
        <v>12</v>
      </c>
      <c r="H205" s="140">
        <f t="shared" si="16"/>
        <v>27.6</v>
      </c>
      <c r="I205" s="126"/>
      <c r="J205" s="93">
        <f t="shared" si="17"/>
        <v>0</v>
      </c>
      <c r="K205" s="93"/>
      <c r="L205" s="129"/>
      <c r="M205" s="129"/>
      <c r="N205" s="129"/>
      <c r="O205"/>
      <c r="P205"/>
      <c r="Q205"/>
      <c r="R205"/>
      <c r="S205" s="130"/>
    </row>
    <row r="206" spans="1:19" s="7" customFormat="1" ht="20" customHeight="1" x14ac:dyDescent="0.2">
      <c r="A206" s="258">
        <v>7</v>
      </c>
      <c r="B206" s="27" t="s">
        <v>635</v>
      </c>
      <c r="C206" s="245" t="s">
        <v>636</v>
      </c>
      <c r="D206" s="135">
        <v>885093013232</v>
      </c>
      <c r="E206" s="58">
        <v>5.75</v>
      </c>
      <c r="F206" s="176">
        <v>2.2999999999999998</v>
      </c>
      <c r="G206" s="57">
        <v>12</v>
      </c>
      <c r="H206" s="140">
        <f t="shared" si="16"/>
        <v>27.6</v>
      </c>
      <c r="I206" s="126"/>
      <c r="J206" s="93">
        <f t="shared" si="17"/>
        <v>0</v>
      </c>
      <c r="K206" s="93"/>
      <c r="L206" s="129"/>
      <c r="M206" s="129"/>
      <c r="N206" s="129"/>
      <c r="O206"/>
      <c r="P206"/>
      <c r="Q206"/>
      <c r="R206"/>
      <c r="S206" s="130"/>
    </row>
    <row r="207" spans="1:19" s="7" customFormat="1" ht="20" customHeight="1" x14ac:dyDescent="0.2">
      <c r="A207" s="258">
        <v>8</v>
      </c>
      <c r="B207" s="3" t="s">
        <v>49</v>
      </c>
      <c r="C207" s="240" t="s">
        <v>1047</v>
      </c>
      <c r="D207" s="135">
        <v>885093008450</v>
      </c>
      <c r="E207" s="58">
        <v>5.625</v>
      </c>
      <c r="F207" s="176">
        <v>2.25</v>
      </c>
      <c r="G207" s="57">
        <v>12</v>
      </c>
      <c r="H207" s="140">
        <f t="shared" si="16"/>
        <v>27</v>
      </c>
      <c r="I207" s="126"/>
      <c r="J207" s="93">
        <f t="shared" si="17"/>
        <v>0</v>
      </c>
      <c r="K207" s="93"/>
      <c r="L207" s="31">
        <v>12</v>
      </c>
      <c r="M207" s="31">
        <v>144</v>
      </c>
      <c r="N207" s="31">
        <v>4.7</v>
      </c>
      <c r="O207">
        <v>6.2</v>
      </c>
      <c r="P207">
        <v>47.6</v>
      </c>
      <c r="Q207">
        <v>31.7</v>
      </c>
      <c r="R207">
        <v>48.6</v>
      </c>
      <c r="S207" s="31">
        <v>7.3300000000000004E-2</v>
      </c>
    </row>
    <row r="208" spans="1:19" s="7" customFormat="1" ht="20" customHeight="1" x14ac:dyDescent="0.2">
      <c r="A208" s="258">
        <v>8</v>
      </c>
      <c r="B208" s="3" t="s">
        <v>117</v>
      </c>
      <c r="C208" s="247" t="s">
        <v>118</v>
      </c>
      <c r="D208" s="135" t="s">
        <v>288</v>
      </c>
      <c r="E208" s="58">
        <v>7.5</v>
      </c>
      <c r="F208" s="176">
        <v>3</v>
      </c>
      <c r="G208" s="57">
        <v>12</v>
      </c>
      <c r="H208" s="140">
        <f t="shared" ref="H208:H290" si="18">MROUND((F208*G208),0.01)</f>
        <v>36</v>
      </c>
      <c r="I208" s="126"/>
      <c r="J208" s="93">
        <f t="shared" si="17"/>
        <v>0</v>
      </c>
      <c r="K208" s="93"/>
      <c r="L208" s="31">
        <v>12</v>
      </c>
      <c r="M208" s="31">
        <v>144</v>
      </c>
      <c r="N208" s="31">
        <v>4.7</v>
      </c>
      <c r="O208">
        <v>6.2</v>
      </c>
      <c r="P208">
        <v>47.6</v>
      </c>
      <c r="Q208">
        <v>31.7</v>
      </c>
      <c r="R208">
        <v>48.6</v>
      </c>
      <c r="S208" s="31">
        <v>7.3300000000000004E-2</v>
      </c>
    </row>
    <row r="209" spans="1:19" s="7" customFormat="1" ht="20" customHeight="1" x14ac:dyDescent="0.2">
      <c r="A209" s="258">
        <v>8</v>
      </c>
      <c r="B209" s="3" t="s">
        <v>658</v>
      </c>
      <c r="C209" s="247" t="s">
        <v>659</v>
      </c>
      <c r="D209" s="135">
        <v>885093012037</v>
      </c>
      <c r="E209" s="58">
        <v>5.4999999999999991</v>
      </c>
      <c r="F209" s="176">
        <v>2.1999999999999997</v>
      </c>
      <c r="G209" s="57">
        <v>12</v>
      </c>
      <c r="H209" s="140">
        <f t="shared" si="18"/>
        <v>26.400000000000002</v>
      </c>
      <c r="I209" s="126"/>
      <c r="J209" s="93">
        <f t="shared" ref="J209:J290" si="19">H209*I209</f>
        <v>0</v>
      </c>
      <c r="K209" s="93"/>
      <c r="L209" s="31"/>
      <c r="M209" s="31"/>
      <c r="N209" s="31"/>
      <c r="O209"/>
      <c r="P209"/>
      <c r="Q209"/>
      <c r="R209"/>
      <c r="S209" s="31"/>
    </row>
    <row r="210" spans="1:19" s="7" customFormat="1" ht="20" customHeight="1" x14ac:dyDescent="0.2">
      <c r="A210" s="258">
        <v>8</v>
      </c>
      <c r="B210" s="3" t="s">
        <v>660</v>
      </c>
      <c r="C210" s="247" t="s">
        <v>661</v>
      </c>
      <c r="D210" s="135">
        <v>885093012044</v>
      </c>
      <c r="E210" s="58">
        <v>5.5</v>
      </c>
      <c r="F210" s="176">
        <v>2.2000000000000002</v>
      </c>
      <c r="G210" s="57">
        <v>12</v>
      </c>
      <c r="H210" s="140">
        <f t="shared" si="18"/>
        <v>26.400000000000002</v>
      </c>
      <c r="I210" s="126"/>
      <c r="J210" s="93">
        <f t="shared" si="19"/>
        <v>0</v>
      </c>
      <c r="K210" s="93"/>
      <c r="L210" s="31"/>
      <c r="M210" s="31"/>
      <c r="N210" s="31"/>
      <c r="O210"/>
      <c r="P210"/>
      <c r="Q210"/>
      <c r="R210"/>
      <c r="S210" s="31"/>
    </row>
    <row r="211" spans="1:19" s="41" customFormat="1" ht="20" customHeight="1" x14ac:dyDescent="0.2">
      <c r="A211" s="236" t="s">
        <v>1007</v>
      </c>
      <c r="B211" s="29" t="s">
        <v>1100</v>
      </c>
      <c r="C211" s="241" t="s">
        <v>1101</v>
      </c>
      <c r="D211" s="152" t="s">
        <v>1610</v>
      </c>
      <c r="E211" s="58">
        <v>5</v>
      </c>
      <c r="F211" s="176">
        <v>2</v>
      </c>
      <c r="G211" s="57">
        <v>12</v>
      </c>
      <c r="H211" s="140">
        <f>MROUND((F211*G211),0.01)</f>
        <v>24</v>
      </c>
      <c r="I211" s="126"/>
      <c r="J211" s="93">
        <f>H211*I211</f>
        <v>0</v>
      </c>
      <c r="K211" s="93"/>
      <c r="L211" s="57">
        <v>12</v>
      </c>
      <c r="M211" s="31">
        <v>288</v>
      </c>
      <c r="O211"/>
      <c r="P211"/>
      <c r="Q211"/>
      <c r="R211"/>
    </row>
    <row r="212" spans="1:19" s="41" customFormat="1" ht="20" customHeight="1" x14ac:dyDescent="0.2">
      <c r="A212" s="236" t="s">
        <v>1007</v>
      </c>
      <c r="B212" s="40" t="s">
        <v>1102</v>
      </c>
      <c r="C212" s="241" t="s">
        <v>1103</v>
      </c>
      <c r="D212" s="152" t="s">
        <v>1611</v>
      </c>
      <c r="E212" s="58">
        <v>5</v>
      </c>
      <c r="F212" s="176">
        <v>2</v>
      </c>
      <c r="G212" s="57">
        <v>12</v>
      </c>
      <c r="H212" s="140">
        <f>MROUND((F212*G212),0.01)</f>
        <v>24</v>
      </c>
      <c r="I212" s="126"/>
      <c r="J212" s="93">
        <f>H212*I212</f>
        <v>0</v>
      </c>
      <c r="K212" s="93"/>
      <c r="L212" s="57">
        <v>12</v>
      </c>
      <c r="M212" s="31">
        <v>288</v>
      </c>
      <c r="O212"/>
      <c r="P212"/>
      <c r="Q212"/>
      <c r="R212"/>
    </row>
    <row r="213" spans="1:19" s="41" customFormat="1" ht="20" customHeight="1" x14ac:dyDescent="0.2">
      <c r="A213" s="258">
        <v>8</v>
      </c>
      <c r="B213" s="29" t="s">
        <v>729</v>
      </c>
      <c r="C213" s="241" t="s">
        <v>401</v>
      </c>
      <c r="D213" s="146" t="s">
        <v>315</v>
      </c>
      <c r="E213" s="58">
        <v>5</v>
      </c>
      <c r="F213" s="176">
        <v>2</v>
      </c>
      <c r="G213" s="57">
        <v>12</v>
      </c>
      <c r="H213" s="140">
        <f t="shared" si="18"/>
        <v>24</v>
      </c>
      <c r="I213" s="126"/>
      <c r="J213" s="93">
        <f t="shared" si="19"/>
        <v>0</v>
      </c>
      <c r="K213" s="93"/>
      <c r="L213" s="41">
        <v>12</v>
      </c>
      <c r="M213" s="41">
        <v>144</v>
      </c>
      <c r="O213"/>
      <c r="P213"/>
      <c r="Q213"/>
      <c r="R213"/>
    </row>
    <row r="214" spans="1:19" s="7" customFormat="1" ht="20" customHeight="1" x14ac:dyDescent="0.2">
      <c r="A214" s="258">
        <v>8</v>
      </c>
      <c r="B214" s="3" t="s">
        <v>656</v>
      </c>
      <c r="C214" s="247" t="s">
        <v>657</v>
      </c>
      <c r="D214" s="135">
        <v>885093011924</v>
      </c>
      <c r="E214" s="58">
        <v>6.25</v>
      </c>
      <c r="F214" s="176">
        <v>2.5</v>
      </c>
      <c r="G214" s="57">
        <v>12</v>
      </c>
      <c r="H214" s="140">
        <f t="shared" si="18"/>
        <v>30</v>
      </c>
      <c r="I214" s="126"/>
      <c r="J214" s="93">
        <f t="shared" si="19"/>
        <v>0</v>
      </c>
      <c r="K214" s="93"/>
      <c r="L214" s="31"/>
      <c r="M214" s="31"/>
      <c r="N214" s="31"/>
      <c r="O214"/>
      <c r="P214"/>
      <c r="Q214"/>
      <c r="R214"/>
      <c r="S214" s="31"/>
    </row>
    <row r="215" spans="1:19" ht="20" customHeight="1" x14ac:dyDescent="0.2">
      <c r="A215" s="258">
        <v>8</v>
      </c>
      <c r="B215" s="2" t="s">
        <v>369</v>
      </c>
      <c r="C215" s="241" t="s">
        <v>439</v>
      </c>
      <c r="D215" s="152" t="s">
        <v>370</v>
      </c>
      <c r="E215" s="58">
        <v>6.25</v>
      </c>
      <c r="F215" s="176">
        <v>2.5</v>
      </c>
      <c r="G215" s="153">
        <v>12</v>
      </c>
      <c r="H215" s="140">
        <f t="shared" si="18"/>
        <v>30</v>
      </c>
      <c r="I215" s="126"/>
      <c r="J215" s="93">
        <f t="shared" si="19"/>
        <v>0</v>
      </c>
      <c r="K215" s="93"/>
      <c r="L215" s="31">
        <v>12</v>
      </c>
      <c r="M215" s="31">
        <v>144</v>
      </c>
      <c r="Q215" s="54"/>
    </row>
    <row r="216" spans="1:19" ht="20" customHeight="1" x14ac:dyDescent="0.2">
      <c r="A216" s="258">
        <v>8</v>
      </c>
      <c r="B216" s="2" t="s">
        <v>731</v>
      </c>
      <c r="C216" s="248" t="s">
        <v>440</v>
      </c>
      <c r="D216" s="152" t="s">
        <v>371</v>
      </c>
      <c r="E216" s="58">
        <v>5</v>
      </c>
      <c r="F216" s="176">
        <v>2</v>
      </c>
      <c r="G216" s="153">
        <v>12</v>
      </c>
      <c r="H216" s="140">
        <f t="shared" si="18"/>
        <v>24</v>
      </c>
      <c r="I216" s="126"/>
      <c r="J216" s="93">
        <f t="shared" si="19"/>
        <v>0</v>
      </c>
      <c r="K216" s="93"/>
      <c r="L216" s="31">
        <v>12</v>
      </c>
      <c r="M216" s="31">
        <v>144</v>
      </c>
      <c r="Q216" s="54"/>
    </row>
    <row r="217" spans="1:19" ht="20" customHeight="1" x14ac:dyDescent="0.2">
      <c r="A217" s="258">
        <v>8</v>
      </c>
      <c r="B217" s="2" t="s">
        <v>732</v>
      </c>
      <c r="C217" s="155" t="s">
        <v>441</v>
      </c>
      <c r="D217" s="152" t="s">
        <v>372</v>
      </c>
      <c r="E217" s="58">
        <v>6.25</v>
      </c>
      <c r="F217" s="176">
        <v>2.5</v>
      </c>
      <c r="G217" s="153">
        <v>12</v>
      </c>
      <c r="H217" s="140">
        <f t="shared" si="18"/>
        <v>30</v>
      </c>
      <c r="I217" s="126"/>
      <c r="J217" s="93">
        <f t="shared" si="19"/>
        <v>0</v>
      </c>
      <c r="K217" s="93"/>
      <c r="L217" s="31">
        <v>12</v>
      </c>
      <c r="M217" s="31">
        <v>144</v>
      </c>
      <c r="Q217" s="155"/>
    </row>
    <row r="218" spans="1:19" ht="20" customHeight="1" x14ac:dyDescent="0.2">
      <c r="A218" s="258">
        <v>8</v>
      </c>
      <c r="B218" s="2" t="s">
        <v>733</v>
      </c>
      <c r="C218" s="155" t="s">
        <v>442</v>
      </c>
      <c r="D218" s="152" t="s">
        <v>373</v>
      </c>
      <c r="E218" s="58">
        <v>5</v>
      </c>
      <c r="F218" s="176">
        <v>2</v>
      </c>
      <c r="G218" s="153">
        <v>12</v>
      </c>
      <c r="H218" s="140">
        <f t="shared" si="18"/>
        <v>24</v>
      </c>
      <c r="I218" s="126"/>
      <c r="J218" s="93">
        <f t="shared" si="19"/>
        <v>0</v>
      </c>
      <c r="K218" s="93"/>
      <c r="L218" s="31">
        <v>12</v>
      </c>
      <c r="M218" s="31">
        <v>144</v>
      </c>
      <c r="Q218" s="156"/>
    </row>
    <row r="219" spans="1:19" s="41" customFormat="1" ht="20" customHeight="1" x14ac:dyDescent="0.2">
      <c r="A219" s="258">
        <v>8</v>
      </c>
      <c r="B219" s="29" t="s">
        <v>734</v>
      </c>
      <c r="C219" s="241" t="s">
        <v>402</v>
      </c>
      <c r="D219" s="146">
        <v>885093009822</v>
      </c>
      <c r="E219" s="58">
        <v>5</v>
      </c>
      <c r="F219" s="176">
        <v>2</v>
      </c>
      <c r="G219" s="57">
        <v>12</v>
      </c>
      <c r="H219" s="140">
        <f t="shared" si="18"/>
        <v>24</v>
      </c>
      <c r="I219" s="126"/>
      <c r="J219" s="93">
        <f t="shared" si="19"/>
        <v>0</v>
      </c>
      <c r="K219" s="93"/>
      <c r="L219" s="31">
        <v>12</v>
      </c>
      <c r="M219" s="31">
        <v>144</v>
      </c>
      <c r="N219" s="31">
        <v>4.03</v>
      </c>
      <c r="O219">
        <v>5.2</v>
      </c>
      <c r="P219">
        <v>45.5</v>
      </c>
      <c r="Q219">
        <v>28.9</v>
      </c>
      <c r="R219">
        <v>34.6</v>
      </c>
      <c r="S219" s="31">
        <v>4.5400000000000003E-2</v>
      </c>
    </row>
    <row r="220" spans="1:19" s="41" customFormat="1" ht="20" customHeight="1" x14ac:dyDescent="0.2">
      <c r="A220" s="258">
        <v>8</v>
      </c>
      <c r="B220" s="29" t="s">
        <v>735</v>
      </c>
      <c r="C220" s="241" t="s">
        <v>403</v>
      </c>
      <c r="D220" s="146">
        <v>885093009815</v>
      </c>
      <c r="E220" s="58">
        <v>5</v>
      </c>
      <c r="F220" s="176">
        <v>2</v>
      </c>
      <c r="G220" s="57">
        <v>12</v>
      </c>
      <c r="H220" s="140">
        <f t="shared" si="18"/>
        <v>24</v>
      </c>
      <c r="I220" s="126"/>
      <c r="J220" s="93">
        <f t="shared" si="19"/>
        <v>0</v>
      </c>
      <c r="K220" s="93"/>
      <c r="L220" s="31">
        <v>12</v>
      </c>
      <c r="M220" s="31">
        <v>144</v>
      </c>
      <c r="N220" s="31">
        <v>4.03</v>
      </c>
      <c r="O220">
        <v>5.2</v>
      </c>
      <c r="P220">
        <v>45.5</v>
      </c>
      <c r="Q220">
        <v>28.9</v>
      </c>
      <c r="R220">
        <v>34.6</v>
      </c>
      <c r="S220" s="31">
        <v>4.5400000000000003E-2</v>
      </c>
    </row>
    <row r="221" spans="1:19" s="41" customFormat="1" ht="20" customHeight="1" x14ac:dyDescent="0.2">
      <c r="A221" s="258">
        <v>8</v>
      </c>
      <c r="B221" s="40" t="s">
        <v>736</v>
      </c>
      <c r="C221" s="241" t="s">
        <v>404</v>
      </c>
      <c r="D221" s="146">
        <v>885093009617</v>
      </c>
      <c r="E221" s="58">
        <v>5</v>
      </c>
      <c r="F221" s="176">
        <v>2</v>
      </c>
      <c r="G221" s="57">
        <v>12</v>
      </c>
      <c r="H221" s="140">
        <f t="shared" si="18"/>
        <v>24</v>
      </c>
      <c r="I221" s="126"/>
      <c r="J221" s="93">
        <f t="shared" si="19"/>
        <v>0</v>
      </c>
      <c r="K221" s="93"/>
      <c r="L221" s="31">
        <v>12</v>
      </c>
      <c r="M221" s="31">
        <v>144</v>
      </c>
      <c r="N221" s="31">
        <v>4.03</v>
      </c>
      <c r="O221">
        <v>5.2</v>
      </c>
      <c r="P221">
        <v>45.5</v>
      </c>
      <c r="Q221">
        <v>28.9</v>
      </c>
      <c r="R221">
        <v>34.6</v>
      </c>
      <c r="S221" s="31">
        <v>4.5400000000000003E-2</v>
      </c>
    </row>
    <row r="222" spans="1:19" s="7" customFormat="1" ht="20" customHeight="1" x14ac:dyDescent="0.2">
      <c r="A222" s="258">
        <v>8</v>
      </c>
      <c r="B222" s="3" t="s">
        <v>13</v>
      </c>
      <c r="C222" s="242" t="s">
        <v>689</v>
      </c>
      <c r="D222" s="135">
        <v>885093008504</v>
      </c>
      <c r="E222" s="58">
        <v>5</v>
      </c>
      <c r="F222" s="176">
        <v>2</v>
      </c>
      <c r="G222" s="57">
        <v>12</v>
      </c>
      <c r="H222" s="140">
        <f t="shared" si="18"/>
        <v>24</v>
      </c>
      <c r="I222" s="126"/>
      <c r="J222" s="93">
        <f t="shared" si="19"/>
        <v>0</v>
      </c>
      <c r="K222" s="93"/>
      <c r="L222" s="31">
        <v>12</v>
      </c>
      <c r="M222" s="31">
        <v>144</v>
      </c>
      <c r="N222" s="31">
        <v>4.03</v>
      </c>
      <c r="O222">
        <v>5.2</v>
      </c>
      <c r="P222">
        <v>45.5</v>
      </c>
      <c r="Q222">
        <v>28.9</v>
      </c>
      <c r="R222">
        <v>34.6</v>
      </c>
      <c r="S222" s="31">
        <v>4.5400000000000003E-2</v>
      </c>
    </row>
    <row r="223" spans="1:19" s="7" customFormat="1" ht="20" customHeight="1" x14ac:dyDescent="0.2">
      <c r="A223" s="258">
        <v>8</v>
      </c>
      <c r="B223" s="3" t="s">
        <v>12</v>
      </c>
      <c r="C223" s="240" t="s">
        <v>1051</v>
      </c>
      <c r="D223" s="135">
        <v>885093008443</v>
      </c>
      <c r="E223" s="58">
        <v>5</v>
      </c>
      <c r="F223" s="176">
        <v>2</v>
      </c>
      <c r="G223" s="57">
        <v>12</v>
      </c>
      <c r="H223" s="140">
        <f t="shared" si="18"/>
        <v>24</v>
      </c>
      <c r="I223" s="126"/>
      <c r="J223" s="93">
        <f t="shared" si="19"/>
        <v>0</v>
      </c>
      <c r="K223" s="93"/>
      <c r="L223" s="31">
        <v>12</v>
      </c>
      <c r="M223" s="31">
        <v>144</v>
      </c>
      <c r="N223" s="31">
        <v>4.03</v>
      </c>
      <c r="O223">
        <v>5.2</v>
      </c>
      <c r="P223">
        <v>45.5</v>
      </c>
      <c r="Q223">
        <v>28.9</v>
      </c>
      <c r="R223">
        <v>34.6</v>
      </c>
      <c r="S223" s="31">
        <v>4.5400000000000003E-2</v>
      </c>
    </row>
    <row r="224" spans="1:19" s="7" customFormat="1" ht="20" customHeight="1" x14ac:dyDescent="0.2">
      <c r="A224" s="258">
        <v>8</v>
      </c>
      <c r="B224" s="3" t="s">
        <v>14</v>
      </c>
      <c r="C224" s="240" t="s">
        <v>1052</v>
      </c>
      <c r="D224" s="135">
        <v>885093008498</v>
      </c>
      <c r="E224" s="58">
        <v>5</v>
      </c>
      <c r="F224" s="176">
        <v>2</v>
      </c>
      <c r="G224" s="57">
        <v>12</v>
      </c>
      <c r="H224" s="140">
        <f t="shared" si="18"/>
        <v>24</v>
      </c>
      <c r="I224" s="126"/>
      <c r="J224" s="93">
        <f t="shared" si="19"/>
        <v>0</v>
      </c>
      <c r="K224" s="93"/>
      <c r="L224" s="31">
        <v>12</v>
      </c>
      <c r="M224" s="31">
        <v>144</v>
      </c>
      <c r="N224" s="31">
        <v>4.03</v>
      </c>
      <c r="O224">
        <v>5.2</v>
      </c>
      <c r="P224">
        <v>45.5</v>
      </c>
      <c r="Q224">
        <v>28.9</v>
      </c>
      <c r="R224">
        <v>34.6</v>
      </c>
      <c r="S224" s="31">
        <v>4.5400000000000003E-2</v>
      </c>
    </row>
    <row r="225" spans="1:19" s="7" customFormat="1" ht="20" customHeight="1" x14ac:dyDescent="0.2">
      <c r="A225" s="258">
        <v>8</v>
      </c>
      <c r="B225" s="3" t="s">
        <v>15</v>
      </c>
      <c r="C225" s="240" t="s">
        <v>1048</v>
      </c>
      <c r="D225" s="135">
        <v>885093008511</v>
      </c>
      <c r="E225" s="58">
        <v>5</v>
      </c>
      <c r="F225" s="176">
        <v>2</v>
      </c>
      <c r="G225" s="57">
        <v>12</v>
      </c>
      <c r="H225" s="140">
        <f t="shared" si="18"/>
        <v>24</v>
      </c>
      <c r="I225" s="126"/>
      <c r="J225" s="93">
        <f t="shared" si="19"/>
        <v>0</v>
      </c>
      <c r="K225" s="93"/>
      <c r="L225" s="31">
        <v>12</v>
      </c>
      <c r="M225" s="31">
        <v>144</v>
      </c>
      <c r="N225" s="31">
        <v>4.03</v>
      </c>
      <c r="O225">
        <v>5.2</v>
      </c>
      <c r="P225">
        <v>45.5</v>
      </c>
      <c r="Q225">
        <v>28.9</v>
      </c>
      <c r="R225">
        <v>34.6</v>
      </c>
      <c r="S225" s="31">
        <v>4.5400000000000003E-2</v>
      </c>
    </row>
    <row r="226" spans="1:19" s="7" customFormat="1" ht="20" customHeight="1" x14ac:dyDescent="0.2">
      <c r="A226" s="258">
        <v>8</v>
      </c>
      <c r="B226" s="3" t="s">
        <v>737</v>
      </c>
      <c r="C226" s="240" t="s">
        <v>1049</v>
      </c>
      <c r="D226" s="135">
        <v>885093008528</v>
      </c>
      <c r="E226" s="58">
        <v>5</v>
      </c>
      <c r="F226" s="176">
        <v>2</v>
      </c>
      <c r="G226" s="57">
        <v>12</v>
      </c>
      <c r="H226" s="140">
        <f t="shared" si="18"/>
        <v>24</v>
      </c>
      <c r="I226" s="126"/>
      <c r="J226" s="93">
        <f t="shared" si="19"/>
        <v>0</v>
      </c>
      <c r="K226" s="93"/>
      <c r="L226" s="31">
        <v>12</v>
      </c>
      <c r="M226" s="31">
        <v>144</v>
      </c>
      <c r="N226" s="31">
        <v>4.03</v>
      </c>
      <c r="O226">
        <v>5.2</v>
      </c>
      <c r="P226">
        <v>45.5</v>
      </c>
      <c r="Q226">
        <v>28.9</v>
      </c>
      <c r="R226">
        <v>34.6</v>
      </c>
      <c r="S226" s="31">
        <v>4.5400000000000003E-2</v>
      </c>
    </row>
    <row r="227" spans="1:19" s="7" customFormat="1" ht="20" customHeight="1" x14ac:dyDescent="0.2">
      <c r="A227" s="258">
        <v>8</v>
      </c>
      <c r="B227" s="3" t="s">
        <v>16</v>
      </c>
      <c r="C227" s="240" t="s">
        <v>1050</v>
      </c>
      <c r="D227" s="135">
        <v>885093008535</v>
      </c>
      <c r="E227" s="58">
        <v>5</v>
      </c>
      <c r="F227" s="176">
        <v>2</v>
      </c>
      <c r="G227" s="57">
        <v>12</v>
      </c>
      <c r="H227" s="140">
        <f t="shared" si="18"/>
        <v>24</v>
      </c>
      <c r="I227" s="126"/>
      <c r="J227" s="93">
        <f t="shared" si="19"/>
        <v>0</v>
      </c>
      <c r="K227" s="93"/>
      <c r="L227" s="31">
        <v>12</v>
      </c>
      <c r="M227" s="31">
        <v>144</v>
      </c>
      <c r="N227" s="31">
        <v>4.03</v>
      </c>
      <c r="O227">
        <v>5.2</v>
      </c>
      <c r="P227">
        <v>45.5</v>
      </c>
      <c r="Q227">
        <v>28.9</v>
      </c>
      <c r="R227">
        <v>34.6</v>
      </c>
      <c r="S227" s="31">
        <v>4.5400000000000003E-2</v>
      </c>
    </row>
    <row r="228" spans="1:19" s="17" customFormat="1" ht="20" customHeight="1" x14ac:dyDescent="0.2">
      <c r="A228" s="258">
        <v>8</v>
      </c>
      <c r="B228" s="3" t="s">
        <v>40</v>
      </c>
      <c r="C228" s="242" t="s">
        <v>678</v>
      </c>
      <c r="D228" s="135">
        <v>885093009174</v>
      </c>
      <c r="E228" s="58">
        <v>5</v>
      </c>
      <c r="F228" s="176">
        <v>2</v>
      </c>
      <c r="G228" s="57">
        <v>12</v>
      </c>
      <c r="H228" s="140">
        <f t="shared" si="18"/>
        <v>24</v>
      </c>
      <c r="I228" s="126"/>
      <c r="J228" s="93">
        <f t="shared" si="19"/>
        <v>0</v>
      </c>
      <c r="K228" s="93"/>
      <c r="L228" s="31">
        <v>12</v>
      </c>
      <c r="M228" s="31">
        <v>144</v>
      </c>
      <c r="N228" s="31">
        <v>4.03</v>
      </c>
      <c r="O228">
        <v>5.2</v>
      </c>
      <c r="P228">
        <v>45.5</v>
      </c>
      <c r="Q228">
        <v>28.9</v>
      </c>
      <c r="R228">
        <v>34.6</v>
      </c>
      <c r="S228" s="31">
        <v>4.5400000000000003E-2</v>
      </c>
    </row>
    <row r="229" spans="1:19" s="17" customFormat="1" ht="20" customHeight="1" x14ac:dyDescent="0.2">
      <c r="A229" s="258">
        <v>8</v>
      </c>
      <c r="B229" s="3" t="s">
        <v>41</v>
      </c>
      <c r="C229" s="242" t="s">
        <v>679</v>
      </c>
      <c r="D229" s="135">
        <v>885093009198</v>
      </c>
      <c r="E229" s="58">
        <v>5</v>
      </c>
      <c r="F229" s="176">
        <v>2</v>
      </c>
      <c r="G229" s="57">
        <v>12</v>
      </c>
      <c r="H229" s="140">
        <f t="shared" si="18"/>
        <v>24</v>
      </c>
      <c r="I229" s="126"/>
      <c r="J229" s="93">
        <f t="shared" si="19"/>
        <v>0</v>
      </c>
      <c r="K229" s="93"/>
      <c r="L229" s="31">
        <v>12</v>
      </c>
      <c r="M229" s="31">
        <v>144</v>
      </c>
      <c r="N229" s="31">
        <v>4.03</v>
      </c>
      <c r="O229">
        <v>5.2</v>
      </c>
      <c r="P229">
        <v>45.5</v>
      </c>
      <c r="Q229">
        <v>28.9</v>
      </c>
      <c r="R229">
        <v>34.6</v>
      </c>
      <c r="S229" s="31">
        <v>4.5400000000000003E-2</v>
      </c>
    </row>
    <row r="230" spans="1:19" s="17" customFormat="1" ht="20" customHeight="1" x14ac:dyDescent="0.2">
      <c r="A230" s="258">
        <v>8</v>
      </c>
      <c r="B230" s="3" t="s">
        <v>42</v>
      </c>
      <c r="C230" s="242" t="s">
        <v>680</v>
      </c>
      <c r="D230" s="135">
        <v>885093009235</v>
      </c>
      <c r="E230" s="58">
        <v>5</v>
      </c>
      <c r="F230" s="176">
        <v>2</v>
      </c>
      <c r="G230" s="57">
        <v>12</v>
      </c>
      <c r="H230" s="140">
        <f t="shared" si="18"/>
        <v>24</v>
      </c>
      <c r="I230" s="126"/>
      <c r="J230" s="93">
        <f t="shared" si="19"/>
        <v>0</v>
      </c>
      <c r="K230" s="93"/>
      <c r="L230" s="31">
        <v>12</v>
      </c>
      <c r="M230" s="31">
        <v>144</v>
      </c>
      <c r="N230" s="31">
        <v>4.03</v>
      </c>
      <c r="O230">
        <v>5.2</v>
      </c>
      <c r="P230">
        <v>45.5</v>
      </c>
      <c r="Q230">
        <v>28.9</v>
      </c>
      <c r="R230">
        <v>34.6</v>
      </c>
      <c r="S230" s="31">
        <v>4.5400000000000003E-2</v>
      </c>
    </row>
    <row r="231" spans="1:19" s="17" customFormat="1" ht="20" customHeight="1" x14ac:dyDescent="0.2">
      <c r="A231" s="258">
        <v>8</v>
      </c>
      <c r="B231" s="3" t="s">
        <v>43</v>
      </c>
      <c r="C231" s="242" t="s">
        <v>681</v>
      </c>
      <c r="D231" s="135">
        <v>885093009211</v>
      </c>
      <c r="E231" s="58">
        <v>5</v>
      </c>
      <c r="F231" s="176">
        <v>2</v>
      </c>
      <c r="G231" s="57">
        <v>12</v>
      </c>
      <c r="H231" s="140">
        <f t="shared" si="18"/>
        <v>24</v>
      </c>
      <c r="I231" s="126"/>
      <c r="J231" s="93">
        <f t="shared" si="19"/>
        <v>0</v>
      </c>
      <c r="K231" s="93"/>
      <c r="L231" s="31">
        <v>12</v>
      </c>
      <c r="M231" s="31">
        <v>144</v>
      </c>
      <c r="N231" s="31">
        <v>4.03</v>
      </c>
      <c r="O231">
        <v>5.2</v>
      </c>
      <c r="P231">
        <v>45.5</v>
      </c>
      <c r="Q231">
        <v>28.9</v>
      </c>
      <c r="R231">
        <v>34.6</v>
      </c>
      <c r="S231" s="31">
        <v>4.5400000000000003E-2</v>
      </c>
    </row>
    <row r="232" spans="1:19" s="17" customFormat="1" ht="20" customHeight="1" x14ac:dyDescent="0.2">
      <c r="A232" s="258">
        <v>8</v>
      </c>
      <c r="B232" s="3" t="s">
        <v>44</v>
      </c>
      <c r="C232" s="242" t="s">
        <v>682</v>
      </c>
      <c r="D232" s="135">
        <v>885093009204</v>
      </c>
      <c r="E232" s="58">
        <v>5</v>
      </c>
      <c r="F232" s="176">
        <v>2</v>
      </c>
      <c r="G232" s="57">
        <v>12</v>
      </c>
      <c r="H232" s="140">
        <f t="shared" si="18"/>
        <v>24</v>
      </c>
      <c r="I232" s="126"/>
      <c r="J232" s="93">
        <f t="shared" si="19"/>
        <v>0</v>
      </c>
      <c r="K232" s="93"/>
      <c r="L232" s="31">
        <v>12</v>
      </c>
      <c r="M232" s="31">
        <v>144</v>
      </c>
      <c r="N232" s="31">
        <v>4.03</v>
      </c>
      <c r="O232">
        <v>5.2</v>
      </c>
      <c r="P232">
        <v>45.5</v>
      </c>
      <c r="Q232">
        <v>28.9</v>
      </c>
      <c r="R232">
        <v>34.6</v>
      </c>
      <c r="S232" s="31">
        <v>4.5400000000000003E-2</v>
      </c>
    </row>
    <row r="233" spans="1:19" s="17" customFormat="1" ht="20" customHeight="1" x14ac:dyDescent="0.2">
      <c r="A233" s="258">
        <v>8</v>
      </c>
      <c r="B233" s="3" t="s">
        <v>45</v>
      </c>
      <c r="C233" s="242" t="s">
        <v>683</v>
      </c>
      <c r="D233" s="135">
        <v>885093009181</v>
      </c>
      <c r="E233" s="58">
        <v>5</v>
      </c>
      <c r="F233" s="176">
        <v>2</v>
      </c>
      <c r="G233" s="57">
        <v>12</v>
      </c>
      <c r="H233" s="140">
        <f t="shared" si="18"/>
        <v>24</v>
      </c>
      <c r="I233" s="126"/>
      <c r="J233" s="93">
        <f t="shared" si="19"/>
        <v>0</v>
      </c>
      <c r="K233" s="93"/>
      <c r="L233" s="31">
        <v>12</v>
      </c>
      <c r="M233" s="31">
        <v>144</v>
      </c>
      <c r="N233" s="31">
        <v>4.03</v>
      </c>
      <c r="O233">
        <v>5.2</v>
      </c>
      <c r="P233">
        <v>45.5</v>
      </c>
      <c r="Q233">
        <v>28.9</v>
      </c>
      <c r="R233">
        <v>34.6</v>
      </c>
      <c r="S233" s="31">
        <v>4.5400000000000003E-2</v>
      </c>
    </row>
    <row r="234" spans="1:19" s="45" customFormat="1" ht="20" customHeight="1" x14ac:dyDescent="0.2">
      <c r="A234" s="258">
        <v>8</v>
      </c>
      <c r="B234" s="27" t="s">
        <v>739</v>
      </c>
      <c r="C234" s="242" t="s">
        <v>684</v>
      </c>
      <c r="D234" s="135" t="s">
        <v>289</v>
      </c>
      <c r="E234" s="58">
        <v>5</v>
      </c>
      <c r="F234" s="176">
        <v>2</v>
      </c>
      <c r="G234" s="57">
        <v>12</v>
      </c>
      <c r="H234" s="140">
        <f t="shared" si="18"/>
        <v>24</v>
      </c>
      <c r="I234" s="126"/>
      <c r="J234" s="93">
        <f t="shared" si="19"/>
        <v>0</v>
      </c>
      <c r="K234" s="93"/>
      <c r="L234" s="45">
        <v>12</v>
      </c>
      <c r="M234" s="45">
        <v>144</v>
      </c>
      <c r="N234" s="45">
        <v>4.03</v>
      </c>
      <c r="O234">
        <v>5.2</v>
      </c>
      <c r="P234">
        <v>45.5</v>
      </c>
      <c r="Q234">
        <v>28.9</v>
      </c>
      <c r="R234">
        <v>34.6</v>
      </c>
      <c r="S234" s="31">
        <v>4.5400000000000003E-2</v>
      </c>
    </row>
    <row r="235" spans="1:19" s="45" customFormat="1" ht="20" customHeight="1" x14ac:dyDescent="0.2">
      <c r="A235" s="258">
        <v>8</v>
      </c>
      <c r="B235" s="27" t="s">
        <v>738</v>
      </c>
      <c r="C235" s="240" t="s">
        <v>1053</v>
      </c>
      <c r="D235" s="135" t="s">
        <v>290</v>
      </c>
      <c r="E235" s="58">
        <v>5</v>
      </c>
      <c r="F235" s="176">
        <v>2</v>
      </c>
      <c r="G235" s="57">
        <v>12</v>
      </c>
      <c r="H235" s="140">
        <f t="shared" si="18"/>
        <v>24</v>
      </c>
      <c r="I235" s="126"/>
      <c r="J235" s="93">
        <f t="shared" si="19"/>
        <v>0</v>
      </c>
      <c r="K235" s="93"/>
      <c r="L235" s="45">
        <v>12</v>
      </c>
      <c r="M235" s="45">
        <v>144</v>
      </c>
      <c r="N235" s="45">
        <v>4.03</v>
      </c>
      <c r="O235">
        <v>5.2</v>
      </c>
      <c r="P235">
        <v>45.5</v>
      </c>
      <c r="Q235">
        <v>28.9</v>
      </c>
      <c r="R235">
        <v>34.6</v>
      </c>
      <c r="S235" s="31">
        <v>4.5400000000000003E-2</v>
      </c>
    </row>
    <row r="236" spans="1:19" s="17" customFormat="1" ht="20" customHeight="1" x14ac:dyDescent="0.2">
      <c r="A236" s="258">
        <v>8</v>
      </c>
      <c r="B236" s="27" t="s">
        <v>740</v>
      </c>
      <c r="C236" s="242" t="s">
        <v>685</v>
      </c>
      <c r="D236" s="135" t="s">
        <v>227</v>
      </c>
      <c r="E236" s="58">
        <v>5</v>
      </c>
      <c r="F236" s="176">
        <v>2</v>
      </c>
      <c r="G236" s="57">
        <v>12</v>
      </c>
      <c r="H236" s="140">
        <f t="shared" si="18"/>
        <v>24</v>
      </c>
      <c r="I236" s="126"/>
      <c r="J236" s="93">
        <f t="shared" si="19"/>
        <v>0</v>
      </c>
      <c r="K236" s="93"/>
      <c r="L236" s="31">
        <v>12</v>
      </c>
      <c r="M236" s="31">
        <v>144</v>
      </c>
      <c r="N236" s="31">
        <v>4.03</v>
      </c>
      <c r="O236">
        <v>5.2</v>
      </c>
      <c r="P236">
        <v>45.5</v>
      </c>
      <c r="Q236">
        <v>28.9</v>
      </c>
      <c r="R236">
        <v>34.6</v>
      </c>
      <c r="S236" s="31">
        <v>4.5400000000000003E-2</v>
      </c>
    </row>
    <row r="237" spans="1:19" s="45" customFormat="1" ht="20" customHeight="1" x14ac:dyDescent="0.2">
      <c r="A237" s="258">
        <v>8</v>
      </c>
      <c r="B237" s="27" t="s">
        <v>741</v>
      </c>
      <c r="C237" s="242" t="s">
        <v>686</v>
      </c>
      <c r="D237" s="135" t="s">
        <v>228</v>
      </c>
      <c r="E237" s="58">
        <v>5</v>
      </c>
      <c r="F237" s="176">
        <v>2</v>
      </c>
      <c r="G237" s="57">
        <v>12</v>
      </c>
      <c r="H237" s="140">
        <f t="shared" si="18"/>
        <v>24</v>
      </c>
      <c r="I237" s="126"/>
      <c r="J237" s="93">
        <f t="shared" si="19"/>
        <v>0</v>
      </c>
      <c r="K237" s="93"/>
      <c r="L237" s="45">
        <v>12</v>
      </c>
      <c r="M237" s="45">
        <v>144</v>
      </c>
      <c r="N237" s="45">
        <v>4.03</v>
      </c>
      <c r="O237">
        <v>5.2</v>
      </c>
      <c r="P237">
        <v>45.5</v>
      </c>
      <c r="Q237">
        <v>28.9</v>
      </c>
      <c r="R237">
        <v>34.6</v>
      </c>
      <c r="S237" s="31">
        <v>4.5400000000000003E-2</v>
      </c>
    </row>
    <row r="238" spans="1:19" s="45" customFormat="1" ht="20" customHeight="1" x14ac:dyDescent="0.2">
      <c r="A238" s="258">
        <v>8</v>
      </c>
      <c r="B238" s="27" t="s">
        <v>742</v>
      </c>
      <c r="C238" s="242" t="s">
        <v>687</v>
      </c>
      <c r="D238" s="135" t="s">
        <v>229</v>
      </c>
      <c r="E238" s="58">
        <v>5</v>
      </c>
      <c r="F238" s="176">
        <v>2</v>
      </c>
      <c r="G238" s="57">
        <v>12</v>
      </c>
      <c r="H238" s="140">
        <f t="shared" si="18"/>
        <v>24</v>
      </c>
      <c r="I238" s="126"/>
      <c r="J238" s="93">
        <f t="shared" si="19"/>
        <v>0</v>
      </c>
      <c r="K238" s="93"/>
      <c r="L238" s="45">
        <v>12</v>
      </c>
      <c r="M238" s="45">
        <v>144</v>
      </c>
      <c r="N238" s="45">
        <v>4.03</v>
      </c>
      <c r="O238">
        <v>5.2</v>
      </c>
      <c r="P238">
        <v>45.5</v>
      </c>
      <c r="Q238">
        <v>28.9</v>
      </c>
      <c r="R238">
        <v>34.6</v>
      </c>
      <c r="S238" s="31">
        <v>4.5400000000000003E-2</v>
      </c>
    </row>
    <row r="239" spans="1:19" s="45" customFormat="1" ht="20" customHeight="1" x14ac:dyDescent="0.2">
      <c r="A239" s="258">
        <v>8</v>
      </c>
      <c r="B239" s="27" t="s">
        <v>743</v>
      </c>
      <c r="C239" s="242" t="s">
        <v>688</v>
      </c>
      <c r="D239" s="135" t="s">
        <v>230</v>
      </c>
      <c r="E239" s="58">
        <v>5</v>
      </c>
      <c r="F239" s="176">
        <v>2</v>
      </c>
      <c r="G239" s="57">
        <v>12</v>
      </c>
      <c r="H239" s="140">
        <f t="shared" si="18"/>
        <v>24</v>
      </c>
      <c r="I239" s="126"/>
      <c r="J239" s="93">
        <f t="shared" si="19"/>
        <v>0</v>
      </c>
      <c r="K239" s="93"/>
      <c r="L239" s="45">
        <v>12</v>
      </c>
      <c r="M239" s="45">
        <v>144</v>
      </c>
      <c r="N239" s="129">
        <v>3.7</v>
      </c>
      <c r="O239">
        <v>5</v>
      </c>
      <c r="P239">
        <v>29</v>
      </c>
      <c r="Q239">
        <v>44</v>
      </c>
      <c r="R239">
        <v>29</v>
      </c>
      <c r="S239" s="129">
        <v>3.7004000000000002E-2</v>
      </c>
    </row>
    <row r="240" spans="1:19" s="41" customFormat="1" ht="20" customHeight="1" x14ac:dyDescent="0.2">
      <c r="A240" s="236" t="s">
        <v>1007</v>
      </c>
      <c r="B240" s="40" t="s">
        <v>1094</v>
      </c>
      <c r="C240" s="240" t="s">
        <v>1095</v>
      </c>
      <c r="D240" s="152" t="s">
        <v>1612</v>
      </c>
      <c r="E240" s="58">
        <v>5</v>
      </c>
      <c r="F240" s="176">
        <v>2</v>
      </c>
      <c r="G240" s="153">
        <v>12</v>
      </c>
      <c r="H240" s="140">
        <f t="shared" ref="H240:H249" si="20">MROUND((F240*G240),0.01)</f>
        <v>24</v>
      </c>
      <c r="I240" s="126"/>
      <c r="J240" s="93">
        <f t="shared" ref="J240:J249" si="21">H240*I240</f>
        <v>0</v>
      </c>
      <c r="K240" s="93"/>
      <c r="L240" s="41">
        <v>24</v>
      </c>
      <c r="M240" s="41">
        <v>288</v>
      </c>
      <c r="N240" s="41">
        <v>13.8</v>
      </c>
      <c r="O240">
        <v>6.5</v>
      </c>
      <c r="P240">
        <v>40.5</v>
      </c>
      <c r="Q240">
        <v>32.5</v>
      </c>
      <c r="R240">
        <v>34</v>
      </c>
      <c r="S240" s="41">
        <v>4.4752500000000001E-2</v>
      </c>
    </row>
    <row r="241" spans="1:19" s="41" customFormat="1" ht="20" customHeight="1" x14ac:dyDescent="0.2">
      <c r="A241" s="236" t="s">
        <v>1007</v>
      </c>
      <c r="B241" s="40" t="s">
        <v>1096</v>
      </c>
      <c r="C241" s="247" t="s">
        <v>1097</v>
      </c>
      <c r="D241" s="152" t="s">
        <v>1613</v>
      </c>
      <c r="E241" s="58">
        <v>5</v>
      </c>
      <c r="F241" s="176">
        <v>2</v>
      </c>
      <c r="G241" s="153">
        <v>12</v>
      </c>
      <c r="H241" s="140">
        <f t="shared" si="20"/>
        <v>24</v>
      </c>
      <c r="I241" s="126"/>
      <c r="J241" s="93">
        <f t="shared" si="21"/>
        <v>0</v>
      </c>
      <c r="K241" s="93"/>
      <c r="L241" s="41">
        <v>24</v>
      </c>
      <c r="M241" s="41">
        <v>288</v>
      </c>
      <c r="N241" s="41">
        <v>13.8</v>
      </c>
      <c r="O241">
        <v>6.5</v>
      </c>
      <c r="P241">
        <v>40.5</v>
      </c>
      <c r="Q241">
        <v>32.5</v>
      </c>
      <c r="R241">
        <v>34</v>
      </c>
      <c r="S241" s="41">
        <v>4.4752500000000001E-2</v>
      </c>
    </row>
    <row r="242" spans="1:19" s="41" customFormat="1" ht="20" customHeight="1" x14ac:dyDescent="0.2">
      <c r="A242" s="236" t="s">
        <v>1007</v>
      </c>
      <c r="B242" s="29" t="s">
        <v>1098</v>
      </c>
      <c r="C242" s="241" t="s">
        <v>1099</v>
      </c>
      <c r="D242" s="152" t="s">
        <v>1614</v>
      </c>
      <c r="E242" s="58">
        <v>5</v>
      </c>
      <c r="F242" s="176">
        <v>2</v>
      </c>
      <c r="G242" s="57">
        <v>12</v>
      </c>
      <c r="H242" s="140">
        <f t="shared" si="20"/>
        <v>24</v>
      </c>
      <c r="I242" s="126"/>
      <c r="J242" s="93">
        <f t="shared" si="21"/>
        <v>0</v>
      </c>
      <c r="K242" s="93"/>
      <c r="L242" s="57">
        <v>12</v>
      </c>
      <c r="M242" s="31">
        <v>288</v>
      </c>
      <c r="O242"/>
      <c r="P242"/>
      <c r="Q242"/>
      <c r="R242"/>
    </row>
    <row r="243" spans="1:19" s="7" customFormat="1" ht="20" customHeight="1" x14ac:dyDescent="0.2">
      <c r="A243" s="258">
        <v>10</v>
      </c>
      <c r="B243" s="2" t="s">
        <v>720</v>
      </c>
      <c r="C243" s="240" t="s">
        <v>1038</v>
      </c>
      <c r="D243" s="135">
        <v>885093005978</v>
      </c>
      <c r="E243" s="58">
        <v>7.5</v>
      </c>
      <c r="F243" s="176">
        <v>3</v>
      </c>
      <c r="G243" s="57">
        <v>12</v>
      </c>
      <c r="H243" s="140">
        <f t="shared" si="20"/>
        <v>36</v>
      </c>
      <c r="I243" s="126"/>
      <c r="J243" s="93">
        <f t="shared" si="21"/>
        <v>0</v>
      </c>
      <c r="K243" s="93"/>
      <c r="L243" s="31">
        <v>12</v>
      </c>
      <c r="M243" s="31">
        <v>48</v>
      </c>
      <c r="N243">
        <v>2.96</v>
      </c>
      <c r="O243">
        <v>3.96</v>
      </c>
      <c r="P243">
        <v>33</v>
      </c>
      <c r="Q243">
        <v>23</v>
      </c>
      <c r="R243">
        <v>31</v>
      </c>
      <c r="S243">
        <v>2.3529000000000001E-2</v>
      </c>
    </row>
    <row r="244" spans="1:19" s="7" customFormat="1" ht="20" customHeight="1" x14ac:dyDescent="0.2">
      <c r="A244" s="258">
        <v>10</v>
      </c>
      <c r="B244" s="2" t="s">
        <v>728</v>
      </c>
      <c r="C244" s="240" t="s">
        <v>1039</v>
      </c>
      <c r="D244" s="135">
        <v>885093005961</v>
      </c>
      <c r="E244" s="58">
        <v>7.5</v>
      </c>
      <c r="F244" s="176">
        <v>3</v>
      </c>
      <c r="G244" s="57">
        <v>12</v>
      </c>
      <c r="H244" s="140">
        <f t="shared" si="20"/>
        <v>36</v>
      </c>
      <c r="I244" s="126"/>
      <c r="J244" s="93">
        <f t="shared" si="21"/>
        <v>0</v>
      </c>
      <c r="K244" s="93"/>
      <c r="L244" s="31">
        <v>12</v>
      </c>
      <c r="M244" s="31">
        <v>48</v>
      </c>
      <c r="N244">
        <v>2.96</v>
      </c>
      <c r="O244">
        <v>3.96</v>
      </c>
      <c r="P244">
        <v>33</v>
      </c>
      <c r="Q244">
        <v>23</v>
      </c>
      <c r="R244">
        <v>31</v>
      </c>
      <c r="S244">
        <v>2.3529000000000001E-2</v>
      </c>
    </row>
    <row r="245" spans="1:19" s="6" customFormat="1" ht="20" customHeight="1" x14ac:dyDescent="0.2">
      <c r="A245" s="223">
        <v>10</v>
      </c>
      <c r="B245" s="29" t="s">
        <v>721</v>
      </c>
      <c r="C245" s="240" t="s">
        <v>1040</v>
      </c>
      <c r="D245" s="135">
        <v>885093008047</v>
      </c>
      <c r="E245" s="58">
        <v>10</v>
      </c>
      <c r="F245" s="176">
        <v>4</v>
      </c>
      <c r="G245" s="57">
        <v>24</v>
      </c>
      <c r="H245" s="140">
        <f t="shared" si="20"/>
        <v>96</v>
      </c>
      <c r="I245" s="126"/>
      <c r="J245" s="93">
        <f t="shared" si="21"/>
        <v>0</v>
      </c>
      <c r="K245" s="93"/>
      <c r="L245" s="31">
        <v>24</v>
      </c>
      <c r="M245" s="31">
        <v>24</v>
      </c>
      <c r="N245" s="31">
        <v>1.488</v>
      </c>
      <c r="O245" s="31">
        <v>2.177</v>
      </c>
      <c r="P245" s="31">
        <v>29.5</v>
      </c>
      <c r="Q245" s="31">
        <v>22.5</v>
      </c>
      <c r="R245" s="31">
        <v>24</v>
      </c>
      <c r="S245" s="31">
        <v>1.593E-2</v>
      </c>
    </row>
    <row r="246" spans="1:19" s="7" customFormat="1" ht="20" customHeight="1" x14ac:dyDescent="0.2">
      <c r="A246" s="258">
        <v>10</v>
      </c>
      <c r="B246" s="2" t="s">
        <v>722</v>
      </c>
      <c r="C246" s="240" t="s">
        <v>1041</v>
      </c>
      <c r="D246" s="135">
        <v>885093007996</v>
      </c>
      <c r="E246" s="58">
        <v>6.25</v>
      </c>
      <c r="F246" s="176">
        <v>2.5</v>
      </c>
      <c r="G246" s="57">
        <v>12</v>
      </c>
      <c r="H246" s="140">
        <f t="shared" si="20"/>
        <v>30</v>
      </c>
      <c r="I246" s="126"/>
      <c r="J246" s="93">
        <f t="shared" si="21"/>
        <v>0</v>
      </c>
      <c r="K246" s="93"/>
      <c r="L246" s="31">
        <v>12</v>
      </c>
      <c r="M246" s="31">
        <v>48</v>
      </c>
      <c r="N246" s="31">
        <v>3.5</v>
      </c>
      <c r="O246" s="31">
        <v>4.4000000000000004</v>
      </c>
      <c r="P246" s="31">
        <v>24.6</v>
      </c>
      <c r="Q246" s="31">
        <v>27.1</v>
      </c>
      <c r="R246">
        <v>34.6</v>
      </c>
      <c r="S246" s="31">
        <v>2.3066436000000006E-2</v>
      </c>
    </row>
    <row r="247" spans="1:19" s="7" customFormat="1" ht="20" customHeight="1" x14ac:dyDescent="0.2">
      <c r="A247" s="258">
        <v>10</v>
      </c>
      <c r="B247" s="27" t="s">
        <v>723</v>
      </c>
      <c r="C247" s="240" t="s">
        <v>1042</v>
      </c>
      <c r="D247" s="135">
        <v>885093008689</v>
      </c>
      <c r="E247" s="58">
        <v>6.25</v>
      </c>
      <c r="F247" s="176">
        <v>2.5</v>
      </c>
      <c r="G247" s="57">
        <v>12</v>
      </c>
      <c r="H247" s="140">
        <f t="shared" si="20"/>
        <v>30</v>
      </c>
      <c r="I247" s="126"/>
      <c r="J247" s="93">
        <f t="shared" si="21"/>
        <v>0</v>
      </c>
      <c r="K247" s="93"/>
      <c r="L247" s="31">
        <v>12</v>
      </c>
      <c r="M247" s="31">
        <v>48</v>
      </c>
      <c r="N247" s="31">
        <v>3.5</v>
      </c>
      <c r="O247" s="31">
        <v>4.4000000000000004</v>
      </c>
      <c r="P247" s="31">
        <v>24.6</v>
      </c>
      <c r="Q247" s="31">
        <v>27.1</v>
      </c>
      <c r="R247">
        <v>34.6</v>
      </c>
      <c r="S247" s="31">
        <v>2.3066436000000006E-2</v>
      </c>
    </row>
    <row r="248" spans="1:19" s="7" customFormat="1" ht="20" customHeight="1" x14ac:dyDescent="0.2">
      <c r="A248" s="258">
        <v>10</v>
      </c>
      <c r="B248" s="27" t="s">
        <v>724</v>
      </c>
      <c r="C248" s="240" t="s">
        <v>17</v>
      </c>
      <c r="D248" s="135">
        <v>885093008672</v>
      </c>
      <c r="E248" s="58">
        <v>6.25</v>
      </c>
      <c r="F248" s="176">
        <v>2.5</v>
      </c>
      <c r="G248" s="57">
        <v>12</v>
      </c>
      <c r="H248" s="140">
        <f t="shared" si="20"/>
        <v>30</v>
      </c>
      <c r="I248" s="126"/>
      <c r="J248" s="93">
        <f t="shared" si="21"/>
        <v>0</v>
      </c>
      <c r="K248" s="93"/>
      <c r="L248" s="31">
        <v>12</v>
      </c>
      <c r="M248" s="31">
        <v>48</v>
      </c>
      <c r="N248" s="31">
        <v>3.5</v>
      </c>
      <c r="O248" s="31">
        <v>4.4000000000000004</v>
      </c>
      <c r="P248" s="31">
        <v>24.6</v>
      </c>
      <c r="Q248" s="31">
        <v>27.1</v>
      </c>
      <c r="R248">
        <v>34.6</v>
      </c>
      <c r="S248" s="31">
        <v>2.3066436000000006E-2</v>
      </c>
    </row>
    <row r="249" spans="1:19" s="7" customFormat="1" ht="20" customHeight="1" x14ac:dyDescent="0.2">
      <c r="A249" s="258">
        <v>10</v>
      </c>
      <c r="B249" s="27" t="s">
        <v>725</v>
      </c>
      <c r="C249" s="241" t="s">
        <v>396</v>
      </c>
      <c r="D249" s="135" t="s">
        <v>310</v>
      </c>
      <c r="E249" s="58">
        <v>25</v>
      </c>
      <c r="F249" s="176">
        <v>10</v>
      </c>
      <c r="G249" s="57">
        <v>12</v>
      </c>
      <c r="H249" s="140">
        <f t="shared" si="20"/>
        <v>120</v>
      </c>
      <c r="I249" s="126"/>
      <c r="J249" s="93">
        <f t="shared" si="21"/>
        <v>0</v>
      </c>
      <c r="K249" s="93"/>
      <c r="L249" s="143">
        <v>12</v>
      </c>
      <c r="M249" s="144">
        <v>60</v>
      </c>
      <c r="O249"/>
      <c r="P249"/>
      <c r="Q249"/>
      <c r="R249"/>
      <c r="S249" s="31"/>
    </row>
    <row r="250" spans="1:19" s="6" customFormat="1" ht="20" customHeight="1" x14ac:dyDescent="0.2">
      <c r="A250" s="223">
        <v>11</v>
      </c>
      <c r="B250" s="27" t="s">
        <v>744</v>
      </c>
      <c r="C250" s="240" t="s">
        <v>1071</v>
      </c>
      <c r="D250" s="135">
        <v>885093009020</v>
      </c>
      <c r="E250" s="58">
        <v>5</v>
      </c>
      <c r="F250" s="176">
        <v>2</v>
      </c>
      <c r="G250" s="57">
        <v>12</v>
      </c>
      <c r="H250" s="140">
        <f t="shared" si="18"/>
        <v>24</v>
      </c>
      <c r="I250" s="126"/>
      <c r="J250" s="93">
        <f t="shared" si="19"/>
        <v>0</v>
      </c>
      <c r="K250" s="93"/>
      <c r="L250" s="31">
        <v>12</v>
      </c>
      <c r="M250" s="34">
        <v>360</v>
      </c>
      <c r="N250" s="35">
        <v>4.5999999999999996</v>
      </c>
      <c r="O250" s="35">
        <v>5.6</v>
      </c>
      <c r="P250" s="35">
        <v>43</v>
      </c>
      <c r="Q250" s="35">
        <v>33</v>
      </c>
      <c r="R250" s="35">
        <v>53</v>
      </c>
      <c r="S250" s="36">
        <v>7.5200000000000003E-2</v>
      </c>
    </row>
    <row r="251" spans="1:19" s="6" customFormat="1" ht="20" customHeight="1" x14ac:dyDescent="0.2">
      <c r="A251" s="223">
        <v>11</v>
      </c>
      <c r="B251" s="27" t="s">
        <v>745</v>
      </c>
      <c r="C251" s="240" t="s">
        <v>1072</v>
      </c>
      <c r="D251" s="135">
        <v>885093008993</v>
      </c>
      <c r="E251" s="58">
        <v>5</v>
      </c>
      <c r="F251" s="176">
        <v>2</v>
      </c>
      <c r="G251" s="57">
        <v>12</v>
      </c>
      <c r="H251" s="140">
        <f t="shared" si="18"/>
        <v>24</v>
      </c>
      <c r="I251" s="126"/>
      <c r="J251" s="93">
        <f t="shared" si="19"/>
        <v>0</v>
      </c>
      <c r="K251" s="93"/>
      <c r="L251" s="31">
        <v>12</v>
      </c>
      <c r="M251" s="34">
        <v>288</v>
      </c>
      <c r="N251" s="35">
        <v>4.32</v>
      </c>
      <c r="O251" s="35">
        <v>5.32</v>
      </c>
      <c r="P251" s="35">
        <v>38</v>
      </c>
      <c r="Q251" s="35">
        <v>33</v>
      </c>
      <c r="R251" s="35">
        <v>53</v>
      </c>
      <c r="S251" s="36">
        <v>6.6500000000000004E-2</v>
      </c>
    </row>
    <row r="252" spans="1:19" s="6" customFormat="1" ht="20" customHeight="1" x14ac:dyDescent="0.2">
      <c r="A252" s="223">
        <v>11</v>
      </c>
      <c r="B252" s="27" t="s">
        <v>362</v>
      </c>
      <c r="C252" s="243" t="s">
        <v>436</v>
      </c>
      <c r="D252" s="135" t="s">
        <v>363</v>
      </c>
      <c r="E252" s="58">
        <v>6.25</v>
      </c>
      <c r="F252" s="176">
        <v>2.5</v>
      </c>
      <c r="G252" s="57">
        <v>12</v>
      </c>
      <c r="H252" s="140">
        <f t="shared" si="18"/>
        <v>30</v>
      </c>
      <c r="I252" s="126"/>
      <c r="J252" s="93">
        <f t="shared" si="19"/>
        <v>0</v>
      </c>
      <c r="K252" s="93"/>
      <c r="L252" s="31"/>
      <c r="M252" s="34"/>
      <c r="N252" s="35"/>
      <c r="O252" s="35"/>
      <c r="P252" s="35"/>
      <c r="Q252" s="35"/>
      <c r="R252" s="35"/>
      <c r="S252" s="36"/>
    </row>
    <row r="253" spans="1:19" ht="20" customHeight="1" x14ac:dyDescent="0.2">
      <c r="A253" s="223">
        <v>11</v>
      </c>
      <c r="B253" s="2" t="s">
        <v>412</v>
      </c>
      <c r="C253" s="243" t="s">
        <v>437</v>
      </c>
      <c r="D253" s="152" t="s">
        <v>393</v>
      </c>
      <c r="E253" s="58">
        <v>5</v>
      </c>
      <c r="F253" s="176">
        <v>2</v>
      </c>
      <c r="G253" s="153">
        <v>12</v>
      </c>
      <c r="H253" s="140">
        <f t="shared" si="18"/>
        <v>24</v>
      </c>
      <c r="I253" s="126"/>
      <c r="J253" s="93">
        <f t="shared" si="19"/>
        <v>0</v>
      </c>
      <c r="K253" s="93"/>
      <c r="L253" s="153">
        <v>12</v>
      </c>
      <c r="M253" s="154">
        <v>144</v>
      </c>
      <c r="Q253" s="54"/>
    </row>
    <row r="254" spans="1:19" s="6" customFormat="1" ht="20" customHeight="1" x14ac:dyDescent="0.2">
      <c r="A254" s="223">
        <v>11</v>
      </c>
      <c r="B254" s="27" t="s">
        <v>23</v>
      </c>
      <c r="C254" s="240" t="s">
        <v>1054</v>
      </c>
      <c r="D254" s="135">
        <v>885093008917</v>
      </c>
      <c r="E254" s="58">
        <v>5</v>
      </c>
      <c r="F254" s="176">
        <v>2</v>
      </c>
      <c r="G254" s="57">
        <v>12</v>
      </c>
      <c r="H254" s="140">
        <f t="shared" si="18"/>
        <v>24</v>
      </c>
      <c r="I254" s="126"/>
      <c r="J254" s="93">
        <f t="shared" si="19"/>
        <v>0</v>
      </c>
      <c r="K254" s="93"/>
      <c r="L254" s="31">
        <v>12</v>
      </c>
      <c r="M254" s="34">
        <v>432</v>
      </c>
      <c r="N254" s="35">
        <v>3.5</v>
      </c>
      <c r="O254" s="35">
        <v>4.5</v>
      </c>
      <c r="P254" s="35">
        <v>38</v>
      </c>
      <c r="Q254" s="35">
        <v>33</v>
      </c>
      <c r="R254" s="35">
        <v>52.5</v>
      </c>
      <c r="S254" s="36">
        <v>6.5835000000000005E-2</v>
      </c>
    </row>
    <row r="255" spans="1:19" s="6" customFormat="1" ht="20" customHeight="1" x14ac:dyDescent="0.2">
      <c r="A255" s="223">
        <v>11</v>
      </c>
      <c r="B255" s="27" t="s">
        <v>24</v>
      </c>
      <c r="C255" s="240" t="s">
        <v>1055</v>
      </c>
      <c r="D255" s="135">
        <v>885093008924</v>
      </c>
      <c r="E255" s="58">
        <v>5</v>
      </c>
      <c r="F255" s="176">
        <v>2</v>
      </c>
      <c r="G255" s="57">
        <v>12</v>
      </c>
      <c r="H255" s="140">
        <f t="shared" si="18"/>
        <v>24</v>
      </c>
      <c r="I255" s="126"/>
      <c r="J255" s="93">
        <f t="shared" si="19"/>
        <v>0</v>
      </c>
      <c r="K255" s="93"/>
      <c r="L255" s="31">
        <v>12</v>
      </c>
      <c r="M255" s="34">
        <v>432</v>
      </c>
      <c r="N255" s="35">
        <v>4.32</v>
      </c>
      <c r="O255" s="35">
        <v>5.32</v>
      </c>
      <c r="P255" s="35">
        <v>38</v>
      </c>
      <c r="Q255" s="35">
        <v>33</v>
      </c>
      <c r="R255" s="35">
        <v>52.5</v>
      </c>
      <c r="S255" s="36">
        <v>6.5835000000000005E-2</v>
      </c>
    </row>
    <row r="256" spans="1:19" s="6" customFormat="1" ht="20" customHeight="1" x14ac:dyDescent="0.2">
      <c r="A256" s="223">
        <v>11</v>
      </c>
      <c r="B256" s="27" t="s">
        <v>25</v>
      </c>
      <c r="C256" s="240" t="s">
        <v>1056</v>
      </c>
      <c r="D256" s="135">
        <v>885093008900</v>
      </c>
      <c r="E256" s="58">
        <v>5</v>
      </c>
      <c r="F256" s="176">
        <v>2</v>
      </c>
      <c r="G256" s="57">
        <v>12</v>
      </c>
      <c r="H256" s="140">
        <f t="shared" si="18"/>
        <v>24</v>
      </c>
      <c r="I256" s="126"/>
      <c r="J256" s="93">
        <f t="shared" si="19"/>
        <v>0</v>
      </c>
      <c r="K256" s="93"/>
      <c r="L256" s="31">
        <v>12</v>
      </c>
      <c r="M256" s="34">
        <v>216</v>
      </c>
      <c r="N256" s="35">
        <v>2.16</v>
      </c>
      <c r="O256" s="35">
        <v>3.16</v>
      </c>
      <c r="P256" s="35">
        <v>38</v>
      </c>
      <c r="Q256" s="35">
        <v>33</v>
      </c>
      <c r="R256" s="35">
        <v>52.5</v>
      </c>
      <c r="S256" s="36">
        <v>6.5835000000000005E-2</v>
      </c>
    </row>
    <row r="257" spans="1:19" s="6" customFormat="1" ht="20" customHeight="1" x14ac:dyDescent="0.2">
      <c r="A257" s="223">
        <v>11</v>
      </c>
      <c r="B257" s="27" t="s">
        <v>26</v>
      </c>
      <c r="C257" s="240" t="s">
        <v>1057</v>
      </c>
      <c r="D257" s="135">
        <v>885093008986</v>
      </c>
      <c r="E257" s="58">
        <v>5</v>
      </c>
      <c r="F257" s="176">
        <v>2</v>
      </c>
      <c r="G257" s="57">
        <v>12</v>
      </c>
      <c r="H257" s="140">
        <f t="shared" si="18"/>
        <v>24</v>
      </c>
      <c r="I257" s="126"/>
      <c r="J257" s="93">
        <f t="shared" si="19"/>
        <v>0</v>
      </c>
      <c r="K257" s="93"/>
      <c r="L257" s="31">
        <v>12</v>
      </c>
      <c r="M257" s="34">
        <v>432</v>
      </c>
      <c r="N257" s="35">
        <v>2.16</v>
      </c>
      <c r="O257" s="35">
        <v>3.16</v>
      </c>
      <c r="P257" s="35">
        <v>38</v>
      </c>
      <c r="Q257" s="35">
        <v>33</v>
      </c>
      <c r="R257" s="35">
        <v>52.5</v>
      </c>
      <c r="S257" s="36">
        <v>6.5835000000000005E-2</v>
      </c>
    </row>
    <row r="258" spans="1:19" s="6" customFormat="1" ht="20" customHeight="1" x14ac:dyDescent="0.2">
      <c r="A258" s="223">
        <v>11</v>
      </c>
      <c r="B258" s="27" t="s">
        <v>27</v>
      </c>
      <c r="C258" s="240" t="s">
        <v>1058</v>
      </c>
      <c r="D258" s="135">
        <v>885093008962</v>
      </c>
      <c r="E258" s="58">
        <v>5</v>
      </c>
      <c r="F258" s="176">
        <v>2</v>
      </c>
      <c r="G258" s="57">
        <v>12</v>
      </c>
      <c r="H258" s="140">
        <f t="shared" si="18"/>
        <v>24</v>
      </c>
      <c r="I258" s="126"/>
      <c r="J258" s="93">
        <f t="shared" si="19"/>
        <v>0</v>
      </c>
      <c r="K258" s="93"/>
      <c r="L258" s="31">
        <v>12</v>
      </c>
      <c r="M258" s="34">
        <v>432</v>
      </c>
      <c r="N258" s="35">
        <v>4.32</v>
      </c>
      <c r="O258" s="35">
        <v>5.32</v>
      </c>
      <c r="P258" s="35">
        <v>38</v>
      </c>
      <c r="Q258" s="35">
        <v>33</v>
      </c>
      <c r="R258" s="35">
        <v>52.5</v>
      </c>
      <c r="S258" s="36">
        <v>6.5835000000000005E-2</v>
      </c>
    </row>
    <row r="259" spans="1:19" s="41" customFormat="1" ht="20" customHeight="1" x14ac:dyDescent="0.2">
      <c r="A259" s="223">
        <v>11</v>
      </c>
      <c r="B259" s="27" t="s">
        <v>107</v>
      </c>
      <c r="C259" s="240" t="s">
        <v>1059</v>
      </c>
      <c r="D259" s="135">
        <v>885093008931</v>
      </c>
      <c r="E259" s="58">
        <v>5</v>
      </c>
      <c r="F259" s="176">
        <v>2</v>
      </c>
      <c r="G259" s="57">
        <v>12</v>
      </c>
      <c r="H259" s="140">
        <f t="shared" si="18"/>
        <v>24</v>
      </c>
      <c r="I259" s="126"/>
      <c r="J259" s="93">
        <f t="shared" si="19"/>
        <v>0</v>
      </c>
      <c r="K259" s="93"/>
      <c r="L259" s="41">
        <v>12</v>
      </c>
      <c r="M259" s="34">
        <v>216</v>
      </c>
      <c r="N259" s="35">
        <v>2.16</v>
      </c>
      <c r="O259" s="35">
        <v>3.16</v>
      </c>
      <c r="P259" s="35">
        <v>38</v>
      </c>
      <c r="Q259" s="35">
        <v>33</v>
      </c>
      <c r="R259" s="35">
        <v>52.5</v>
      </c>
      <c r="S259" s="36">
        <v>6.5835000000000005E-2</v>
      </c>
    </row>
    <row r="260" spans="1:19" s="6" customFormat="1" ht="20" customHeight="1" x14ac:dyDescent="0.2">
      <c r="A260" s="223">
        <v>11</v>
      </c>
      <c r="B260" s="27" t="s">
        <v>28</v>
      </c>
      <c r="C260" s="240" t="s">
        <v>1060</v>
      </c>
      <c r="D260" s="135">
        <v>885093008979</v>
      </c>
      <c r="E260" s="58">
        <v>5</v>
      </c>
      <c r="F260" s="176">
        <v>2</v>
      </c>
      <c r="G260" s="57">
        <v>12</v>
      </c>
      <c r="H260" s="140">
        <f t="shared" si="18"/>
        <v>24</v>
      </c>
      <c r="I260" s="126"/>
      <c r="J260" s="93">
        <f t="shared" si="19"/>
        <v>0</v>
      </c>
      <c r="K260" s="93"/>
      <c r="L260" s="31">
        <v>12</v>
      </c>
      <c r="M260" s="34">
        <v>432</v>
      </c>
      <c r="N260" s="35">
        <v>1.73</v>
      </c>
      <c r="O260" s="35">
        <v>2.73</v>
      </c>
      <c r="P260" s="35">
        <v>38</v>
      </c>
      <c r="Q260" s="35">
        <v>33</v>
      </c>
      <c r="R260" s="35">
        <v>52.5</v>
      </c>
      <c r="S260" s="36">
        <v>6.5835000000000005E-2</v>
      </c>
    </row>
    <row r="261" spans="1:19" s="6" customFormat="1" ht="20" customHeight="1" x14ac:dyDescent="0.2">
      <c r="A261" s="223">
        <v>11</v>
      </c>
      <c r="B261" s="27" t="s">
        <v>29</v>
      </c>
      <c r="C261" s="240" t="s">
        <v>1061</v>
      </c>
      <c r="D261" s="135">
        <v>885093008870</v>
      </c>
      <c r="E261" s="58">
        <v>5</v>
      </c>
      <c r="F261" s="176">
        <v>2</v>
      </c>
      <c r="G261" s="57">
        <v>12</v>
      </c>
      <c r="H261" s="140">
        <f t="shared" si="18"/>
        <v>24</v>
      </c>
      <c r="I261" s="126"/>
      <c r="J261" s="93">
        <f t="shared" si="19"/>
        <v>0</v>
      </c>
      <c r="K261" s="93"/>
      <c r="L261" s="31">
        <v>12</v>
      </c>
      <c r="M261" s="34">
        <v>432</v>
      </c>
      <c r="N261" s="35">
        <v>2.6</v>
      </c>
      <c r="O261" s="35">
        <v>3.6</v>
      </c>
      <c r="P261" s="35">
        <v>38</v>
      </c>
      <c r="Q261" s="35">
        <v>33</v>
      </c>
      <c r="R261" s="35">
        <v>52.5</v>
      </c>
      <c r="S261" s="36">
        <v>6.5835000000000005E-2</v>
      </c>
    </row>
    <row r="262" spans="1:19" s="6" customFormat="1" ht="20" customHeight="1" x14ac:dyDescent="0.2">
      <c r="A262" s="223">
        <v>11</v>
      </c>
      <c r="B262" s="27" t="s">
        <v>30</v>
      </c>
      <c r="C262" s="240" t="s">
        <v>1062</v>
      </c>
      <c r="D262" s="135">
        <v>885093008894</v>
      </c>
      <c r="E262" s="58">
        <v>5</v>
      </c>
      <c r="F262" s="176">
        <v>2</v>
      </c>
      <c r="G262" s="57">
        <v>12</v>
      </c>
      <c r="H262" s="140">
        <f t="shared" si="18"/>
        <v>24</v>
      </c>
      <c r="I262" s="126"/>
      <c r="J262" s="93">
        <f t="shared" si="19"/>
        <v>0</v>
      </c>
      <c r="K262" s="93"/>
      <c r="L262" s="31">
        <v>12</v>
      </c>
      <c r="M262" s="34">
        <v>432</v>
      </c>
      <c r="N262" s="35">
        <v>3.02</v>
      </c>
      <c r="O262" s="35">
        <v>4.0199999999999996</v>
      </c>
      <c r="P262" s="35">
        <v>38</v>
      </c>
      <c r="Q262" s="35">
        <v>33</v>
      </c>
      <c r="R262" s="35">
        <v>52.5</v>
      </c>
      <c r="S262" s="36">
        <v>6.5835000000000005E-2</v>
      </c>
    </row>
    <row r="263" spans="1:19" s="6" customFormat="1" ht="20" customHeight="1" x14ac:dyDescent="0.2">
      <c r="A263" s="223">
        <v>11</v>
      </c>
      <c r="B263" s="27" t="s">
        <v>33</v>
      </c>
      <c r="C263" s="240" t="s">
        <v>1063</v>
      </c>
      <c r="D263" s="135">
        <v>885093008955</v>
      </c>
      <c r="E263" s="58">
        <v>5</v>
      </c>
      <c r="F263" s="176">
        <v>2</v>
      </c>
      <c r="G263" s="57">
        <v>20</v>
      </c>
      <c r="H263" s="140">
        <f t="shared" si="18"/>
        <v>40</v>
      </c>
      <c r="I263" s="126"/>
      <c r="J263" s="93">
        <f t="shared" si="19"/>
        <v>0</v>
      </c>
      <c r="K263" s="93"/>
      <c r="L263" s="31">
        <v>20</v>
      </c>
      <c r="M263" s="34">
        <v>480</v>
      </c>
      <c r="N263" s="35">
        <v>3.02</v>
      </c>
      <c r="O263" s="35">
        <v>4.0199999999999996</v>
      </c>
      <c r="P263" s="35">
        <v>38</v>
      </c>
      <c r="Q263" s="35">
        <v>33</v>
      </c>
      <c r="R263" s="35">
        <v>52.5</v>
      </c>
      <c r="S263" s="36">
        <v>6.5835000000000005E-2</v>
      </c>
    </row>
    <row r="264" spans="1:19" ht="20" customHeight="1" x14ac:dyDescent="0.2">
      <c r="A264" s="223">
        <v>11</v>
      </c>
      <c r="B264" s="27" t="s">
        <v>34</v>
      </c>
      <c r="C264" s="240" t="s">
        <v>1064</v>
      </c>
      <c r="D264" s="135">
        <v>885093009099</v>
      </c>
      <c r="E264" s="58">
        <v>5</v>
      </c>
      <c r="F264" s="176">
        <v>2</v>
      </c>
      <c r="G264" s="57">
        <v>20</v>
      </c>
      <c r="H264" s="140">
        <f t="shared" si="18"/>
        <v>40</v>
      </c>
      <c r="I264" s="126"/>
      <c r="J264" s="93">
        <f t="shared" si="19"/>
        <v>0</v>
      </c>
      <c r="K264" s="93"/>
      <c r="L264" s="31">
        <v>20</v>
      </c>
      <c r="M264" s="34">
        <v>480</v>
      </c>
      <c r="N264" s="35">
        <v>3.02</v>
      </c>
      <c r="O264" s="35">
        <v>4.0199999999999996</v>
      </c>
      <c r="P264" s="35">
        <v>38</v>
      </c>
      <c r="Q264" s="35">
        <v>33</v>
      </c>
      <c r="R264" s="35">
        <v>52.5</v>
      </c>
      <c r="S264" s="36">
        <v>6.5835000000000005E-2</v>
      </c>
    </row>
    <row r="265" spans="1:19" ht="20" customHeight="1" x14ac:dyDescent="0.2">
      <c r="A265" s="223">
        <v>11</v>
      </c>
      <c r="B265" s="27" t="s">
        <v>35</v>
      </c>
      <c r="C265" s="240" t="s">
        <v>1065</v>
      </c>
      <c r="D265" s="135">
        <v>885093009112</v>
      </c>
      <c r="E265" s="58">
        <v>5</v>
      </c>
      <c r="F265" s="176">
        <v>2</v>
      </c>
      <c r="G265" s="57">
        <v>20</v>
      </c>
      <c r="H265" s="140">
        <f t="shared" si="18"/>
        <v>40</v>
      </c>
      <c r="I265" s="126"/>
      <c r="J265" s="93">
        <f t="shared" si="19"/>
        <v>0</v>
      </c>
      <c r="K265" s="93"/>
      <c r="L265" s="31">
        <v>20</v>
      </c>
      <c r="M265" s="34">
        <v>480</v>
      </c>
      <c r="N265" s="35">
        <v>3.02</v>
      </c>
      <c r="O265" s="35">
        <v>4.0199999999999996</v>
      </c>
      <c r="P265" s="35">
        <v>38</v>
      </c>
      <c r="Q265" s="35">
        <v>33</v>
      </c>
      <c r="R265" s="35">
        <v>52.5</v>
      </c>
      <c r="S265" s="36">
        <v>6.5835000000000005E-2</v>
      </c>
    </row>
    <row r="266" spans="1:19" ht="20" customHeight="1" x14ac:dyDescent="0.2">
      <c r="A266" s="223">
        <v>11</v>
      </c>
      <c r="B266" s="27" t="s">
        <v>36</v>
      </c>
      <c r="C266" s="240" t="s">
        <v>1066</v>
      </c>
      <c r="D266" s="135">
        <v>885093009129</v>
      </c>
      <c r="E266" s="58">
        <v>5</v>
      </c>
      <c r="F266" s="176">
        <v>2</v>
      </c>
      <c r="G266" s="57">
        <v>20</v>
      </c>
      <c r="H266" s="140">
        <f t="shared" si="18"/>
        <v>40</v>
      </c>
      <c r="I266" s="126"/>
      <c r="J266" s="93">
        <f t="shared" si="19"/>
        <v>0</v>
      </c>
      <c r="K266" s="93"/>
      <c r="L266" s="31">
        <v>20</v>
      </c>
      <c r="M266" s="34">
        <v>480</v>
      </c>
      <c r="N266" s="35">
        <v>3.02</v>
      </c>
      <c r="O266" s="35">
        <v>4.0199999999999996</v>
      </c>
      <c r="P266" s="35">
        <v>38</v>
      </c>
      <c r="Q266" s="35">
        <v>33</v>
      </c>
      <c r="R266" s="35">
        <v>52.5</v>
      </c>
      <c r="S266" s="36">
        <v>6.5835000000000005E-2</v>
      </c>
    </row>
    <row r="267" spans="1:19" ht="20" customHeight="1" x14ac:dyDescent="0.2">
      <c r="A267" s="223">
        <v>11</v>
      </c>
      <c r="B267" s="27" t="s">
        <v>37</v>
      </c>
      <c r="C267" s="240" t="s">
        <v>1067</v>
      </c>
      <c r="D267" s="135">
        <v>885093009143</v>
      </c>
      <c r="E267" s="58">
        <v>5</v>
      </c>
      <c r="F267" s="176">
        <v>2</v>
      </c>
      <c r="G267" s="57">
        <v>20</v>
      </c>
      <c r="H267" s="140">
        <f t="shared" si="18"/>
        <v>40</v>
      </c>
      <c r="I267" s="126"/>
      <c r="J267" s="93">
        <f t="shared" si="19"/>
        <v>0</v>
      </c>
      <c r="K267" s="93"/>
      <c r="L267" s="31">
        <v>20</v>
      </c>
      <c r="M267" s="34">
        <v>480</v>
      </c>
      <c r="N267" s="35">
        <v>3.02</v>
      </c>
      <c r="O267" s="35">
        <v>4.0199999999999996</v>
      </c>
      <c r="P267" s="35">
        <v>38</v>
      </c>
      <c r="Q267" s="35">
        <v>33</v>
      </c>
      <c r="R267" s="35">
        <v>52.5</v>
      </c>
      <c r="S267" s="36">
        <v>6.5835000000000005E-2</v>
      </c>
    </row>
    <row r="268" spans="1:19" ht="20" customHeight="1" x14ac:dyDescent="0.2">
      <c r="A268" s="223">
        <v>11</v>
      </c>
      <c r="B268" s="27" t="s">
        <v>38</v>
      </c>
      <c r="C268" s="240" t="s">
        <v>1068</v>
      </c>
      <c r="D268" s="135">
        <v>885093009136</v>
      </c>
      <c r="E268" s="58">
        <v>5</v>
      </c>
      <c r="F268" s="176">
        <v>2</v>
      </c>
      <c r="G268" s="57">
        <v>20</v>
      </c>
      <c r="H268" s="140">
        <f t="shared" si="18"/>
        <v>40</v>
      </c>
      <c r="I268" s="126"/>
      <c r="J268" s="93">
        <f t="shared" si="19"/>
        <v>0</v>
      </c>
      <c r="K268" s="93"/>
      <c r="L268" s="31">
        <v>20</v>
      </c>
      <c r="M268" s="34">
        <v>480</v>
      </c>
      <c r="N268" s="35">
        <v>3.02</v>
      </c>
      <c r="O268" s="35">
        <v>4.0199999999999996</v>
      </c>
      <c r="P268" s="35">
        <v>38</v>
      </c>
      <c r="Q268" s="35">
        <v>33</v>
      </c>
      <c r="R268" s="35">
        <v>52.5</v>
      </c>
      <c r="S268" s="36">
        <v>6.5835000000000005E-2</v>
      </c>
    </row>
    <row r="269" spans="1:19" ht="20" customHeight="1" x14ac:dyDescent="0.2">
      <c r="A269" s="223">
        <v>11</v>
      </c>
      <c r="B269" s="27" t="s">
        <v>39</v>
      </c>
      <c r="C269" s="240" t="s">
        <v>1069</v>
      </c>
      <c r="D269" s="135">
        <v>885093009150</v>
      </c>
      <c r="E269" s="58">
        <v>5</v>
      </c>
      <c r="F269" s="176">
        <v>2</v>
      </c>
      <c r="G269" s="57">
        <v>20</v>
      </c>
      <c r="H269" s="140">
        <f t="shared" si="18"/>
        <v>40</v>
      </c>
      <c r="I269" s="126"/>
      <c r="J269" s="93">
        <f t="shared" si="19"/>
        <v>0</v>
      </c>
      <c r="K269" s="93"/>
      <c r="L269" s="31">
        <v>20</v>
      </c>
      <c r="M269" s="34">
        <v>480</v>
      </c>
      <c r="N269" s="35">
        <v>3.02</v>
      </c>
      <c r="O269" s="35">
        <v>4.0199999999999996</v>
      </c>
      <c r="P269" s="35">
        <v>38</v>
      </c>
      <c r="Q269" s="35">
        <v>33</v>
      </c>
      <c r="R269" s="35">
        <v>52.5</v>
      </c>
      <c r="S269" s="36">
        <v>6.5835000000000005E-2</v>
      </c>
    </row>
    <row r="270" spans="1:19" ht="20" customHeight="1" x14ac:dyDescent="0.2">
      <c r="A270" s="223">
        <v>11</v>
      </c>
      <c r="B270" s="27" t="s">
        <v>294</v>
      </c>
      <c r="C270" s="240" t="s">
        <v>1070</v>
      </c>
      <c r="D270" s="135">
        <v>885093009167</v>
      </c>
      <c r="E270" s="58">
        <v>5</v>
      </c>
      <c r="F270" s="176">
        <v>2</v>
      </c>
      <c r="G270" s="57">
        <v>20</v>
      </c>
      <c r="H270" s="140">
        <f t="shared" si="18"/>
        <v>40</v>
      </c>
      <c r="I270" s="126"/>
      <c r="J270" s="93">
        <f t="shared" si="19"/>
        <v>0</v>
      </c>
      <c r="K270" s="93"/>
      <c r="L270" s="31">
        <v>20</v>
      </c>
      <c r="M270" s="34">
        <v>480</v>
      </c>
      <c r="N270" s="35">
        <v>3.02</v>
      </c>
      <c r="O270" s="35">
        <v>4.0199999999999996</v>
      </c>
      <c r="P270" s="35">
        <v>38</v>
      </c>
      <c r="Q270" s="35">
        <v>33</v>
      </c>
      <c r="R270" s="35">
        <v>52.5</v>
      </c>
      <c r="S270" s="36">
        <v>6.5835000000000005E-2</v>
      </c>
    </row>
    <row r="271" spans="1:19" s="7" customFormat="1" ht="20" customHeight="1" x14ac:dyDescent="0.2">
      <c r="A271" s="236" t="s">
        <v>1007</v>
      </c>
      <c r="B271" s="27" t="s">
        <v>1074</v>
      </c>
      <c r="C271" s="243" t="s">
        <v>1075</v>
      </c>
      <c r="D271" s="152" t="s">
        <v>1615</v>
      </c>
      <c r="E271" s="58">
        <v>2</v>
      </c>
      <c r="F271" s="176">
        <v>0.8</v>
      </c>
      <c r="G271" s="57">
        <v>12</v>
      </c>
      <c r="H271" s="140">
        <f t="shared" si="18"/>
        <v>9.6</v>
      </c>
      <c r="I271" s="126"/>
      <c r="J271" s="93">
        <f t="shared" si="19"/>
        <v>0</v>
      </c>
      <c r="K271" s="93"/>
      <c r="L271" s="129">
        <v>12</v>
      </c>
      <c r="M271" s="129">
        <v>144</v>
      </c>
      <c r="N271" s="129">
        <v>1.44</v>
      </c>
      <c r="O271">
        <v>2.16</v>
      </c>
      <c r="P271">
        <v>21</v>
      </c>
      <c r="Q271">
        <v>30</v>
      </c>
      <c r="R271">
        <v>22</v>
      </c>
      <c r="S271" s="129">
        <v>1.3899999999999999E-2</v>
      </c>
    </row>
    <row r="272" spans="1:19" s="7" customFormat="1" ht="20" customHeight="1" x14ac:dyDescent="0.2">
      <c r="A272" s="236" t="s">
        <v>1007</v>
      </c>
      <c r="B272" s="28" t="s">
        <v>1076</v>
      </c>
      <c r="C272" s="244" t="s">
        <v>1077</v>
      </c>
      <c r="D272" s="152" t="s">
        <v>1616</v>
      </c>
      <c r="E272" s="58">
        <v>2</v>
      </c>
      <c r="F272" s="176">
        <v>0.8</v>
      </c>
      <c r="G272" s="57">
        <v>12</v>
      </c>
      <c r="H272" s="140">
        <f t="shared" si="18"/>
        <v>9.6</v>
      </c>
      <c r="I272" s="126"/>
      <c r="J272" s="93">
        <f t="shared" si="19"/>
        <v>0</v>
      </c>
      <c r="K272" s="93"/>
      <c r="L272" s="129">
        <v>12</v>
      </c>
      <c r="M272" s="129">
        <v>144</v>
      </c>
      <c r="N272" s="129">
        <v>1.44</v>
      </c>
      <c r="O272">
        <v>2.16</v>
      </c>
      <c r="P272">
        <v>21</v>
      </c>
      <c r="Q272">
        <v>30</v>
      </c>
      <c r="R272">
        <v>22</v>
      </c>
      <c r="S272" s="129">
        <v>1.3899999999999999E-2</v>
      </c>
    </row>
    <row r="273" spans="1:19" s="7" customFormat="1" ht="20" customHeight="1" x14ac:dyDescent="0.2">
      <c r="A273" s="236" t="s">
        <v>1007</v>
      </c>
      <c r="B273" s="28" t="s">
        <v>1078</v>
      </c>
      <c r="C273" s="56" t="s">
        <v>1079</v>
      </c>
      <c r="D273" s="152" t="s">
        <v>1617</v>
      </c>
      <c r="E273" s="58">
        <v>2</v>
      </c>
      <c r="F273" s="176">
        <v>0.8</v>
      </c>
      <c r="G273" s="57">
        <v>12</v>
      </c>
      <c r="H273" s="140">
        <f t="shared" si="18"/>
        <v>9.6</v>
      </c>
      <c r="I273" s="126"/>
      <c r="J273" s="93">
        <f t="shared" si="19"/>
        <v>0</v>
      </c>
      <c r="K273" s="93"/>
      <c r="L273" s="129">
        <v>12</v>
      </c>
      <c r="M273" s="129">
        <v>144</v>
      </c>
      <c r="N273" s="129">
        <v>1.44</v>
      </c>
      <c r="O273">
        <v>2.16</v>
      </c>
      <c r="P273">
        <v>21</v>
      </c>
      <c r="Q273">
        <v>30</v>
      </c>
      <c r="R273">
        <v>22</v>
      </c>
      <c r="S273" s="129">
        <v>1.3899999999999999E-2</v>
      </c>
    </row>
    <row r="274" spans="1:19" s="7" customFormat="1" ht="20" customHeight="1" x14ac:dyDescent="0.2">
      <c r="A274" s="236" t="s">
        <v>1007</v>
      </c>
      <c r="B274" s="28" t="s">
        <v>1080</v>
      </c>
      <c r="C274" s="244" t="s">
        <v>1081</v>
      </c>
      <c r="D274" s="152" t="s">
        <v>1618</v>
      </c>
      <c r="E274" s="58">
        <v>2</v>
      </c>
      <c r="F274" s="176">
        <v>0.8</v>
      </c>
      <c r="G274" s="57">
        <v>12</v>
      </c>
      <c r="H274" s="140">
        <f t="shared" si="18"/>
        <v>9.6</v>
      </c>
      <c r="I274" s="126"/>
      <c r="J274" s="93">
        <f t="shared" si="19"/>
        <v>0</v>
      </c>
      <c r="K274" s="93"/>
      <c r="L274" s="129">
        <v>12</v>
      </c>
      <c r="M274" s="129">
        <v>144</v>
      </c>
      <c r="N274" s="129">
        <v>1.44</v>
      </c>
      <c r="O274">
        <v>2.16</v>
      </c>
      <c r="P274">
        <v>21</v>
      </c>
      <c r="Q274">
        <v>30</v>
      </c>
      <c r="R274">
        <v>22</v>
      </c>
      <c r="S274" s="129">
        <v>1.3899999999999999E-2</v>
      </c>
    </row>
    <row r="275" spans="1:19" s="94" customFormat="1" ht="20" customHeight="1" x14ac:dyDescent="0.2">
      <c r="A275" s="236" t="s">
        <v>1007</v>
      </c>
      <c r="B275" s="28" t="s">
        <v>1082</v>
      </c>
      <c r="C275" s="94" t="s">
        <v>1083</v>
      </c>
      <c r="D275" s="152" t="s">
        <v>1619</v>
      </c>
      <c r="E275" s="58">
        <v>2</v>
      </c>
      <c r="F275" s="176">
        <v>0.8</v>
      </c>
      <c r="G275" s="57">
        <v>12</v>
      </c>
      <c r="H275" s="140">
        <f t="shared" si="18"/>
        <v>9.6</v>
      </c>
      <c r="I275" s="127"/>
      <c r="J275" s="93">
        <f t="shared" si="19"/>
        <v>0</v>
      </c>
      <c r="K275" s="93"/>
      <c r="L275" s="129">
        <v>12</v>
      </c>
      <c r="M275" s="129">
        <v>144</v>
      </c>
      <c r="N275" s="129">
        <v>1.44</v>
      </c>
      <c r="O275">
        <v>2.16</v>
      </c>
      <c r="P275">
        <v>21</v>
      </c>
      <c r="Q275">
        <v>30</v>
      </c>
      <c r="R275">
        <v>22</v>
      </c>
      <c r="S275" s="129">
        <v>1.3899999999999999E-2</v>
      </c>
    </row>
    <row r="276" spans="1:19" s="7" customFormat="1" ht="20" customHeight="1" x14ac:dyDescent="0.2">
      <c r="A276" s="236" t="s">
        <v>1007</v>
      </c>
      <c r="B276" s="28" t="s">
        <v>1084</v>
      </c>
      <c r="C276" s="244" t="s">
        <v>1085</v>
      </c>
      <c r="D276" s="152" t="s">
        <v>1620</v>
      </c>
      <c r="E276" s="58">
        <v>2</v>
      </c>
      <c r="F276" s="176">
        <v>0.8</v>
      </c>
      <c r="G276" s="57">
        <v>12</v>
      </c>
      <c r="H276" s="140">
        <f t="shared" si="18"/>
        <v>9.6</v>
      </c>
      <c r="I276" s="126"/>
      <c r="J276" s="93">
        <f t="shared" si="19"/>
        <v>0</v>
      </c>
      <c r="K276" s="93"/>
      <c r="L276" s="129">
        <v>12</v>
      </c>
      <c r="M276" s="129">
        <v>144</v>
      </c>
      <c r="N276" s="129">
        <v>1.44</v>
      </c>
      <c r="O276">
        <v>2.16</v>
      </c>
      <c r="P276">
        <v>21</v>
      </c>
      <c r="Q276">
        <v>30</v>
      </c>
      <c r="R276">
        <v>22</v>
      </c>
      <c r="S276" s="129">
        <v>1.3899999999999999E-2</v>
      </c>
    </row>
    <row r="277" spans="1:19" s="7" customFormat="1" ht="20" customHeight="1" x14ac:dyDescent="0.2">
      <c r="A277" s="236" t="s">
        <v>1007</v>
      </c>
      <c r="B277" s="28" t="s">
        <v>1086</v>
      </c>
      <c r="C277" s="244" t="s">
        <v>1087</v>
      </c>
      <c r="D277" s="152" t="s">
        <v>1621</v>
      </c>
      <c r="E277" s="58">
        <v>2</v>
      </c>
      <c r="F277" s="176">
        <v>0.8</v>
      </c>
      <c r="G277" s="57">
        <v>12</v>
      </c>
      <c r="H277" s="140">
        <f t="shared" si="18"/>
        <v>9.6</v>
      </c>
      <c r="I277" s="126"/>
      <c r="J277" s="93">
        <f t="shared" si="19"/>
        <v>0</v>
      </c>
      <c r="K277" s="93"/>
      <c r="L277" s="129">
        <v>12</v>
      </c>
      <c r="M277" s="129">
        <v>144</v>
      </c>
      <c r="N277" s="129">
        <v>1.44</v>
      </c>
      <c r="O277">
        <v>2.16</v>
      </c>
      <c r="P277">
        <v>21</v>
      </c>
      <c r="Q277">
        <v>30</v>
      </c>
      <c r="R277">
        <v>22</v>
      </c>
      <c r="S277" s="129">
        <v>1.3899999999999999E-2</v>
      </c>
    </row>
    <row r="278" spans="1:19" s="7" customFormat="1" ht="20" customHeight="1" x14ac:dyDescent="0.2">
      <c r="A278" s="236" t="s">
        <v>1007</v>
      </c>
      <c r="B278" s="28" t="s">
        <v>1088</v>
      </c>
      <c r="C278" s="244" t="s">
        <v>1089</v>
      </c>
      <c r="D278" s="152" t="s">
        <v>1622</v>
      </c>
      <c r="E278" s="58">
        <v>2</v>
      </c>
      <c r="F278" s="176">
        <v>0.8</v>
      </c>
      <c r="G278" s="57">
        <v>12</v>
      </c>
      <c r="H278" s="140">
        <f t="shared" si="18"/>
        <v>9.6</v>
      </c>
      <c r="I278" s="126"/>
      <c r="J278" s="93">
        <f t="shared" si="19"/>
        <v>0</v>
      </c>
      <c r="K278" s="93"/>
      <c r="L278" s="129">
        <v>12</v>
      </c>
      <c r="M278" s="129">
        <v>144</v>
      </c>
      <c r="N278" s="129">
        <v>1.44</v>
      </c>
      <c r="O278">
        <v>2.16</v>
      </c>
      <c r="P278">
        <v>21</v>
      </c>
      <c r="Q278">
        <v>30</v>
      </c>
      <c r="R278">
        <v>22</v>
      </c>
      <c r="S278" s="129">
        <v>1.3899999999999999E-2</v>
      </c>
    </row>
    <row r="279" spans="1:19" s="7" customFormat="1" ht="20" customHeight="1" x14ac:dyDescent="0.2">
      <c r="A279" s="236" t="s">
        <v>1007</v>
      </c>
      <c r="B279" s="28" t="s">
        <v>1090</v>
      </c>
      <c r="C279" s="244" t="s">
        <v>1091</v>
      </c>
      <c r="D279" s="152" t="s">
        <v>1623</v>
      </c>
      <c r="E279" s="58">
        <v>2</v>
      </c>
      <c r="F279" s="176">
        <v>0.8</v>
      </c>
      <c r="G279" s="57">
        <v>12</v>
      </c>
      <c r="H279" s="140">
        <f t="shared" si="18"/>
        <v>9.6</v>
      </c>
      <c r="I279" s="126"/>
      <c r="J279" s="93">
        <f t="shared" si="19"/>
        <v>0</v>
      </c>
      <c r="K279" s="93"/>
      <c r="L279" s="129">
        <v>12</v>
      </c>
      <c r="M279" s="129">
        <v>144</v>
      </c>
      <c r="N279" s="129">
        <v>1.44</v>
      </c>
      <c r="O279">
        <v>2.16</v>
      </c>
      <c r="P279">
        <v>21</v>
      </c>
      <c r="Q279">
        <v>30</v>
      </c>
      <c r="R279">
        <v>22</v>
      </c>
      <c r="S279" s="129">
        <v>1.3899999999999999E-2</v>
      </c>
    </row>
    <row r="280" spans="1:19" s="7" customFormat="1" ht="20" customHeight="1" x14ac:dyDescent="0.2">
      <c r="A280" s="236" t="s">
        <v>1007</v>
      </c>
      <c r="B280" s="28" t="s">
        <v>1092</v>
      </c>
      <c r="C280" s="244" t="s">
        <v>1093</v>
      </c>
      <c r="D280" s="152" t="s">
        <v>1624</v>
      </c>
      <c r="E280" s="58">
        <v>2</v>
      </c>
      <c r="F280" s="176">
        <v>0.8</v>
      </c>
      <c r="G280" s="57">
        <v>12</v>
      </c>
      <c r="H280" s="140">
        <f t="shared" si="18"/>
        <v>9.6</v>
      </c>
      <c r="I280" s="126"/>
      <c r="J280" s="93">
        <f t="shared" si="19"/>
        <v>0</v>
      </c>
      <c r="K280" s="93"/>
      <c r="L280" s="129">
        <v>12</v>
      </c>
      <c r="M280" s="129">
        <v>144</v>
      </c>
      <c r="N280" s="129">
        <v>1.44</v>
      </c>
      <c r="O280">
        <v>2.16</v>
      </c>
      <c r="P280">
        <v>21</v>
      </c>
      <c r="Q280">
        <v>30</v>
      </c>
      <c r="R280">
        <v>22</v>
      </c>
      <c r="S280" s="129">
        <v>1.3899999999999999E-2</v>
      </c>
    </row>
    <row r="281" spans="1:19" s="13" customFormat="1" ht="31" customHeight="1" x14ac:dyDescent="0.3">
      <c r="A281" s="267" t="s">
        <v>18</v>
      </c>
      <c r="B281" s="137"/>
      <c r="D281" s="23"/>
      <c r="E281" s="58"/>
      <c r="F281" s="180"/>
      <c r="G281" s="264"/>
      <c r="H281" s="265">
        <f t="shared" si="18"/>
        <v>0</v>
      </c>
      <c r="I281" s="266"/>
      <c r="J281" s="93">
        <f t="shared" si="19"/>
        <v>0</v>
      </c>
      <c r="K281" s="93"/>
    </row>
    <row r="282" spans="1:19" s="15" customFormat="1" ht="34" x14ac:dyDescent="0.2">
      <c r="A282" s="225">
        <v>3</v>
      </c>
      <c r="B282" s="27" t="s">
        <v>19</v>
      </c>
      <c r="C282" s="15" t="s">
        <v>20</v>
      </c>
      <c r="D282" s="23"/>
      <c r="E282" s="58">
        <v>135</v>
      </c>
      <c r="F282" s="249">
        <v>54</v>
      </c>
      <c r="G282" s="250">
        <v>2</v>
      </c>
      <c r="H282" s="140">
        <f t="shared" si="18"/>
        <v>108</v>
      </c>
      <c r="I282" s="126"/>
      <c r="J282" s="93">
        <f t="shared" si="19"/>
        <v>0</v>
      </c>
      <c r="K282" s="93"/>
      <c r="L282" s="15">
        <v>1</v>
      </c>
      <c r="M282" s="15">
        <v>2</v>
      </c>
      <c r="N282" s="2">
        <v>2.4</v>
      </c>
      <c r="O282" s="2">
        <v>3</v>
      </c>
      <c r="P282" s="2">
        <v>46.6</v>
      </c>
      <c r="Q282" s="2">
        <v>26.8</v>
      </c>
      <c r="R282" s="2">
        <v>21.4</v>
      </c>
      <c r="S282" s="2">
        <v>2.673E-2</v>
      </c>
    </row>
    <row r="283" spans="1:19" s="15" customFormat="1" ht="68" x14ac:dyDescent="0.2">
      <c r="A283" s="225">
        <v>3</v>
      </c>
      <c r="B283" s="27" t="s">
        <v>203</v>
      </c>
      <c r="C283" s="128" t="s">
        <v>204</v>
      </c>
      <c r="D283" s="24"/>
      <c r="E283" s="58">
        <v>540</v>
      </c>
      <c r="F283" s="249">
        <v>216</v>
      </c>
      <c r="G283" s="250">
        <v>1</v>
      </c>
      <c r="H283" s="140">
        <f t="shared" si="18"/>
        <v>216</v>
      </c>
      <c r="I283" s="126"/>
      <c r="J283" s="93">
        <f t="shared" si="19"/>
        <v>0</v>
      </c>
      <c r="K283" s="93"/>
      <c r="L283" s="15">
        <v>1</v>
      </c>
      <c r="M283" s="15">
        <v>1</v>
      </c>
      <c r="N283" s="2"/>
      <c r="P283" s="15">
        <v>43</v>
      </c>
      <c r="Q283" s="15">
        <v>18</v>
      </c>
      <c r="R283" s="2">
        <v>80</v>
      </c>
      <c r="S283" s="2">
        <v>6.1920000000000003E-2</v>
      </c>
    </row>
    <row r="284" spans="1:19" s="252" customFormat="1" ht="17" x14ac:dyDescent="0.2">
      <c r="A284" s="223">
        <v>9</v>
      </c>
      <c r="B284" s="27" t="s">
        <v>445</v>
      </c>
      <c r="C284" s="186" t="s">
        <v>443</v>
      </c>
      <c r="D284" s="44"/>
      <c r="E284" s="58">
        <v>1186.5</v>
      </c>
      <c r="F284" s="249">
        <v>474.6</v>
      </c>
      <c r="G284" s="250">
        <v>1</v>
      </c>
      <c r="H284" s="140">
        <f>MROUND((F284*G284),0.01)</f>
        <v>474.6</v>
      </c>
      <c r="I284" s="126"/>
      <c r="J284" s="93">
        <f>H284*I284</f>
        <v>0</v>
      </c>
      <c r="K284" s="93"/>
      <c r="L284" s="15">
        <v>1</v>
      </c>
      <c r="M284" s="251"/>
      <c r="N284" s="251"/>
      <c r="O284" s="251"/>
      <c r="P284" s="251"/>
      <c r="Q284" s="251"/>
      <c r="R284" s="4"/>
      <c r="S284" s="251"/>
    </row>
    <row r="285" spans="1:19" s="252" customFormat="1" ht="17" x14ac:dyDescent="0.2">
      <c r="A285" s="223">
        <v>9</v>
      </c>
      <c r="B285" s="27" t="s">
        <v>446</v>
      </c>
      <c r="C285" s="186" t="s">
        <v>444</v>
      </c>
      <c r="D285" s="44"/>
      <c r="E285" s="58">
        <v>1181.7</v>
      </c>
      <c r="F285" s="249">
        <v>472.67999999999995</v>
      </c>
      <c r="G285" s="250">
        <v>1</v>
      </c>
      <c r="H285" s="140">
        <f>MROUND((F285*G285),0.01)</f>
        <v>472.68</v>
      </c>
      <c r="I285" s="126"/>
      <c r="J285" s="93">
        <f>H285*I285</f>
        <v>0</v>
      </c>
      <c r="K285" s="93"/>
      <c r="L285" s="15">
        <v>1</v>
      </c>
      <c r="M285" s="251"/>
      <c r="N285" s="251"/>
      <c r="O285" s="251"/>
      <c r="P285" s="251"/>
      <c r="Q285" s="251"/>
      <c r="R285" s="4"/>
      <c r="S285" s="251"/>
    </row>
    <row r="286" spans="1:19" s="252" customFormat="1" ht="17" x14ac:dyDescent="0.2">
      <c r="A286" s="223">
        <v>9</v>
      </c>
      <c r="B286" s="27" t="s">
        <v>447</v>
      </c>
      <c r="C286" s="43" t="s">
        <v>247</v>
      </c>
      <c r="D286" s="44"/>
      <c r="E286" s="183">
        <v>1103.5</v>
      </c>
      <c r="F286" s="249">
        <v>441.4</v>
      </c>
      <c r="G286" s="250">
        <v>1</v>
      </c>
      <c r="H286" s="140">
        <f>MROUND((F286*G286),0.01)</f>
        <v>441.40000000000003</v>
      </c>
      <c r="I286" s="126"/>
      <c r="J286" s="93">
        <f>H286*I286</f>
        <v>0</v>
      </c>
      <c r="K286" s="93"/>
      <c r="L286" s="15">
        <v>1</v>
      </c>
      <c r="M286" s="251"/>
      <c r="N286" s="251"/>
      <c r="O286" s="251"/>
      <c r="P286" s="251"/>
      <c r="Q286" s="251"/>
      <c r="R286" s="4"/>
      <c r="S286" s="251"/>
    </row>
    <row r="287" spans="1:19" s="252" customFormat="1" ht="34" x14ac:dyDescent="0.2">
      <c r="A287" s="223">
        <v>9</v>
      </c>
      <c r="B287" s="27" t="s">
        <v>448</v>
      </c>
      <c r="C287" s="136" t="s">
        <v>292</v>
      </c>
      <c r="D287" s="44"/>
      <c r="E287" s="58">
        <v>734.4</v>
      </c>
      <c r="F287" s="249">
        <v>293.76</v>
      </c>
      <c r="G287" s="250">
        <v>1</v>
      </c>
      <c r="H287" s="140">
        <f>MROUND((F287*G287),0.01)</f>
        <v>293.76</v>
      </c>
      <c r="I287" s="126"/>
      <c r="J287" s="93">
        <f>H287*I287</f>
        <v>0</v>
      </c>
      <c r="K287" s="93"/>
      <c r="L287" s="15">
        <v>1</v>
      </c>
      <c r="M287" s="251"/>
      <c r="N287" s="251"/>
      <c r="O287" s="251"/>
      <c r="P287" s="251"/>
      <c r="Q287" s="251"/>
      <c r="R287" s="4"/>
      <c r="S287" s="251"/>
    </row>
    <row r="288" spans="1:19" s="253" customFormat="1" ht="34" x14ac:dyDescent="0.2">
      <c r="A288" s="226">
        <v>9</v>
      </c>
      <c r="B288" s="27" t="s">
        <v>449</v>
      </c>
      <c r="C288" s="136" t="s">
        <v>293</v>
      </c>
      <c r="D288" s="131"/>
      <c r="E288" s="132">
        <v>750</v>
      </c>
      <c r="F288" s="249">
        <v>300</v>
      </c>
      <c r="G288" s="131">
        <v>1</v>
      </c>
      <c r="H288" s="140">
        <f>MROUND((F288*G288),0.01)</f>
        <v>300</v>
      </c>
      <c r="J288" s="93">
        <f>H288*I288</f>
        <v>0</v>
      </c>
      <c r="K288" s="93"/>
      <c r="L288" s="15">
        <v>1</v>
      </c>
    </row>
    <row r="289" spans="1:19" s="15" customFormat="1" ht="51" x14ac:dyDescent="0.2">
      <c r="A289" s="225">
        <v>10</v>
      </c>
      <c r="B289" s="27" t="s">
        <v>291</v>
      </c>
      <c r="C289" s="15" t="s">
        <v>21</v>
      </c>
      <c r="D289" s="23"/>
      <c r="E289" s="58">
        <v>90</v>
      </c>
      <c r="F289" s="249">
        <v>36</v>
      </c>
      <c r="G289" s="250">
        <v>1</v>
      </c>
      <c r="H289" s="140">
        <f t="shared" si="18"/>
        <v>36</v>
      </c>
      <c r="I289" s="126"/>
      <c r="J289" s="93">
        <f t="shared" si="19"/>
        <v>0</v>
      </c>
      <c r="K289" s="93"/>
      <c r="L289" s="15">
        <v>1</v>
      </c>
      <c r="M289" s="15">
        <v>1</v>
      </c>
      <c r="N289" s="2">
        <v>0.6</v>
      </c>
      <c r="O289" s="2">
        <v>0.65</v>
      </c>
      <c r="P289" s="15">
        <v>27</v>
      </c>
      <c r="Q289" s="15">
        <v>14</v>
      </c>
      <c r="R289" s="2">
        <v>13.5</v>
      </c>
      <c r="S289" s="2">
        <v>5.1029999999999999E-3</v>
      </c>
    </row>
    <row r="290" spans="1:19" s="252" customFormat="1" ht="51" x14ac:dyDescent="0.2">
      <c r="A290" s="223">
        <v>10</v>
      </c>
      <c r="B290" s="27" t="s">
        <v>31</v>
      </c>
      <c r="C290" s="14" t="s">
        <v>22</v>
      </c>
      <c r="D290" s="22"/>
      <c r="E290" s="58">
        <v>480</v>
      </c>
      <c r="F290" s="249">
        <v>192</v>
      </c>
      <c r="G290" s="250">
        <v>1</v>
      </c>
      <c r="H290" s="140">
        <f t="shared" si="18"/>
        <v>192</v>
      </c>
      <c r="I290" s="126"/>
      <c r="J290" s="93">
        <f t="shared" si="19"/>
        <v>0</v>
      </c>
      <c r="K290" s="93"/>
      <c r="L290" s="15">
        <v>1</v>
      </c>
      <c r="M290" s="251">
        <v>1</v>
      </c>
      <c r="N290" s="251"/>
      <c r="O290" s="251">
        <v>6.02</v>
      </c>
      <c r="P290" s="251">
        <v>45</v>
      </c>
      <c r="Q290" s="251">
        <v>18</v>
      </c>
      <c r="R290" s="4">
        <v>79</v>
      </c>
      <c r="S290" s="251">
        <v>6.4000000000000001E-2</v>
      </c>
    </row>
    <row r="291" spans="1:19" s="31" customFormat="1" ht="54" customHeight="1" x14ac:dyDescent="0.2">
      <c r="A291" s="227"/>
      <c r="B291" s="11"/>
      <c r="C291" s="11"/>
      <c r="D291" s="39"/>
      <c r="E291" s="59"/>
      <c r="F291" s="180"/>
      <c r="G291" s="33"/>
      <c r="H291" s="33"/>
      <c r="I291" s="109"/>
      <c r="J291" s="78"/>
      <c r="K291" s="78"/>
    </row>
    <row r="292" spans="1:19" s="13" customFormat="1" ht="17" customHeight="1" x14ac:dyDescent="0.2">
      <c r="A292" s="228"/>
      <c r="B292" s="30"/>
      <c r="C292" s="11"/>
      <c r="D292" s="25"/>
      <c r="E292" s="19"/>
      <c r="F292" s="180"/>
      <c r="G292" s="33"/>
      <c r="H292" s="33"/>
      <c r="I292" s="110"/>
      <c r="J292" s="12"/>
      <c r="K292" s="12"/>
    </row>
    <row r="293" spans="1:19" x14ac:dyDescent="0.2">
      <c r="A293" s="67"/>
      <c r="B293" s="27"/>
    </row>
    <row r="294" spans="1:19" x14ac:dyDescent="0.2">
      <c r="B294" s="27"/>
    </row>
    <row r="295" spans="1:19" x14ac:dyDescent="0.2">
      <c r="B295" s="27"/>
    </row>
    <row r="296" spans="1:19" x14ac:dyDescent="0.2">
      <c r="B296" s="27"/>
    </row>
    <row r="297" spans="1:19" x14ac:dyDescent="0.2">
      <c r="B297" s="27"/>
    </row>
    <row r="298" spans="1:19" x14ac:dyDescent="0.2">
      <c r="B298" s="27"/>
    </row>
  </sheetData>
  <mergeCells count="4">
    <mergeCell ref="P5:R5"/>
    <mergeCell ref="F5:H5"/>
    <mergeCell ref="I5:J5"/>
    <mergeCell ref="B2:C3"/>
  </mergeCells>
  <conditionalFormatting sqref="I7:I252 I254:I287 I289:I290">
    <cfRule type="cellIs" dxfId="13" priority="2" operator="greaterThan">
      <formula>0</formula>
    </cfRule>
  </conditionalFormatting>
  <conditionalFormatting sqref="I253">
    <cfRule type="cellIs" dxfId="12" priority="1" stopIfTrue="1" operator="greaterThan">
      <formula>0</formula>
    </cfRule>
  </conditionalFormatting>
  <hyperlinks>
    <hyperlink ref="A281" r:id="rId1" xr:uid="{E5732105-7305-4F4E-8795-0FC7BDE4F327}"/>
  </hyperlinks>
  <printOptions gridLines="1"/>
  <pageMargins left="0.4" right="0.4" top="0.5" bottom="0.4" header="0.4" footer="0.31496062992126"/>
  <pageSetup scale="55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17"/>
  <sheetViews>
    <sheetView zoomScale="120" zoomScaleNormal="120" workbookViewId="0">
      <pane ySplit="6" topLeftCell="A299" activePane="bottomLeft" state="frozen"/>
      <selection activeCell="O12" sqref="O12"/>
      <selection pane="bottomLeft" activeCell="J4" sqref="J4"/>
    </sheetView>
  </sheetViews>
  <sheetFormatPr baseColWidth="10" defaultColWidth="8.5" defaultRowHeight="15" x14ac:dyDescent="0.2"/>
  <cols>
    <col min="1" max="1" width="20.1640625" style="224" customWidth="1"/>
    <col min="2" max="2" width="14.5" style="2" customWidth="1"/>
    <col min="3" max="3" width="40.5" style="2" customWidth="1"/>
    <col min="4" max="4" width="15.83203125" style="26" customWidth="1"/>
    <col min="5" max="5" width="11.6640625" style="20" customWidth="1"/>
    <col min="6" max="6" width="10.33203125" style="1" customWidth="1"/>
    <col min="7" max="7" width="7.33203125" style="25" customWidth="1"/>
    <col min="8" max="8" width="10.33203125" style="63" customWidth="1"/>
    <col min="9" max="9" width="10.33203125" style="108" customWidth="1"/>
    <col min="10" max="10" width="15.6640625" style="100" customWidth="1"/>
    <col min="11" max="11" width="9.83203125" hidden="1" customWidth="1"/>
    <col min="12" max="14" width="0" hidden="1" customWidth="1"/>
    <col min="15" max="15" width="5.83203125" hidden="1" customWidth="1"/>
    <col min="16" max="16" width="6.6640625" hidden="1" customWidth="1"/>
    <col min="17" max="17" width="5.83203125" hidden="1" customWidth="1"/>
    <col min="18" max="18" width="0" hidden="1" customWidth="1"/>
  </cols>
  <sheetData>
    <row r="1" spans="1:18" s="83" customFormat="1" ht="9" customHeight="1" x14ac:dyDescent="0.2">
      <c r="A1" s="95"/>
      <c r="B1" s="79" t="s">
        <v>1340</v>
      </c>
      <c r="C1" s="79"/>
      <c r="D1" s="80"/>
      <c r="E1" s="81"/>
      <c r="F1" s="82"/>
      <c r="G1" s="101"/>
      <c r="H1" s="102"/>
      <c r="I1" s="103"/>
      <c r="J1" s="102"/>
    </row>
    <row r="2" spans="1:18" ht="27" customHeight="1" x14ac:dyDescent="0.2">
      <c r="A2" s="290"/>
      <c r="B2" s="289" t="s">
        <v>1559</v>
      </c>
      <c r="C2" s="289"/>
      <c r="D2" s="83"/>
      <c r="E2" s="83"/>
      <c r="F2" s="83"/>
      <c r="G2" s="83"/>
      <c r="H2" s="83"/>
      <c r="I2" s="104"/>
      <c r="J2" s="83"/>
    </row>
    <row r="3" spans="1:18" s="52" customFormat="1" ht="54" customHeight="1" thickBot="1" x14ac:dyDescent="0.3">
      <c r="A3" s="290"/>
      <c r="B3" s="289"/>
      <c r="C3" s="289"/>
      <c r="D3" s="83"/>
      <c r="E3" s="83"/>
      <c r="F3" s="83"/>
      <c r="G3" s="83"/>
      <c r="H3" s="83"/>
      <c r="I3" s="104"/>
      <c r="J3" s="83"/>
    </row>
    <row r="4" spans="1:18" s="52" customFormat="1" ht="30" customHeight="1" thickBot="1" x14ac:dyDescent="0.3">
      <c r="A4" s="95"/>
      <c r="B4" s="87"/>
      <c r="C4" s="184"/>
      <c r="D4" s="86"/>
      <c r="E4" s="87"/>
      <c r="F4" s="181"/>
      <c r="G4" s="87"/>
      <c r="H4" s="87"/>
      <c r="I4" s="105" t="s">
        <v>145</v>
      </c>
      <c r="J4" s="89">
        <f>SUM(J7:J500)</f>
        <v>0</v>
      </c>
    </row>
    <row r="5" spans="1:18" s="48" customFormat="1" ht="21" customHeight="1" x14ac:dyDescent="0.2">
      <c r="A5" s="50"/>
      <c r="B5" s="50"/>
      <c r="C5" s="50"/>
      <c r="D5" s="51"/>
      <c r="E5" s="50"/>
      <c r="F5" s="287" t="s">
        <v>122</v>
      </c>
      <c r="G5" s="287"/>
      <c r="H5" s="287"/>
      <c r="I5" s="288" t="s">
        <v>146</v>
      </c>
      <c r="J5" s="288"/>
      <c r="K5" s="49"/>
      <c r="L5" s="49"/>
      <c r="M5" s="49"/>
      <c r="N5" s="49"/>
      <c r="O5" s="286" t="s">
        <v>9</v>
      </c>
      <c r="P5" s="286"/>
      <c r="Q5" s="286"/>
      <c r="R5" s="49"/>
    </row>
    <row r="6" spans="1:18" s="8" customFormat="1" x14ac:dyDescent="0.2">
      <c r="A6" s="222" t="s">
        <v>1006</v>
      </c>
      <c r="B6" s="9" t="s">
        <v>0</v>
      </c>
      <c r="C6" s="9" t="s">
        <v>1</v>
      </c>
      <c r="D6" s="21" t="s">
        <v>47</v>
      </c>
      <c r="E6" s="18" t="s">
        <v>46</v>
      </c>
      <c r="F6" s="138" t="s">
        <v>126</v>
      </c>
      <c r="G6" s="61" t="s">
        <v>124</v>
      </c>
      <c r="H6" s="139" t="s">
        <v>125</v>
      </c>
      <c r="I6" s="106" t="s">
        <v>147</v>
      </c>
      <c r="J6" s="98" t="s">
        <v>148</v>
      </c>
      <c r="K6" s="9" t="s">
        <v>32</v>
      </c>
      <c r="L6" s="9" t="s">
        <v>2</v>
      </c>
      <c r="M6" s="32" t="s">
        <v>4</v>
      </c>
      <c r="N6" s="32" t="s">
        <v>5</v>
      </c>
      <c r="O6" s="32" t="s">
        <v>7</v>
      </c>
      <c r="P6" s="32" t="s">
        <v>8</v>
      </c>
      <c r="Q6" s="32" t="s">
        <v>6</v>
      </c>
      <c r="R6" s="32" t="s">
        <v>3</v>
      </c>
    </row>
    <row r="7" spans="1:18" ht="20" customHeight="1" x14ac:dyDescent="0.2">
      <c r="A7" s="224">
        <v>12</v>
      </c>
      <c r="B7" s="2" t="s">
        <v>810</v>
      </c>
      <c r="C7" s="2" t="s">
        <v>811</v>
      </c>
      <c r="D7" s="192" t="s">
        <v>1625</v>
      </c>
      <c r="E7" s="58">
        <v>7</v>
      </c>
      <c r="F7" s="176">
        <v>2.8</v>
      </c>
      <c r="G7" s="193">
        <v>12</v>
      </c>
      <c r="H7" s="140">
        <f t="shared" ref="H7:H42" si="0">MROUND((F7*G7),0.01)</f>
        <v>33.6</v>
      </c>
      <c r="I7" s="126"/>
      <c r="J7" s="93">
        <f t="shared" ref="J7:J38" si="1">H7*I7</f>
        <v>0</v>
      </c>
    </row>
    <row r="8" spans="1:18" ht="20" customHeight="1" x14ac:dyDescent="0.2">
      <c r="A8" s="224">
        <v>12</v>
      </c>
      <c r="B8" s="2" t="s">
        <v>812</v>
      </c>
      <c r="C8" s="2" t="s">
        <v>813</v>
      </c>
      <c r="D8" s="192" t="s">
        <v>1626</v>
      </c>
      <c r="E8" s="58">
        <v>3.5</v>
      </c>
      <c r="F8" s="176">
        <v>1.4</v>
      </c>
      <c r="G8" s="193">
        <v>12</v>
      </c>
      <c r="H8" s="140">
        <f t="shared" si="0"/>
        <v>16.8</v>
      </c>
      <c r="I8" s="126"/>
      <c r="J8" s="93">
        <f t="shared" si="1"/>
        <v>0</v>
      </c>
    </row>
    <row r="9" spans="1:18" ht="20" customHeight="1" x14ac:dyDescent="0.2">
      <c r="A9" s="224">
        <v>12</v>
      </c>
      <c r="B9" s="2" t="s">
        <v>808</v>
      </c>
      <c r="C9" s="2" t="s">
        <v>809</v>
      </c>
      <c r="D9" s="192" t="s">
        <v>1627</v>
      </c>
      <c r="E9" s="58">
        <v>5</v>
      </c>
      <c r="F9" s="176">
        <v>2</v>
      </c>
      <c r="G9" s="193">
        <v>12</v>
      </c>
      <c r="H9" s="140">
        <f t="shared" si="0"/>
        <v>24</v>
      </c>
      <c r="I9" s="126"/>
      <c r="J9" s="93">
        <f t="shared" si="1"/>
        <v>0</v>
      </c>
    </row>
    <row r="10" spans="1:18" ht="20" customHeight="1" x14ac:dyDescent="0.2">
      <c r="A10" s="224">
        <v>12</v>
      </c>
      <c r="B10" s="2" t="s">
        <v>806</v>
      </c>
      <c r="C10" s="2" t="s">
        <v>807</v>
      </c>
      <c r="D10" s="192" t="s">
        <v>1628</v>
      </c>
      <c r="E10" s="58">
        <v>4</v>
      </c>
      <c r="F10" s="176">
        <v>1.6</v>
      </c>
      <c r="G10" s="193">
        <v>12</v>
      </c>
      <c r="H10" s="140">
        <f t="shared" si="0"/>
        <v>19.2</v>
      </c>
      <c r="I10" s="126"/>
      <c r="J10" s="93">
        <f t="shared" si="1"/>
        <v>0</v>
      </c>
    </row>
    <row r="11" spans="1:18" ht="20" customHeight="1" x14ac:dyDescent="0.2">
      <c r="A11" s="224">
        <v>12</v>
      </c>
      <c r="B11" s="2" t="s">
        <v>804</v>
      </c>
      <c r="C11" s="2" t="s">
        <v>805</v>
      </c>
      <c r="D11" s="192" t="s">
        <v>1629</v>
      </c>
      <c r="E11" s="58">
        <v>10</v>
      </c>
      <c r="F11" s="176">
        <v>4</v>
      </c>
      <c r="G11" s="193">
        <v>6</v>
      </c>
      <c r="H11" s="140">
        <f t="shared" si="0"/>
        <v>24</v>
      </c>
      <c r="I11" s="126"/>
      <c r="J11" s="93">
        <f t="shared" si="1"/>
        <v>0</v>
      </c>
    </row>
    <row r="12" spans="1:18" ht="20" customHeight="1" x14ac:dyDescent="0.2">
      <c r="A12" s="224">
        <v>12</v>
      </c>
      <c r="B12" s="2" t="s">
        <v>814</v>
      </c>
      <c r="C12" s="2" t="s">
        <v>815</v>
      </c>
      <c r="D12" s="192" t="s">
        <v>1630</v>
      </c>
      <c r="E12" s="58">
        <v>5.5</v>
      </c>
      <c r="F12" s="176">
        <v>2.2000000000000002</v>
      </c>
      <c r="G12" s="193">
        <v>6</v>
      </c>
      <c r="H12" s="140">
        <f t="shared" si="0"/>
        <v>13.200000000000001</v>
      </c>
      <c r="I12" s="126"/>
      <c r="J12" s="93">
        <f t="shared" si="1"/>
        <v>0</v>
      </c>
    </row>
    <row r="13" spans="1:18" ht="20" customHeight="1" x14ac:dyDescent="0.2">
      <c r="A13" s="224">
        <v>12</v>
      </c>
      <c r="B13" s="2" t="s">
        <v>800</v>
      </c>
      <c r="C13" s="2" t="s">
        <v>801</v>
      </c>
      <c r="D13" s="192" t="s">
        <v>1631</v>
      </c>
      <c r="E13" s="58">
        <v>17</v>
      </c>
      <c r="F13" s="176">
        <v>6.8</v>
      </c>
      <c r="G13" s="193">
        <v>6</v>
      </c>
      <c r="H13" s="140">
        <f t="shared" si="0"/>
        <v>40.800000000000004</v>
      </c>
      <c r="I13" s="126"/>
      <c r="J13" s="93">
        <f t="shared" si="1"/>
        <v>0</v>
      </c>
    </row>
    <row r="14" spans="1:18" ht="20" customHeight="1" x14ac:dyDescent="0.2">
      <c r="A14" s="224">
        <v>12</v>
      </c>
      <c r="B14" s="2" t="s">
        <v>802</v>
      </c>
      <c r="C14" s="2" t="s">
        <v>803</v>
      </c>
      <c r="D14" s="192" t="s">
        <v>1632</v>
      </c>
      <c r="E14" s="58">
        <v>4</v>
      </c>
      <c r="F14" s="176">
        <v>1.6</v>
      </c>
      <c r="G14" s="193">
        <v>12</v>
      </c>
      <c r="H14" s="140">
        <f t="shared" si="0"/>
        <v>19.2</v>
      </c>
      <c r="I14" s="126"/>
      <c r="J14" s="93">
        <f t="shared" si="1"/>
        <v>0</v>
      </c>
    </row>
    <row r="15" spans="1:18" ht="20" customHeight="1" x14ac:dyDescent="0.2">
      <c r="A15" s="224">
        <v>13</v>
      </c>
      <c r="B15" s="27" t="s">
        <v>746</v>
      </c>
      <c r="C15" s="2" t="s">
        <v>758</v>
      </c>
      <c r="D15" s="192" t="s">
        <v>1633</v>
      </c>
      <c r="E15" s="58">
        <v>4.5</v>
      </c>
      <c r="F15" s="176">
        <v>1.8</v>
      </c>
      <c r="G15" s="193">
        <v>12</v>
      </c>
      <c r="H15" s="140">
        <f t="shared" si="0"/>
        <v>21.6</v>
      </c>
      <c r="I15" s="126"/>
      <c r="J15" s="93">
        <f t="shared" si="1"/>
        <v>0</v>
      </c>
    </row>
    <row r="16" spans="1:18" ht="20" customHeight="1" x14ac:dyDescent="0.2">
      <c r="A16" s="224">
        <v>13</v>
      </c>
      <c r="B16" s="27" t="s">
        <v>747</v>
      </c>
      <c r="C16" s="2" t="s">
        <v>755</v>
      </c>
      <c r="D16" s="192" t="s">
        <v>1634</v>
      </c>
      <c r="E16" s="58">
        <v>8</v>
      </c>
      <c r="F16" s="176">
        <v>3.2</v>
      </c>
      <c r="G16" s="193">
        <v>6</v>
      </c>
      <c r="H16" s="140">
        <f t="shared" si="0"/>
        <v>19.2</v>
      </c>
      <c r="I16" s="126"/>
      <c r="J16" s="93">
        <f t="shared" si="1"/>
        <v>0</v>
      </c>
    </row>
    <row r="17" spans="1:10" ht="20" customHeight="1" x14ac:dyDescent="0.2">
      <c r="A17" s="224">
        <v>13</v>
      </c>
      <c r="B17" s="27" t="s">
        <v>748</v>
      </c>
      <c r="C17" s="2" t="s">
        <v>759</v>
      </c>
      <c r="D17" s="192" t="s">
        <v>1635</v>
      </c>
      <c r="E17" s="58">
        <v>8</v>
      </c>
      <c r="F17" s="176">
        <v>3.2</v>
      </c>
      <c r="G17" s="193">
        <v>6</v>
      </c>
      <c r="H17" s="140">
        <f t="shared" si="0"/>
        <v>19.2</v>
      </c>
      <c r="I17" s="126"/>
      <c r="J17" s="93">
        <f t="shared" si="1"/>
        <v>0</v>
      </c>
    </row>
    <row r="18" spans="1:10" ht="20" customHeight="1" x14ac:dyDescent="0.2">
      <c r="A18" s="224">
        <v>13</v>
      </c>
      <c r="B18" s="27" t="s">
        <v>750</v>
      </c>
      <c r="C18" s="2" t="s">
        <v>757</v>
      </c>
      <c r="D18" s="192" t="s">
        <v>1636</v>
      </c>
      <c r="E18" s="58">
        <v>7.5</v>
      </c>
      <c r="F18" s="176">
        <v>3</v>
      </c>
      <c r="G18" s="193">
        <v>9</v>
      </c>
      <c r="H18" s="140">
        <f t="shared" si="0"/>
        <v>27</v>
      </c>
      <c r="I18" s="126"/>
      <c r="J18" s="93">
        <f t="shared" si="1"/>
        <v>0</v>
      </c>
    </row>
    <row r="19" spans="1:10" s="46" customFormat="1" ht="20" customHeight="1" x14ac:dyDescent="0.2">
      <c r="A19" s="224">
        <v>13</v>
      </c>
      <c r="B19" s="30" t="s">
        <v>749</v>
      </c>
      <c r="C19" s="11" t="s">
        <v>754</v>
      </c>
      <c r="D19" s="192" t="s">
        <v>1637</v>
      </c>
      <c r="E19" s="58">
        <v>6</v>
      </c>
      <c r="F19" s="176">
        <v>2.4</v>
      </c>
      <c r="G19" s="193">
        <v>12</v>
      </c>
      <c r="H19" s="140">
        <f t="shared" si="0"/>
        <v>28.8</v>
      </c>
      <c r="I19" s="126"/>
      <c r="J19" s="93">
        <f t="shared" si="1"/>
        <v>0</v>
      </c>
    </row>
    <row r="20" spans="1:10" ht="20" customHeight="1" x14ac:dyDescent="0.2">
      <c r="A20" s="224">
        <v>13</v>
      </c>
      <c r="B20" s="27" t="s">
        <v>751</v>
      </c>
      <c r="C20" s="2" t="s">
        <v>756</v>
      </c>
      <c r="D20" s="192" t="s">
        <v>1638</v>
      </c>
      <c r="E20" s="58">
        <v>5.6749999999999989</v>
      </c>
      <c r="F20" s="176">
        <v>2.2699999999999996</v>
      </c>
      <c r="G20" s="193">
        <v>12</v>
      </c>
      <c r="H20" s="140">
        <f t="shared" si="0"/>
        <v>27.240000000000002</v>
      </c>
      <c r="I20" s="126"/>
      <c r="J20" s="93">
        <f t="shared" si="1"/>
        <v>0</v>
      </c>
    </row>
    <row r="21" spans="1:10" ht="20" customHeight="1" x14ac:dyDescent="0.2">
      <c r="A21" s="224">
        <v>14</v>
      </c>
      <c r="B21" s="2" t="s">
        <v>794</v>
      </c>
      <c r="C21" s="2" t="s">
        <v>795</v>
      </c>
      <c r="D21" s="192" t="s">
        <v>1639</v>
      </c>
      <c r="E21" s="58">
        <v>7</v>
      </c>
      <c r="F21" s="176">
        <v>2.8</v>
      </c>
      <c r="G21" s="193">
        <v>12</v>
      </c>
      <c r="H21" s="140">
        <f t="shared" si="0"/>
        <v>33.6</v>
      </c>
      <c r="I21" s="126"/>
      <c r="J21" s="93">
        <f t="shared" si="1"/>
        <v>0</v>
      </c>
    </row>
    <row r="22" spans="1:10" ht="20" customHeight="1" x14ac:dyDescent="0.2">
      <c r="A22" s="224">
        <v>14</v>
      </c>
      <c r="B22" s="2" t="s">
        <v>792</v>
      </c>
      <c r="C22" s="2" t="s">
        <v>793</v>
      </c>
      <c r="D22" s="192" t="s">
        <v>1640</v>
      </c>
      <c r="E22" s="58">
        <v>5</v>
      </c>
      <c r="F22" s="176">
        <v>2</v>
      </c>
      <c r="G22" s="193">
        <v>12</v>
      </c>
      <c r="H22" s="140">
        <f t="shared" si="0"/>
        <v>24</v>
      </c>
      <c r="I22" s="126"/>
      <c r="J22" s="93">
        <f t="shared" si="1"/>
        <v>0</v>
      </c>
    </row>
    <row r="23" spans="1:10" ht="20" customHeight="1" x14ac:dyDescent="0.2">
      <c r="A23" s="224">
        <v>14</v>
      </c>
      <c r="B23" s="2" t="s">
        <v>790</v>
      </c>
      <c r="C23" s="2" t="s">
        <v>791</v>
      </c>
      <c r="D23" s="192" t="s">
        <v>1641</v>
      </c>
      <c r="E23" s="58">
        <v>12</v>
      </c>
      <c r="F23" s="176">
        <v>4.8</v>
      </c>
      <c r="G23" s="193">
        <v>6</v>
      </c>
      <c r="H23" s="140">
        <f t="shared" si="0"/>
        <v>28.8</v>
      </c>
      <c r="I23" s="126"/>
      <c r="J23" s="93">
        <f t="shared" si="1"/>
        <v>0</v>
      </c>
    </row>
    <row r="24" spans="1:10" ht="20" customHeight="1" x14ac:dyDescent="0.2">
      <c r="A24" s="224">
        <v>14</v>
      </c>
      <c r="B24" s="2" t="s">
        <v>798</v>
      </c>
      <c r="C24" s="2" t="s">
        <v>799</v>
      </c>
      <c r="D24" s="192" t="s">
        <v>1642</v>
      </c>
      <c r="E24" s="58">
        <v>8</v>
      </c>
      <c r="F24" s="176">
        <v>3.2</v>
      </c>
      <c r="G24" s="193">
        <v>12</v>
      </c>
      <c r="H24" s="140">
        <f t="shared" si="0"/>
        <v>38.4</v>
      </c>
      <c r="I24" s="126"/>
      <c r="J24" s="93">
        <f t="shared" si="1"/>
        <v>0</v>
      </c>
    </row>
    <row r="25" spans="1:10" ht="20" customHeight="1" x14ac:dyDescent="0.2">
      <c r="A25" s="224">
        <v>14</v>
      </c>
      <c r="B25" s="2" t="s">
        <v>782</v>
      </c>
      <c r="C25" s="2" t="s">
        <v>783</v>
      </c>
      <c r="D25" s="192" t="s">
        <v>1643</v>
      </c>
      <c r="E25" s="58">
        <v>5</v>
      </c>
      <c r="F25" s="176">
        <v>2</v>
      </c>
      <c r="G25" s="193">
        <v>12</v>
      </c>
      <c r="H25" s="140">
        <f t="shared" si="0"/>
        <v>24</v>
      </c>
      <c r="I25" s="126"/>
      <c r="J25" s="93">
        <f t="shared" si="1"/>
        <v>0</v>
      </c>
    </row>
    <row r="26" spans="1:10" ht="20" customHeight="1" x14ac:dyDescent="0.2">
      <c r="A26" s="224">
        <v>14</v>
      </c>
      <c r="B26" s="2" t="s">
        <v>784</v>
      </c>
      <c r="C26" s="2" t="s">
        <v>785</v>
      </c>
      <c r="D26" s="192" t="s">
        <v>1644</v>
      </c>
      <c r="E26" s="58">
        <v>7.9999999999999991</v>
      </c>
      <c r="F26" s="176">
        <v>3.1999999999999997</v>
      </c>
      <c r="G26" s="193">
        <v>12</v>
      </c>
      <c r="H26" s="140">
        <f t="shared" si="0"/>
        <v>38.4</v>
      </c>
      <c r="I26" s="126"/>
      <c r="J26" s="93">
        <f t="shared" si="1"/>
        <v>0</v>
      </c>
    </row>
    <row r="27" spans="1:10" ht="20" customHeight="1" x14ac:dyDescent="0.2">
      <c r="A27" s="224">
        <v>14</v>
      </c>
      <c r="B27" s="2" t="s">
        <v>786</v>
      </c>
      <c r="C27" s="2" t="s">
        <v>787</v>
      </c>
      <c r="D27" s="192" t="s">
        <v>1645</v>
      </c>
      <c r="E27" s="58">
        <v>16</v>
      </c>
      <c r="F27" s="176">
        <v>6.4</v>
      </c>
      <c r="G27" s="193">
        <v>12</v>
      </c>
      <c r="H27" s="140">
        <f t="shared" si="0"/>
        <v>76.8</v>
      </c>
      <c r="I27" s="126"/>
      <c r="J27" s="93">
        <f t="shared" si="1"/>
        <v>0</v>
      </c>
    </row>
    <row r="28" spans="1:10" ht="20" customHeight="1" x14ac:dyDescent="0.2">
      <c r="A28" s="224">
        <v>14</v>
      </c>
      <c r="B28" s="2" t="s">
        <v>788</v>
      </c>
      <c r="C28" s="2" t="s">
        <v>789</v>
      </c>
      <c r="D28" s="192" t="s">
        <v>1646</v>
      </c>
      <c r="E28" s="58">
        <v>20</v>
      </c>
      <c r="F28" s="176">
        <v>8</v>
      </c>
      <c r="G28" s="193">
        <v>6</v>
      </c>
      <c r="H28" s="140">
        <f t="shared" si="0"/>
        <v>48</v>
      </c>
      <c r="I28" s="126"/>
      <c r="J28" s="93">
        <f t="shared" si="1"/>
        <v>0</v>
      </c>
    </row>
    <row r="29" spans="1:10" ht="20" customHeight="1" x14ac:dyDescent="0.2">
      <c r="A29" s="224">
        <v>14</v>
      </c>
      <c r="B29" s="2" t="s">
        <v>796</v>
      </c>
      <c r="C29" s="2" t="s">
        <v>797</v>
      </c>
      <c r="D29" s="192" t="s">
        <v>1647</v>
      </c>
      <c r="E29" s="58">
        <v>4.5</v>
      </c>
      <c r="F29" s="176">
        <v>1.8</v>
      </c>
      <c r="G29" s="193">
        <v>12</v>
      </c>
      <c r="H29" s="140">
        <f t="shared" si="0"/>
        <v>21.6</v>
      </c>
      <c r="I29" s="126"/>
      <c r="J29" s="93">
        <f t="shared" si="1"/>
        <v>0</v>
      </c>
    </row>
    <row r="30" spans="1:10" ht="20" customHeight="1" x14ac:dyDescent="0.2">
      <c r="A30" s="224">
        <v>14</v>
      </c>
      <c r="B30" s="2" t="s">
        <v>995</v>
      </c>
      <c r="C30" s="2" t="s">
        <v>996</v>
      </c>
      <c r="D30" s="192" t="s">
        <v>1648</v>
      </c>
      <c r="E30" s="58">
        <v>4</v>
      </c>
      <c r="F30" s="176">
        <v>1.6</v>
      </c>
      <c r="G30" s="193">
        <v>6</v>
      </c>
      <c r="H30" s="140">
        <f t="shared" si="0"/>
        <v>9.6</v>
      </c>
      <c r="I30" s="126"/>
      <c r="J30" s="93">
        <f t="shared" si="1"/>
        <v>0</v>
      </c>
    </row>
    <row r="31" spans="1:10" ht="20" customHeight="1" x14ac:dyDescent="0.2">
      <c r="A31" s="224">
        <v>14</v>
      </c>
      <c r="B31" s="262" t="s">
        <v>997</v>
      </c>
      <c r="C31" s="262" t="s">
        <v>998</v>
      </c>
      <c r="D31" s="192" t="s">
        <v>1649</v>
      </c>
      <c r="E31" s="58">
        <v>26</v>
      </c>
      <c r="F31" s="176">
        <v>10.4</v>
      </c>
      <c r="G31" s="193">
        <v>6</v>
      </c>
      <c r="H31" s="140">
        <f t="shared" si="0"/>
        <v>62.4</v>
      </c>
      <c r="I31" s="126"/>
      <c r="J31" s="93">
        <f t="shared" si="1"/>
        <v>0</v>
      </c>
    </row>
    <row r="32" spans="1:10" ht="20" customHeight="1" x14ac:dyDescent="0.2">
      <c r="A32" s="224">
        <v>15</v>
      </c>
      <c r="B32" s="2" t="s">
        <v>778</v>
      </c>
      <c r="C32" s="2" t="s">
        <v>779</v>
      </c>
      <c r="D32" s="192" t="s">
        <v>1650</v>
      </c>
      <c r="E32" s="58">
        <v>4.5</v>
      </c>
      <c r="F32" s="176">
        <v>1.8</v>
      </c>
      <c r="G32" s="193">
        <v>12</v>
      </c>
      <c r="H32" s="140">
        <f t="shared" si="0"/>
        <v>21.6</v>
      </c>
      <c r="I32" s="126"/>
      <c r="J32" s="93">
        <f t="shared" si="1"/>
        <v>0</v>
      </c>
    </row>
    <row r="33" spans="1:10" ht="20" customHeight="1" x14ac:dyDescent="0.2">
      <c r="A33" s="224">
        <v>15</v>
      </c>
      <c r="B33" s="2" t="s">
        <v>776</v>
      </c>
      <c r="C33" s="2" t="s">
        <v>777</v>
      </c>
      <c r="D33" s="192" t="s">
        <v>1651</v>
      </c>
      <c r="E33" s="58">
        <v>3.5</v>
      </c>
      <c r="F33" s="176">
        <v>1.4</v>
      </c>
      <c r="G33" s="193">
        <v>12</v>
      </c>
      <c r="H33" s="140">
        <f t="shared" si="0"/>
        <v>16.8</v>
      </c>
      <c r="I33" s="126"/>
      <c r="J33" s="93">
        <f t="shared" si="1"/>
        <v>0</v>
      </c>
    </row>
    <row r="34" spans="1:10" ht="20" customHeight="1" x14ac:dyDescent="0.2">
      <c r="A34" s="224">
        <v>15</v>
      </c>
      <c r="B34" s="2" t="s">
        <v>774</v>
      </c>
      <c r="C34" s="2" t="s">
        <v>775</v>
      </c>
      <c r="D34" s="192" t="s">
        <v>1652</v>
      </c>
      <c r="E34" s="58">
        <v>5</v>
      </c>
      <c r="F34" s="176">
        <v>2</v>
      </c>
      <c r="G34" s="193">
        <v>12</v>
      </c>
      <c r="H34" s="140">
        <f t="shared" si="0"/>
        <v>24</v>
      </c>
      <c r="I34" s="126"/>
      <c r="J34" s="93">
        <f t="shared" si="1"/>
        <v>0</v>
      </c>
    </row>
    <row r="35" spans="1:10" ht="20" customHeight="1" x14ac:dyDescent="0.2">
      <c r="A35" s="224">
        <v>15</v>
      </c>
      <c r="B35" s="2" t="s">
        <v>772</v>
      </c>
      <c r="C35" s="2" t="s">
        <v>773</v>
      </c>
      <c r="D35" s="192" t="s">
        <v>1653</v>
      </c>
      <c r="E35" s="58">
        <v>4</v>
      </c>
      <c r="F35" s="176">
        <v>1.6</v>
      </c>
      <c r="G35" s="193">
        <v>12</v>
      </c>
      <c r="H35" s="140">
        <f t="shared" si="0"/>
        <v>19.2</v>
      </c>
      <c r="I35" s="126"/>
      <c r="J35" s="93">
        <f t="shared" si="1"/>
        <v>0</v>
      </c>
    </row>
    <row r="36" spans="1:10" ht="20" customHeight="1" x14ac:dyDescent="0.2">
      <c r="A36" s="224">
        <v>15</v>
      </c>
      <c r="B36" s="2" t="s">
        <v>770</v>
      </c>
      <c r="C36" s="2" t="s">
        <v>771</v>
      </c>
      <c r="D36" s="192" t="s">
        <v>1654</v>
      </c>
      <c r="E36" s="58">
        <v>10</v>
      </c>
      <c r="F36" s="176">
        <v>4</v>
      </c>
      <c r="G36" s="193">
        <v>6</v>
      </c>
      <c r="H36" s="140">
        <f t="shared" si="0"/>
        <v>24</v>
      </c>
      <c r="I36" s="126"/>
      <c r="J36" s="93">
        <f t="shared" si="1"/>
        <v>0</v>
      </c>
    </row>
    <row r="37" spans="1:10" ht="20" customHeight="1" x14ac:dyDescent="0.2">
      <c r="A37" s="224">
        <v>15</v>
      </c>
      <c r="B37" s="2" t="s">
        <v>780</v>
      </c>
      <c r="C37" s="2" t="s">
        <v>781</v>
      </c>
      <c r="D37" s="192" t="s">
        <v>1655</v>
      </c>
      <c r="E37" s="58">
        <v>8</v>
      </c>
      <c r="F37" s="176">
        <v>3.2</v>
      </c>
      <c r="G37" s="193">
        <v>12</v>
      </c>
      <c r="H37" s="140">
        <f t="shared" si="0"/>
        <v>38.4</v>
      </c>
      <c r="I37" s="126"/>
      <c r="J37" s="93">
        <f t="shared" si="1"/>
        <v>0</v>
      </c>
    </row>
    <row r="38" spans="1:10" ht="20" customHeight="1" x14ac:dyDescent="0.2">
      <c r="A38" s="224">
        <v>15</v>
      </c>
      <c r="B38" s="27" t="s">
        <v>760</v>
      </c>
      <c r="C38" s="2" t="s">
        <v>761</v>
      </c>
      <c r="D38" s="192" t="s">
        <v>1656</v>
      </c>
      <c r="E38" s="58">
        <v>5</v>
      </c>
      <c r="F38" s="176">
        <v>2</v>
      </c>
      <c r="G38" s="193">
        <v>12</v>
      </c>
      <c r="H38" s="140">
        <f t="shared" si="0"/>
        <v>24</v>
      </c>
      <c r="I38" s="126"/>
      <c r="J38" s="93">
        <f t="shared" si="1"/>
        <v>0</v>
      </c>
    </row>
    <row r="39" spans="1:10" ht="20" customHeight="1" x14ac:dyDescent="0.2">
      <c r="A39" s="224">
        <v>15</v>
      </c>
      <c r="B39" s="2" t="s">
        <v>762</v>
      </c>
      <c r="C39" s="2" t="s">
        <v>763</v>
      </c>
      <c r="D39" s="192" t="s">
        <v>1657</v>
      </c>
      <c r="E39" s="58">
        <v>5</v>
      </c>
      <c r="F39" s="176">
        <v>2</v>
      </c>
      <c r="G39" s="193">
        <v>12</v>
      </c>
      <c r="H39" s="140">
        <f t="shared" si="0"/>
        <v>24</v>
      </c>
      <c r="I39" s="126"/>
      <c r="J39" s="93">
        <f t="shared" ref="J39:J66" si="2">H39*I39</f>
        <v>0</v>
      </c>
    </row>
    <row r="40" spans="1:10" ht="20" customHeight="1" x14ac:dyDescent="0.2">
      <c r="A40" s="224">
        <v>15</v>
      </c>
      <c r="B40" s="2" t="s">
        <v>764</v>
      </c>
      <c r="C40" s="2" t="s">
        <v>765</v>
      </c>
      <c r="D40" s="192" t="s">
        <v>1658</v>
      </c>
      <c r="E40" s="58">
        <v>4.5</v>
      </c>
      <c r="F40" s="176">
        <v>1.8</v>
      </c>
      <c r="G40" s="193">
        <v>12</v>
      </c>
      <c r="H40" s="140">
        <f t="shared" si="0"/>
        <v>21.6</v>
      </c>
      <c r="I40" s="126"/>
      <c r="J40" s="93">
        <f t="shared" si="2"/>
        <v>0</v>
      </c>
    </row>
    <row r="41" spans="1:10" ht="20" customHeight="1" x14ac:dyDescent="0.2">
      <c r="A41" s="224">
        <v>15</v>
      </c>
      <c r="B41" s="2" t="s">
        <v>766</v>
      </c>
      <c r="C41" s="2" t="s">
        <v>767</v>
      </c>
      <c r="D41" s="192" t="s">
        <v>1659</v>
      </c>
      <c r="E41" s="58">
        <v>20</v>
      </c>
      <c r="F41" s="176">
        <v>8</v>
      </c>
      <c r="G41" s="193">
        <v>6</v>
      </c>
      <c r="H41" s="140">
        <f t="shared" si="0"/>
        <v>48</v>
      </c>
      <c r="I41" s="126"/>
      <c r="J41" s="93">
        <f t="shared" si="2"/>
        <v>0</v>
      </c>
    </row>
    <row r="42" spans="1:10" ht="20" customHeight="1" x14ac:dyDescent="0.2">
      <c r="A42" s="224">
        <v>15</v>
      </c>
      <c r="B42" s="2" t="s">
        <v>768</v>
      </c>
      <c r="C42" s="2" t="s">
        <v>769</v>
      </c>
      <c r="D42" s="192" t="s">
        <v>1660</v>
      </c>
      <c r="E42" s="58">
        <v>24.5</v>
      </c>
      <c r="F42" s="176">
        <v>9.8000000000000007</v>
      </c>
      <c r="G42" s="193">
        <v>6</v>
      </c>
      <c r="H42" s="140">
        <f t="shared" si="0"/>
        <v>58.800000000000004</v>
      </c>
      <c r="I42" s="126"/>
      <c r="J42" s="93">
        <f t="shared" si="2"/>
        <v>0</v>
      </c>
    </row>
    <row r="43" spans="1:10" ht="20" customHeight="1" x14ac:dyDescent="0.2">
      <c r="A43" s="224">
        <v>16</v>
      </c>
      <c r="B43" s="2" t="s">
        <v>826</v>
      </c>
      <c r="C43" s="2" t="s">
        <v>827</v>
      </c>
      <c r="D43" s="192" t="s">
        <v>1661</v>
      </c>
      <c r="E43" s="58">
        <v>5.5</v>
      </c>
      <c r="F43" s="176">
        <v>2.2000000000000002</v>
      </c>
      <c r="G43" s="193">
        <v>12</v>
      </c>
      <c r="H43" s="140">
        <f t="shared" ref="H43:H55" si="3">MROUND((F43*G43),0.01)</f>
        <v>26.400000000000002</v>
      </c>
      <c r="I43" s="126"/>
      <c r="J43" s="93">
        <f t="shared" si="2"/>
        <v>0</v>
      </c>
    </row>
    <row r="44" spans="1:10" ht="20" customHeight="1" x14ac:dyDescent="0.2">
      <c r="A44" s="224">
        <v>16</v>
      </c>
      <c r="B44" s="2" t="s">
        <v>824</v>
      </c>
      <c r="C44" s="2" t="s">
        <v>825</v>
      </c>
      <c r="D44" s="192" t="s">
        <v>1662</v>
      </c>
      <c r="E44" s="58">
        <v>4</v>
      </c>
      <c r="F44" s="176">
        <v>1.6</v>
      </c>
      <c r="G44" s="193">
        <v>12</v>
      </c>
      <c r="H44" s="140">
        <f t="shared" si="3"/>
        <v>19.2</v>
      </c>
      <c r="I44" s="126"/>
      <c r="J44" s="93">
        <f t="shared" si="2"/>
        <v>0</v>
      </c>
    </row>
    <row r="45" spans="1:10" ht="20" customHeight="1" x14ac:dyDescent="0.2">
      <c r="A45" s="224">
        <v>16</v>
      </c>
      <c r="B45" s="2" t="s">
        <v>828</v>
      </c>
      <c r="C45" s="2" t="s">
        <v>829</v>
      </c>
      <c r="D45" s="192" t="s">
        <v>1663</v>
      </c>
      <c r="E45" s="58">
        <v>5</v>
      </c>
      <c r="F45" s="176">
        <v>2</v>
      </c>
      <c r="G45" s="193">
        <v>12</v>
      </c>
      <c r="H45" s="140">
        <f t="shared" si="3"/>
        <v>24</v>
      </c>
      <c r="I45" s="126"/>
      <c r="J45" s="93">
        <f t="shared" si="2"/>
        <v>0</v>
      </c>
    </row>
    <row r="46" spans="1:10" ht="20" customHeight="1" x14ac:dyDescent="0.2">
      <c r="A46" s="224">
        <v>16</v>
      </c>
      <c r="B46" s="2" t="s">
        <v>830</v>
      </c>
      <c r="C46" s="2" t="s">
        <v>831</v>
      </c>
      <c r="D46" s="192" t="s">
        <v>1664</v>
      </c>
      <c r="E46" s="58">
        <v>6.5</v>
      </c>
      <c r="F46" s="176">
        <v>2.6</v>
      </c>
      <c r="G46" s="193">
        <v>12</v>
      </c>
      <c r="H46" s="140">
        <f t="shared" si="3"/>
        <v>31.2</v>
      </c>
      <c r="I46" s="126"/>
      <c r="J46" s="93">
        <f t="shared" si="2"/>
        <v>0</v>
      </c>
    </row>
    <row r="47" spans="1:10" ht="20" customHeight="1" x14ac:dyDescent="0.2">
      <c r="A47" s="224">
        <v>16</v>
      </c>
      <c r="B47" s="2" t="s">
        <v>848</v>
      </c>
      <c r="C47" s="2" t="s">
        <v>849</v>
      </c>
      <c r="D47" s="192" t="s">
        <v>1665</v>
      </c>
      <c r="E47" s="58">
        <v>6.5</v>
      </c>
      <c r="F47" s="176">
        <v>2.6</v>
      </c>
      <c r="G47" s="193">
        <v>12</v>
      </c>
      <c r="H47" s="140">
        <f t="shared" si="3"/>
        <v>31.2</v>
      </c>
      <c r="I47" s="126"/>
      <c r="J47" s="93">
        <f t="shared" si="2"/>
        <v>0</v>
      </c>
    </row>
    <row r="48" spans="1:10" ht="20" customHeight="1" x14ac:dyDescent="0.2">
      <c r="A48" s="224">
        <v>16</v>
      </c>
      <c r="B48" s="2" t="s">
        <v>850</v>
      </c>
      <c r="C48" s="2" t="s">
        <v>851</v>
      </c>
      <c r="D48" s="192" t="s">
        <v>1666</v>
      </c>
      <c r="E48" s="58">
        <v>6.5</v>
      </c>
      <c r="F48" s="176">
        <v>2.6</v>
      </c>
      <c r="G48" s="193">
        <v>12</v>
      </c>
      <c r="H48" s="140">
        <f t="shared" si="3"/>
        <v>31.2</v>
      </c>
      <c r="I48" s="126"/>
      <c r="J48" s="93">
        <f t="shared" si="2"/>
        <v>0</v>
      </c>
    </row>
    <row r="49" spans="1:10" ht="20" customHeight="1" x14ac:dyDescent="0.2">
      <c r="A49" s="224">
        <v>16</v>
      </c>
      <c r="B49" s="2" t="s">
        <v>852</v>
      </c>
      <c r="C49" s="2" t="s">
        <v>853</v>
      </c>
      <c r="D49" s="192" t="s">
        <v>1667</v>
      </c>
      <c r="E49" s="58">
        <v>6.5</v>
      </c>
      <c r="F49" s="176">
        <v>2.6</v>
      </c>
      <c r="G49" s="193">
        <v>12</v>
      </c>
      <c r="H49" s="140">
        <f t="shared" si="3"/>
        <v>31.2</v>
      </c>
      <c r="I49" s="126"/>
      <c r="J49" s="93">
        <f t="shared" si="2"/>
        <v>0</v>
      </c>
    </row>
    <row r="50" spans="1:10" ht="20" customHeight="1" x14ac:dyDescent="0.2">
      <c r="A50" s="224">
        <v>16</v>
      </c>
      <c r="B50" s="2" t="s">
        <v>854</v>
      </c>
      <c r="C50" s="2" t="s">
        <v>855</v>
      </c>
      <c r="D50" s="192" t="s">
        <v>1668</v>
      </c>
      <c r="E50" s="58">
        <v>6.5</v>
      </c>
      <c r="F50" s="176">
        <v>2.6</v>
      </c>
      <c r="G50" s="193">
        <v>12</v>
      </c>
      <c r="H50" s="140">
        <f t="shared" si="3"/>
        <v>31.2</v>
      </c>
      <c r="I50" s="126"/>
      <c r="J50" s="93">
        <f t="shared" si="2"/>
        <v>0</v>
      </c>
    </row>
    <row r="51" spans="1:10" ht="20" customHeight="1" x14ac:dyDescent="0.2">
      <c r="A51" s="224">
        <v>16</v>
      </c>
      <c r="B51" s="2" t="s">
        <v>840</v>
      </c>
      <c r="C51" s="2" t="s">
        <v>841</v>
      </c>
      <c r="D51" s="192" t="s">
        <v>1669</v>
      </c>
      <c r="E51" s="58">
        <v>8</v>
      </c>
      <c r="F51" s="176">
        <v>3.2</v>
      </c>
      <c r="G51" s="193">
        <v>12</v>
      </c>
      <c r="H51" s="140">
        <f t="shared" si="3"/>
        <v>38.4</v>
      </c>
      <c r="I51" s="126"/>
      <c r="J51" s="93">
        <f t="shared" si="2"/>
        <v>0</v>
      </c>
    </row>
    <row r="52" spans="1:10" ht="20" customHeight="1" x14ac:dyDescent="0.2">
      <c r="A52" s="224">
        <v>16</v>
      </c>
      <c r="B52" s="2" t="s">
        <v>844</v>
      </c>
      <c r="C52" s="2" t="s">
        <v>845</v>
      </c>
      <c r="D52" s="192" t="s">
        <v>1670</v>
      </c>
      <c r="E52" s="58">
        <v>11</v>
      </c>
      <c r="F52" s="176">
        <v>4.4000000000000004</v>
      </c>
      <c r="G52" s="193">
        <v>12</v>
      </c>
      <c r="H52" s="140">
        <f t="shared" si="3"/>
        <v>52.800000000000004</v>
      </c>
      <c r="I52" s="126"/>
      <c r="J52" s="93">
        <f t="shared" si="2"/>
        <v>0</v>
      </c>
    </row>
    <row r="53" spans="1:10" ht="20" customHeight="1" x14ac:dyDescent="0.2">
      <c r="A53" s="224">
        <v>16</v>
      </c>
      <c r="B53" s="2" t="s">
        <v>858</v>
      </c>
      <c r="C53" s="2" t="s">
        <v>1002</v>
      </c>
      <c r="D53" s="192" t="s">
        <v>1671</v>
      </c>
      <c r="E53" s="58">
        <v>6</v>
      </c>
      <c r="F53" s="176">
        <v>2.4</v>
      </c>
      <c r="G53" s="193">
        <v>12</v>
      </c>
      <c r="H53" s="140">
        <f t="shared" si="3"/>
        <v>28.8</v>
      </c>
      <c r="I53" s="126"/>
      <c r="J53" s="93">
        <f t="shared" si="2"/>
        <v>0</v>
      </c>
    </row>
    <row r="54" spans="1:10" ht="20" customHeight="1" x14ac:dyDescent="0.2">
      <c r="A54" s="224">
        <v>16</v>
      </c>
      <c r="B54" s="2" t="s">
        <v>859</v>
      </c>
      <c r="C54" s="2" t="s">
        <v>860</v>
      </c>
      <c r="D54" s="192" t="s">
        <v>1672</v>
      </c>
      <c r="E54" s="58">
        <v>9</v>
      </c>
      <c r="F54" s="176">
        <v>3.6</v>
      </c>
      <c r="G54" s="193">
        <v>12</v>
      </c>
      <c r="H54" s="140">
        <f t="shared" si="3"/>
        <v>43.2</v>
      </c>
      <c r="I54" s="126"/>
      <c r="J54" s="93">
        <f t="shared" si="2"/>
        <v>0</v>
      </c>
    </row>
    <row r="55" spans="1:10" ht="20" customHeight="1" x14ac:dyDescent="0.2">
      <c r="A55" s="224">
        <v>16</v>
      </c>
      <c r="B55" s="2" t="s">
        <v>990</v>
      </c>
      <c r="C55" s="2" t="s">
        <v>991</v>
      </c>
      <c r="D55" s="192" t="s">
        <v>1673</v>
      </c>
      <c r="E55" s="58">
        <v>6.5</v>
      </c>
      <c r="F55" s="176">
        <v>2.6</v>
      </c>
      <c r="G55" s="193">
        <v>12</v>
      </c>
      <c r="H55" s="140">
        <f t="shared" si="3"/>
        <v>31.2</v>
      </c>
      <c r="I55" s="126"/>
      <c r="J55" s="93">
        <f t="shared" si="2"/>
        <v>0</v>
      </c>
    </row>
    <row r="56" spans="1:10" ht="20" customHeight="1" x14ac:dyDescent="0.2">
      <c r="A56" s="224">
        <v>16</v>
      </c>
      <c r="B56" s="2" t="s">
        <v>816</v>
      </c>
      <c r="C56" s="2" t="s">
        <v>817</v>
      </c>
      <c r="D56" s="192" t="s">
        <v>1674</v>
      </c>
      <c r="E56" s="58">
        <v>7.5</v>
      </c>
      <c r="F56" s="176">
        <v>3</v>
      </c>
      <c r="G56" s="193">
        <v>12</v>
      </c>
      <c r="H56" s="140">
        <f t="shared" ref="H56:H66" si="4">MROUND((F56*G56),0.01)</f>
        <v>36</v>
      </c>
      <c r="I56" s="126"/>
      <c r="J56" s="93">
        <f t="shared" si="2"/>
        <v>0</v>
      </c>
    </row>
    <row r="57" spans="1:10" ht="20" customHeight="1" x14ac:dyDescent="0.2">
      <c r="A57" s="224">
        <v>16</v>
      </c>
      <c r="B57" s="2" t="s">
        <v>818</v>
      </c>
      <c r="C57" s="2" t="s">
        <v>819</v>
      </c>
      <c r="D57" s="192" t="s">
        <v>1675</v>
      </c>
      <c r="E57" s="58">
        <v>7.5</v>
      </c>
      <c r="F57" s="176">
        <v>3</v>
      </c>
      <c r="G57" s="193">
        <v>12</v>
      </c>
      <c r="H57" s="140">
        <f t="shared" si="4"/>
        <v>36</v>
      </c>
      <c r="I57" s="126"/>
      <c r="J57" s="93">
        <f t="shared" si="2"/>
        <v>0</v>
      </c>
    </row>
    <row r="58" spans="1:10" ht="20" customHeight="1" x14ac:dyDescent="0.2">
      <c r="A58" s="224">
        <v>16</v>
      </c>
      <c r="B58" s="2" t="s">
        <v>820</v>
      </c>
      <c r="C58" s="2" t="s">
        <v>821</v>
      </c>
      <c r="D58" s="192" t="s">
        <v>1676</v>
      </c>
      <c r="E58" s="58">
        <v>7.5</v>
      </c>
      <c r="F58" s="176">
        <v>3</v>
      </c>
      <c r="G58" s="193">
        <v>6</v>
      </c>
      <c r="H58" s="140">
        <f t="shared" si="4"/>
        <v>18</v>
      </c>
      <c r="I58" s="126"/>
      <c r="J58" s="93">
        <f t="shared" si="2"/>
        <v>0</v>
      </c>
    </row>
    <row r="59" spans="1:10" ht="20" customHeight="1" x14ac:dyDescent="0.2">
      <c r="A59" s="224">
        <v>17</v>
      </c>
      <c r="B59" s="2" t="s">
        <v>832</v>
      </c>
      <c r="C59" s="2" t="s">
        <v>833</v>
      </c>
      <c r="D59" s="192" t="s">
        <v>1677</v>
      </c>
      <c r="E59" s="58">
        <v>8</v>
      </c>
      <c r="F59" s="176">
        <v>3.2</v>
      </c>
      <c r="G59" s="193">
        <v>12</v>
      </c>
      <c r="H59" s="140">
        <f t="shared" si="4"/>
        <v>38.4</v>
      </c>
      <c r="I59" s="126"/>
      <c r="J59" s="93">
        <f t="shared" si="2"/>
        <v>0</v>
      </c>
    </row>
    <row r="60" spans="1:10" ht="20" customHeight="1" x14ac:dyDescent="0.2">
      <c r="A60" s="224">
        <v>17</v>
      </c>
      <c r="B60" s="2" t="s">
        <v>834</v>
      </c>
      <c r="C60" s="2" t="s">
        <v>835</v>
      </c>
      <c r="D60" s="192" t="s">
        <v>1678</v>
      </c>
      <c r="E60" s="58">
        <v>10.5</v>
      </c>
      <c r="F60" s="176">
        <v>4.2</v>
      </c>
      <c r="G60" s="193">
        <v>12</v>
      </c>
      <c r="H60" s="140">
        <f t="shared" si="4"/>
        <v>50.4</v>
      </c>
      <c r="I60" s="126"/>
      <c r="J60" s="93">
        <f t="shared" si="2"/>
        <v>0</v>
      </c>
    </row>
    <row r="61" spans="1:10" ht="20" customHeight="1" x14ac:dyDescent="0.2">
      <c r="A61" s="224">
        <v>17</v>
      </c>
      <c r="B61" s="2" t="s">
        <v>836</v>
      </c>
      <c r="C61" s="2" t="s">
        <v>837</v>
      </c>
      <c r="D61" s="192" t="s">
        <v>1679</v>
      </c>
      <c r="E61" s="58">
        <v>30</v>
      </c>
      <c r="F61" s="176">
        <v>12</v>
      </c>
      <c r="G61" s="193">
        <v>6</v>
      </c>
      <c r="H61" s="140">
        <f t="shared" si="4"/>
        <v>72</v>
      </c>
      <c r="I61" s="126"/>
      <c r="J61" s="93">
        <f t="shared" si="2"/>
        <v>0</v>
      </c>
    </row>
    <row r="62" spans="1:10" ht="20" customHeight="1" x14ac:dyDescent="0.2">
      <c r="A62" s="224">
        <v>17</v>
      </c>
      <c r="B62" s="2" t="s">
        <v>838</v>
      </c>
      <c r="C62" s="2" t="s">
        <v>839</v>
      </c>
      <c r="D62" s="192" t="s">
        <v>1680</v>
      </c>
      <c r="E62" s="58">
        <v>9</v>
      </c>
      <c r="F62" s="176">
        <v>3.6</v>
      </c>
      <c r="G62" s="193">
        <v>6</v>
      </c>
      <c r="H62" s="140">
        <f t="shared" si="4"/>
        <v>21.6</v>
      </c>
      <c r="I62" s="126"/>
      <c r="J62" s="93">
        <f t="shared" si="2"/>
        <v>0</v>
      </c>
    </row>
    <row r="63" spans="1:10" ht="20" customHeight="1" x14ac:dyDescent="0.2">
      <c r="A63" s="224">
        <v>17</v>
      </c>
      <c r="B63" s="2" t="s">
        <v>842</v>
      </c>
      <c r="C63" s="2" t="s">
        <v>843</v>
      </c>
      <c r="D63" s="192" t="s">
        <v>1681</v>
      </c>
      <c r="E63" s="58">
        <v>12.5</v>
      </c>
      <c r="F63" s="176">
        <v>5</v>
      </c>
      <c r="G63" s="193">
        <v>6</v>
      </c>
      <c r="H63" s="140">
        <f t="shared" si="4"/>
        <v>30</v>
      </c>
      <c r="I63" s="126"/>
      <c r="J63" s="93">
        <f t="shared" si="2"/>
        <v>0</v>
      </c>
    </row>
    <row r="64" spans="1:10" ht="20" customHeight="1" x14ac:dyDescent="0.2">
      <c r="A64" s="224">
        <v>17</v>
      </c>
      <c r="B64" s="2" t="s">
        <v>846</v>
      </c>
      <c r="C64" s="2" t="s">
        <v>847</v>
      </c>
      <c r="D64" s="192" t="s">
        <v>1682</v>
      </c>
      <c r="E64" s="58">
        <v>17.5</v>
      </c>
      <c r="F64" s="176">
        <v>7</v>
      </c>
      <c r="G64" s="193">
        <v>6</v>
      </c>
      <c r="H64" s="140">
        <f t="shared" si="4"/>
        <v>42</v>
      </c>
      <c r="I64" s="126"/>
      <c r="J64" s="93">
        <f t="shared" si="2"/>
        <v>0</v>
      </c>
    </row>
    <row r="65" spans="1:10" ht="20" customHeight="1" x14ac:dyDescent="0.2">
      <c r="A65" s="224">
        <v>17</v>
      </c>
      <c r="B65" s="2" t="s">
        <v>856</v>
      </c>
      <c r="C65" s="2" t="s">
        <v>857</v>
      </c>
      <c r="D65" s="192" t="s">
        <v>1683</v>
      </c>
      <c r="E65" s="58">
        <v>5</v>
      </c>
      <c r="F65" s="176">
        <v>2</v>
      </c>
      <c r="G65" s="193">
        <v>12</v>
      </c>
      <c r="H65" s="140">
        <f t="shared" si="4"/>
        <v>24</v>
      </c>
      <c r="I65" s="126"/>
      <c r="J65" s="93">
        <f t="shared" si="2"/>
        <v>0</v>
      </c>
    </row>
    <row r="66" spans="1:10" ht="20" customHeight="1" x14ac:dyDescent="0.2">
      <c r="A66" s="224">
        <v>17</v>
      </c>
      <c r="B66" s="2" t="s">
        <v>822</v>
      </c>
      <c r="C66" s="2" t="s">
        <v>823</v>
      </c>
      <c r="D66" s="192" t="s">
        <v>1684</v>
      </c>
      <c r="E66" s="58">
        <v>5</v>
      </c>
      <c r="F66" s="176">
        <v>2</v>
      </c>
      <c r="G66" s="193">
        <v>12</v>
      </c>
      <c r="H66" s="140">
        <f t="shared" si="4"/>
        <v>24</v>
      </c>
      <c r="I66" s="126"/>
      <c r="J66" s="93">
        <f t="shared" si="2"/>
        <v>0</v>
      </c>
    </row>
    <row r="67" spans="1:10" ht="20" customHeight="1" x14ac:dyDescent="0.2">
      <c r="A67" s="224" t="s">
        <v>1539</v>
      </c>
      <c r="B67" s="2" t="s">
        <v>1135</v>
      </c>
      <c r="C67" s="2" t="s">
        <v>1136</v>
      </c>
      <c r="D67" s="192" t="s">
        <v>1685</v>
      </c>
      <c r="E67" s="58">
        <v>6.5</v>
      </c>
      <c r="F67" s="176">
        <v>2.6</v>
      </c>
      <c r="G67" s="193">
        <v>12</v>
      </c>
      <c r="H67" s="140">
        <f t="shared" ref="H67:H87" si="5">MROUND((F67*G67),0.01)</f>
        <v>31.2</v>
      </c>
      <c r="I67" s="126"/>
      <c r="J67" s="93">
        <f t="shared" ref="J67:J87" si="6">H67*I67</f>
        <v>0</v>
      </c>
    </row>
    <row r="68" spans="1:10" ht="20" customHeight="1" x14ac:dyDescent="0.2">
      <c r="A68" s="224" t="s">
        <v>1539</v>
      </c>
      <c r="B68" s="2" t="s">
        <v>1137</v>
      </c>
      <c r="C68" s="2" t="s">
        <v>1138</v>
      </c>
      <c r="D68" s="192" t="s">
        <v>1686</v>
      </c>
      <c r="E68" s="58">
        <v>7.5</v>
      </c>
      <c r="F68" s="176">
        <v>3</v>
      </c>
      <c r="G68" s="193">
        <v>6</v>
      </c>
      <c r="H68" s="140">
        <f t="shared" si="5"/>
        <v>18</v>
      </c>
      <c r="I68" s="126"/>
      <c r="J68" s="93">
        <f t="shared" si="6"/>
        <v>0</v>
      </c>
    </row>
    <row r="69" spans="1:10" ht="20" customHeight="1" x14ac:dyDescent="0.2">
      <c r="A69" s="224" t="s">
        <v>1539</v>
      </c>
      <c r="B69" s="2" t="s">
        <v>1139</v>
      </c>
      <c r="C69" s="2" t="s">
        <v>1140</v>
      </c>
      <c r="D69" s="192" t="s">
        <v>1687</v>
      </c>
      <c r="E69" s="58">
        <v>28.5</v>
      </c>
      <c r="F69" s="176">
        <v>11.4</v>
      </c>
      <c r="G69" s="193">
        <v>6</v>
      </c>
      <c r="H69" s="140">
        <f t="shared" si="5"/>
        <v>68.400000000000006</v>
      </c>
      <c r="I69" s="126"/>
      <c r="J69" s="93">
        <f t="shared" si="6"/>
        <v>0</v>
      </c>
    </row>
    <row r="70" spans="1:10" ht="20" customHeight="1" x14ac:dyDescent="0.2">
      <c r="A70" s="224" t="s">
        <v>1539</v>
      </c>
      <c r="B70" s="2" t="s">
        <v>1141</v>
      </c>
      <c r="C70" s="2" t="s">
        <v>1142</v>
      </c>
      <c r="D70" s="192" t="s">
        <v>1688</v>
      </c>
      <c r="E70" s="58">
        <v>9.6749999999999989</v>
      </c>
      <c r="F70" s="176">
        <v>3.8699999999999997</v>
      </c>
      <c r="G70" s="193">
        <v>12</v>
      </c>
      <c r="H70" s="140">
        <f t="shared" si="5"/>
        <v>46.44</v>
      </c>
      <c r="I70" s="126"/>
      <c r="J70" s="93">
        <f t="shared" si="6"/>
        <v>0</v>
      </c>
    </row>
    <row r="71" spans="1:10" ht="20" customHeight="1" x14ac:dyDescent="0.2">
      <c r="A71" s="224" t="s">
        <v>1539</v>
      </c>
      <c r="B71" s="2" t="s">
        <v>1536</v>
      </c>
      <c r="C71" s="2" t="s">
        <v>1537</v>
      </c>
      <c r="D71" s="192" t="s">
        <v>1689</v>
      </c>
      <c r="E71" s="58">
        <v>12.725</v>
      </c>
      <c r="F71" s="176">
        <v>5.09</v>
      </c>
      <c r="G71" s="193">
        <v>6</v>
      </c>
      <c r="H71" s="140">
        <f t="shared" si="5"/>
        <v>30.54</v>
      </c>
      <c r="I71" s="126"/>
      <c r="J71" s="93">
        <f t="shared" si="6"/>
        <v>0</v>
      </c>
    </row>
    <row r="72" spans="1:10" ht="20" customHeight="1" x14ac:dyDescent="0.2">
      <c r="A72" s="224" t="s">
        <v>1539</v>
      </c>
      <c r="B72" s="2" t="s">
        <v>1143</v>
      </c>
      <c r="C72" s="2" t="s">
        <v>1144</v>
      </c>
      <c r="D72" s="192" t="s">
        <v>1690</v>
      </c>
      <c r="E72" s="58">
        <v>5</v>
      </c>
      <c r="F72" s="176">
        <v>2</v>
      </c>
      <c r="G72" s="193">
        <v>12</v>
      </c>
      <c r="H72" s="140">
        <f t="shared" si="5"/>
        <v>24</v>
      </c>
      <c r="I72" s="126"/>
      <c r="J72" s="93">
        <f t="shared" si="6"/>
        <v>0</v>
      </c>
    </row>
    <row r="73" spans="1:10" ht="20" customHeight="1" x14ac:dyDescent="0.2">
      <c r="A73" s="224" t="s">
        <v>1539</v>
      </c>
      <c r="B73" s="2" t="s">
        <v>1145</v>
      </c>
      <c r="C73" s="2" t="s">
        <v>1146</v>
      </c>
      <c r="D73" s="192" t="s">
        <v>1691</v>
      </c>
      <c r="E73" s="58">
        <v>6.5</v>
      </c>
      <c r="F73" s="176">
        <v>2.6</v>
      </c>
      <c r="G73" s="193">
        <v>12</v>
      </c>
      <c r="H73" s="140">
        <f t="shared" si="5"/>
        <v>31.2</v>
      </c>
      <c r="I73" s="126"/>
      <c r="J73" s="93">
        <f t="shared" si="6"/>
        <v>0</v>
      </c>
    </row>
    <row r="74" spans="1:10" ht="20" customHeight="1" x14ac:dyDescent="0.2">
      <c r="A74" s="224" t="s">
        <v>1539</v>
      </c>
      <c r="B74" s="2" t="s">
        <v>1147</v>
      </c>
      <c r="C74" s="2" t="s">
        <v>1148</v>
      </c>
      <c r="D74" s="192" t="s">
        <v>1692</v>
      </c>
      <c r="E74" s="58">
        <v>4</v>
      </c>
      <c r="F74" s="176">
        <v>1.6</v>
      </c>
      <c r="G74" s="193">
        <v>12</v>
      </c>
      <c r="H74" s="140">
        <f t="shared" si="5"/>
        <v>19.2</v>
      </c>
      <c r="I74" s="126"/>
      <c r="J74" s="93">
        <f t="shared" si="6"/>
        <v>0</v>
      </c>
    </row>
    <row r="75" spans="1:10" ht="20" customHeight="1" x14ac:dyDescent="0.2">
      <c r="A75" s="224" t="s">
        <v>1539</v>
      </c>
      <c r="B75" s="2" t="s">
        <v>1149</v>
      </c>
      <c r="C75" s="2" t="s">
        <v>1150</v>
      </c>
      <c r="D75" s="192" t="s">
        <v>1693</v>
      </c>
      <c r="E75" s="58">
        <v>5.5</v>
      </c>
      <c r="F75" s="176">
        <v>2.2000000000000002</v>
      </c>
      <c r="G75" s="193">
        <v>12</v>
      </c>
      <c r="H75" s="140">
        <f t="shared" si="5"/>
        <v>26.400000000000002</v>
      </c>
      <c r="I75" s="126"/>
      <c r="J75" s="93">
        <f t="shared" si="6"/>
        <v>0</v>
      </c>
    </row>
    <row r="76" spans="1:10" ht="20" customHeight="1" x14ac:dyDescent="0.2">
      <c r="A76" s="224" t="s">
        <v>1539</v>
      </c>
      <c r="B76" s="2" t="s">
        <v>1151</v>
      </c>
      <c r="C76" s="2" t="s">
        <v>1152</v>
      </c>
      <c r="D76" s="192" t="s">
        <v>1694</v>
      </c>
      <c r="E76" s="58">
        <v>8</v>
      </c>
      <c r="F76" s="176">
        <v>3.2</v>
      </c>
      <c r="G76" s="193">
        <v>12</v>
      </c>
      <c r="H76" s="140">
        <f t="shared" si="5"/>
        <v>38.4</v>
      </c>
      <c r="I76" s="126"/>
      <c r="J76" s="93">
        <f t="shared" si="6"/>
        <v>0</v>
      </c>
    </row>
    <row r="77" spans="1:10" ht="20" customHeight="1" x14ac:dyDescent="0.2">
      <c r="A77" s="224" t="s">
        <v>1539</v>
      </c>
      <c r="B77" s="2" t="s">
        <v>1153</v>
      </c>
      <c r="C77" s="2" t="s">
        <v>1154</v>
      </c>
      <c r="D77" s="192" t="s">
        <v>1695</v>
      </c>
      <c r="E77" s="58">
        <v>3</v>
      </c>
      <c r="F77" s="176">
        <v>1.2</v>
      </c>
      <c r="G77" s="193">
        <v>12</v>
      </c>
      <c r="H77" s="140">
        <f t="shared" si="5"/>
        <v>14.4</v>
      </c>
      <c r="I77" s="126"/>
      <c r="J77" s="93">
        <f t="shared" si="6"/>
        <v>0</v>
      </c>
    </row>
    <row r="78" spans="1:10" ht="20" customHeight="1" x14ac:dyDescent="0.2">
      <c r="A78" s="224" t="s">
        <v>1539</v>
      </c>
      <c r="B78" s="2" t="s">
        <v>1155</v>
      </c>
      <c r="C78" s="2" t="s">
        <v>1156</v>
      </c>
      <c r="D78" s="192" t="s">
        <v>1696</v>
      </c>
      <c r="E78" s="58">
        <v>8</v>
      </c>
      <c r="F78" s="176">
        <v>3.2</v>
      </c>
      <c r="G78" s="193">
        <v>12</v>
      </c>
      <c r="H78" s="140">
        <f t="shared" si="5"/>
        <v>38.4</v>
      </c>
      <c r="I78" s="126"/>
      <c r="J78" s="93">
        <f t="shared" si="6"/>
        <v>0</v>
      </c>
    </row>
    <row r="79" spans="1:10" ht="20" customHeight="1" x14ac:dyDescent="0.2">
      <c r="A79" s="224" t="s">
        <v>1539</v>
      </c>
      <c r="B79" s="2" t="s">
        <v>1157</v>
      </c>
      <c r="C79" s="2" t="s">
        <v>1170</v>
      </c>
      <c r="D79" s="192" t="s">
        <v>1697</v>
      </c>
      <c r="E79" s="58">
        <v>13</v>
      </c>
      <c r="F79" s="176">
        <v>5.2</v>
      </c>
      <c r="G79" s="193">
        <v>12</v>
      </c>
      <c r="H79" s="140">
        <f t="shared" si="5"/>
        <v>62.4</v>
      </c>
      <c r="I79" s="126"/>
      <c r="J79" s="93">
        <f t="shared" si="6"/>
        <v>0</v>
      </c>
    </row>
    <row r="80" spans="1:10" ht="20" customHeight="1" x14ac:dyDescent="0.2">
      <c r="A80" s="224" t="s">
        <v>1539</v>
      </c>
      <c r="B80" s="2" t="s">
        <v>1158</v>
      </c>
      <c r="C80" s="2" t="s">
        <v>1159</v>
      </c>
      <c r="D80" s="192" t="s">
        <v>1698</v>
      </c>
      <c r="E80" s="58">
        <v>7.5</v>
      </c>
      <c r="F80" s="176">
        <v>3</v>
      </c>
      <c r="G80" s="193">
        <v>12</v>
      </c>
      <c r="H80" s="140">
        <f t="shared" si="5"/>
        <v>36</v>
      </c>
      <c r="I80" s="126"/>
      <c r="J80" s="93">
        <f t="shared" si="6"/>
        <v>0</v>
      </c>
    </row>
    <row r="81" spans="1:10" ht="20" customHeight="1" x14ac:dyDescent="0.2">
      <c r="A81" s="224" t="s">
        <v>1539</v>
      </c>
      <c r="B81" s="2" t="s">
        <v>1160</v>
      </c>
      <c r="C81" s="2" t="s">
        <v>1161</v>
      </c>
      <c r="D81" s="192" t="s">
        <v>1699</v>
      </c>
      <c r="E81" s="58">
        <v>9</v>
      </c>
      <c r="F81" s="176">
        <v>3.6</v>
      </c>
      <c r="G81" s="193">
        <v>12</v>
      </c>
      <c r="H81" s="140">
        <f t="shared" si="5"/>
        <v>43.2</v>
      </c>
      <c r="I81" s="126"/>
      <c r="J81" s="93">
        <f t="shared" si="6"/>
        <v>0</v>
      </c>
    </row>
    <row r="82" spans="1:10" ht="20" customHeight="1" x14ac:dyDescent="0.2">
      <c r="A82" s="224" t="s">
        <v>1540</v>
      </c>
      <c r="B82" s="2" t="s">
        <v>1162</v>
      </c>
      <c r="C82" s="2" t="s">
        <v>1171</v>
      </c>
      <c r="D82" s="192" t="s">
        <v>1700</v>
      </c>
      <c r="E82" s="58">
        <v>5</v>
      </c>
      <c r="F82" s="176">
        <v>2</v>
      </c>
      <c r="G82" s="193">
        <v>12</v>
      </c>
      <c r="H82" s="140">
        <f t="shared" si="5"/>
        <v>24</v>
      </c>
      <c r="I82" s="126"/>
      <c r="J82" s="93">
        <f t="shared" si="6"/>
        <v>0</v>
      </c>
    </row>
    <row r="83" spans="1:10" ht="20" customHeight="1" x14ac:dyDescent="0.2">
      <c r="A83" s="224" t="s">
        <v>1540</v>
      </c>
      <c r="B83" s="2" t="s">
        <v>1163</v>
      </c>
      <c r="C83" s="2" t="s">
        <v>1174</v>
      </c>
      <c r="D83" s="192" t="s">
        <v>1701</v>
      </c>
      <c r="E83" s="58">
        <v>10.5</v>
      </c>
      <c r="F83" s="176">
        <v>4.2</v>
      </c>
      <c r="G83" s="193">
        <v>12</v>
      </c>
      <c r="H83" s="140">
        <f t="shared" si="5"/>
        <v>50.4</v>
      </c>
      <c r="I83" s="126"/>
      <c r="J83" s="93">
        <f t="shared" si="6"/>
        <v>0</v>
      </c>
    </row>
    <row r="84" spans="1:10" ht="20" customHeight="1" x14ac:dyDescent="0.2">
      <c r="A84" s="224" t="s">
        <v>1540</v>
      </c>
      <c r="B84" s="2" t="s">
        <v>1164</v>
      </c>
      <c r="C84" s="2" t="s">
        <v>1175</v>
      </c>
      <c r="D84" s="192" t="s">
        <v>1702</v>
      </c>
      <c r="E84" s="58">
        <v>6.5</v>
      </c>
      <c r="F84" s="176">
        <v>2.6</v>
      </c>
      <c r="G84" s="193">
        <v>12</v>
      </c>
      <c r="H84" s="140">
        <f t="shared" si="5"/>
        <v>31.2</v>
      </c>
      <c r="I84" s="126"/>
      <c r="J84" s="93">
        <f t="shared" si="6"/>
        <v>0</v>
      </c>
    </row>
    <row r="85" spans="1:10" ht="20" customHeight="1" x14ac:dyDescent="0.2">
      <c r="A85" s="224" t="s">
        <v>1540</v>
      </c>
      <c r="B85" s="2" t="s">
        <v>1165</v>
      </c>
      <c r="C85" s="2" t="s">
        <v>1176</v>
      </c>
      <c r="D85" s="192" t="s">
        <v>1703</v>
      </c>
      <c r="E85" s="58">
        <v>5.5</v>
      </c>
      <c r="F85" s="176">
        <v>2.2000000000000002</v>
      </c>
      <c r="G85" s="193">
        <v>12</v>
      </c>
      <c r="H85" s="140">
        <f t="shared" si="5"/>
        <v>26.400000000000002</v>
      </c>
      <c r="I85" s="126"/>
      <c r="J85" s="93">
        <f t="shared" si="6"/>
        <v>0</v>
      </c>
    </row>
    <row r="86" spans="1:10" ht="20" customHeight="1" x14ac:dyDescent="0.2">
      <c r="A86" s="224" t="s">
        <v>1540</v>
      </c>
      <c r="B86" s="2" t="s">
        <v>1166</v>
      </c>
      <c r="C86" s="2" t="s">
        <v>1172</v>
      </c>
      <c r="D86" s="192" t="s">
        <v>1704</v>
      </c>
      <c r="E86" s="58">
        <v>6</v>
      </c>
      <c r="F86" s="176">
        <v>2.4</v>
      </c>
      <c r="G86" s="193">
        <v>12</v>
      </c>
      <c r="H86" s="140">
        <f t="shared" si="5"/>
        <v>28.8</v>
      </c>
      <c r="I86" s="126"/>
      <c r="J86" s="93">
        <f t="shared" si="6"/>
        <v>0</v>
      </c>
    </row>
    <row r="87" spans="1:10" ht="20" customHeight="1" x14ac:dyDescent="0.2">
      <c r="A87" s="224" t="s">
        <v>1540</v>
      </c>
      <c r="B87" s="2" t="s">
        <v>1169</v>
      </c>
      <c r="C87" s="2" t="s">
        <v>1173</v>
      </c>
      <c r="D87" s="192" t="s">
        <v>1705</v>
      </c>
      <c r="E87" s="58">
        <v>11</v>
      </c>
      <c r="F87" s="176">
        <v>4.4000000000000004</v>
      </c>
      <c r="G87" s="193">
        <v>12</v>
      </c>
      <c r="H87" s="140">
        <f t="shared" si="5"/>
        <v>52.800000000000004</v>
      </c>
      <c r="I87" s="126"/>
      <c r="J87" s="93">
        <f t="shared" si="6"/>
        <v>0</v>
      </c>
    </row>
    <row r="88" spans="1:10" ht="20" customHeight="1" x14ac:dyDescent="0.2">
      <c r="A88" s="224">
        <v>20</v>
      </c>
      <c r="B88" s="2" t="s">
        <v>918</v>
      </c>
      <c r="C88" s="2" t="s">
        <v>919</v>
      </c>
      <c r="D88" s="192" t="s">
        <v>1706</v>
      </c>
      <c r="E88" s="58">
        <v>5.5</v>
      </c>
      <c r="F88" s="176">
        <v>2.2000000000000002</v>
      </c>
      <c r="G88" s="193">
        <v>12</v>
      </c>
      <c r="H88" s="140">
        <f t="shared" ref="H88:H131" si="7">MROUND((F88*G88),0.01)</f>
        <v>26.400000000000002</v>
      </c>
      <c r="I88" s="126"/>
      <c r="J88" s="93">
        <f t="shared" ref="J88:J131" si="8">H88*I88</f>
        <v>0</v>
      </c>
    </row>
    <row r="89" spans="1:10" ht="20" customHeight="1" x14ac:dyDescent="0.2">
      <c r="A89" s="224">
        <v>20</v>
      </c>
      <c r="B89" s="2" t="s">
        <v>920</v>
      </c>
      <c r="C89" s="2" t="s">
        <v>921</v>
      </c>
      <c r="D89" s="192" t="s">
        <v>1707</v>
      </c>
      <c r="E89" s="58">
        <v>4</v>
      </c>
      <c r="F89" s="176">
        <v>1.6</v>
      </c>
      <c r="G89" s="193">
        <v>12</v>
      </c>
      <c r="H89" s="140">
        <f t="shared" si="7"/>
        <v>19.2</v>
      </c>
      <c r="I89" s="126"/>
      <c r="J89" s="93">
        <f t="shared" si="8"/>
        <v>0</v>
      </c>
    </row>
    <row r="90" spans="1:10" ht="20" customHeight="1" x14ac:dyDescent="0.2">
      <c r="A90" s="224">
        <v>20</v>
      </c>
      <c r="B90" s="2" t="s">
        <v>922</v>
      </c>
      <c r="C90" s="2" t="s">
        <v>923</v>
      </c>
      <c r="D90" s="192" t="s">
        <v>1708</v>
      </c>
      <c r="E90" s="58">
        <v>6.5</v>
      </c>
      <c r="F90" s="176">
        <v>2.6</v>
      </c>
      <c r="G90" s="193">
        <v>12</v>
      </c>
      <c r="H90" s="140">
        <f t="shared" si="7"/>
        <v>31.2</v>
      </c>
      <c r="I90" s="126"/>
      <c r="J90" s="93">
        <f t="shared" si="8"/>
        <v>0</v>
      </c>
    </row>
    <row r="91" spans="1:10" ht="20" customHeight="1" x14ac:dyDescent="0.2">
      <c r="A91" s="224">
        <v>20</v>
      </c>
      <c r="B91" s="2" t="s">
        <v>924</v>
      </c>
      <c r="C91" s="2" t="s">
        <v>925</v>
      </c>
      <c r="D91" s="192" t="s">
        <v>1709</v>
      </c>
      <c r="E91" s="58">
        <v>5</v>
      </c>
      <c r="F91" s="176">
        <v>2</v>
      </c>
      <c r="G91" s="193">
        <v>12</v>
      </c>
      <c r="H91" s="140">
        <f t="shared" si="7"/>
        <v>24</v>
      </c>
      <c r="I91" s="126"/>
      <c r="J91" s="93">
        <f t="shared" si="8"/>
        <v>0</v>
      </c>
    </row>
    <row r="92" spans="1:10" ht="20" customHeight="1" x14ac:dyDescent="0.2">
      <c r="A92" s="224">
        <v>20</v>
      </c>
      <c r="B92" s="2" t="s">
        <v>926</v>
      </c>
      <c r="C92" s="2" t="s">
        <v>927</v>
      </c>
      <c r="D92" s="192" t="s">
        <v>1710</v>
      </c>
      <c r="E92" s="58">
        <v>5.5</v>
      </c>
      <c r="F92" s="176">
        <v>2.2000000000000002</v>
      </c>
      <c r="G92" s="193">
        <v>12</v>
      </c>
      <c r="H92" s="140">
        <f t="shared" si="7"/>
        <v>26.400000000000002</v>
      </c>
      <c r="I92" s="126"/>
      <c r="J92" s="93">
        <f t="shared" si="8"/>
        <v>0</v>
      </c>
    </row>
    <row r="93" spans="1:10" ht="20" customHeight="1" x14ac:dyDescent="0.2">
      <c r="A93" s="224">
        <v>20</v>
      </c>
      <c r="B93" s="2" t="s">
        <v>934</v>
      </c>
      <c r="C93" s="2" t="s">
        <v>935</v>
      </c>
      <c r="D93" s="192" t="s">
        <v>1711</v>
      </c>
      <c r="E93" s="58">
        <v>5.5</v>
      </c>
      <c r="F93" s="176">
        <v>2.2000000000000002</v>
      </c>
      <c r="G93" s="193">
        <v>12</v>
      </c>
      <c r="H93" s="140">
        <f t="shared" si="7"/>
        <v>26.400000000000002</v>
      </c>
      <c r="I93" s="126"/>
      <c r="J93" s="93">
        <f t="shared" si="8"/>
        <v>0</v>
      </c>
    </row>
    <row r="94" spans="1:10" ht="20" customHeight="1" x14ac:dyDescent="0.2">
      <c r="A94" s="224">
        <v>20</v>
      </c>
      <c r="B94" s="2" t="s">
        <v>942</v>
      </c>
      <c r="C94" s="2" t="s">
        <v>943</v>
      </c>
      <c r="D94" s="192" t="s">
        <v>1712</v>
      </c>
      <c r="E94" s="58">
        <v>5.5</v>
      </c>
      <c r="F94" s="176">
        <v>2.2000000000000002</v>
      </c>
      <c r="G94" s="193">
        <v>12</v>
      </c>
      <c r="H94" s="140">
        <f t="shared" si="7"/>
        <v>26.400000000000002</v>
      </c>
      <c r="I94" s="126"/>
      <c r="J94" s="93">
        <f t="shared" si="8"/>
        <v>0</v>
      </c>
    </row>
    <row r="95" spans="1:10" ht="20" customHeight="1" x14ac:dyDescent="0.2">
      <c r="A95" s="224">
        <v>20</v>
      </c>
      <c r="B95" s="2" t="s">
        <v>950</v>
      </c>
      <c r="C95" s="2" t="s">
        <v>951</v>
      </c>
      <c r="D95" s="192" t="s">
        <v>1713</v>
      </c>
      <c r="E95" s="58">
        <v>5.5</v>
      </c>
      <c r="F95" s="176">
        <v>2.2000000000000002</v>
      </c>
      <c r="G95" s="193">
        <v>12</v>
      </c>
      <c r="H95" s="140">
        <f t="shared" si="7"/>
        <v>26.400000000000002</v>
      </c>
      <c r="I95" s="126"/>
      <c r="J95" s="93">
        <f t="shared" si="8"/>
        <v>0</v>
      </c>
    </row>
    <row r="96" spans="1:10" ht="20" customHeight="1" x14ac:dyDescent="0.2">
      <c r="A96" s="224">
        <v>20</v>
      </c>
      <c r="B96" s="2" t="s">
        <v>958</v>
      </c>
      <c r="C96" s="2" t="s">
        <v>959</v>
      </c>
      <c r="D96" s="192" t="s">
        <v>1714</v>
      </c>
      <c r="E96" s="58">
        <v>5.5</v>
      </c>
      <c r="F96" s="176">
        <v>2.2000000000000002</v>
      </c>
      <c r="G96" s="193">
        <v>12</v>
      </c>
      <c r="H96" s="140">
        <f t="shared" si="7"/>
        <v>26.400000000000002</v>
      </c>
      <c r="I96" s="126"/>
      <c r="J96" s="93">
        <f t="shared" si="8"/>
        <v>0</v>
      </c>
    </row>
    <row r="97" spans="1:10" ht="20" customHeight="1" x14ac:dyDescent="0.2">
      <c r="A97" s="224">
        <v>20</v>
      </c>
      <c r="B97" s="2" t="s">
        <v>928</v>
      </c>
      <c r="C97" s="2" t="s">
        <v>929</v>
      </c>
      <c r="D97" s="192" t="s">
        <v>1715</v>
      </c>
      <c r="E97" s="58">
        <v>4</v>
      </c>
      <c r="F97" s="176">
        <v>1.6</v>
      </c>
      <c r="G97" s="193">
        <v>12</v>
      </c>
      <c r="H97" s="140">
        <f t="shared" si="7"/>
        <v>19.2</v>
      </c>
      <c r="I97" s="126"/>
      <c r="J97" s="93">
        <f t="shared" si="8"/>
        <v>0</v>
      </c>
    </row>
    <row r="98" spans="1:10" ht="20" customHeight="1" x14ac:dyDescent="0.2">
      <c r="A98" s="224">
        <v>20</v>
      </c>
      <c r="B98" s="2" t="s">
        <v>936</v>
      </c>
      <c r="C98" s="2" t="s">
        <v>937</v>
      </c>
      <c r="D98" s="192" t="s">
        <v>1716</v>
      </c>
      <c r="E98" s="58">
        <v>4</v>
      </c>
      <c r="F98" s="176">
        <v>1.6</v>
      </c>
      <c r="G98" s="193">
        <v>12</v>
      </c>
      <c r="H98" s="140">
        <f t="shared" si="7"/>
        <v>19.2</v>
      </c>
      <c r="I98" s="126"/>
      <c r="J98" s="93">
        <f t="shared" si="8"/>
        <v>0</v>
      </c>
    </row>
    <row r="99" spans="1:10" ht="20" customHeight="1" x14ac:dyDescent="0.2">
      <c r="A99" s="224">
        <v>20</v>
      </c>
      <c r="B99" s="2" t="s">
        <v>944</v>
      </c>
      <c r="C99" s="2" t="s">
        <v>945</v>
      </c>
      <c r="D99" s="192" t="s">
        <v>1717</v>
      </c>
      <c r="E99" s="58">
        <v>4</v>
      </c>
      <c r="F99" s="176">
        <v>1.6</v>
      </c>
      <c r="G99" s="193">
        <v>12</v>
      </c>
      <c r="H99" s="140">
        <f t="shared" si="7"/>
        <v>19.2</v>
      </c>
      <c r="I99" s="126"/>
      <c r="J99" s="93">
        <f t="shared" si="8"/>
        <v>0</v>
      </c>
    </row>
    <row r="100" spans="1:10" ht="20" customHeight="1" x14ac:dyDescent="0.2">
      <c r="A100" s="224">
        <v>20</v>
      </c>
      <c r="B100" s="2" t="s">
        <v>952</v>
      </c>
      <c r="C100" s="2" t="s">
        <v>953</v>
      </c>
      <c r="D100" s="192" t="s">
        <v>1718</v>
      </c>
      <c r="E100" s="58">
        <v>4</v>
      </c>
      <c r="F100" s="176">
        <v>1.6</v>
      </c>
      <c r="G100" s="193">
        <v>12</v>
      </c>
      <c r="H100" s="140">
        <f t="shared" si="7"/>
        <v>19.2</v>
      </c>
      <c r="I100" s="126"/>
      <c r="J100" s="93">
        <f t="shared" si="8"/>
        <v>0</v>
      </c>
    </row>
    <row r="101" spans="1:10" ht="20" customHeight="1" x14ac:dyDescent="0.2">
      <c r="A101" s="224">
        <v>20</v>
      </c>
      <c r="B101" s="2" t="s">
        <v>960</v>
      </c>
      <c r="C101" s="2" t="s">
        <v>961</v>
      </c>
      <c r="D101" s="192" t="s">
        <v>1719</v>
      </c>
      <c r="E101" s="58">
        <v>4</v>
      </c>
      <c r="F101" s="176">
        <v>1.6</v>
      </c>
      <c r="G101" s="193">
        <v>12</v>
      </c>
      <c r="H101" s="140">
        <f t="shared" si="7"/>
        <v>19.2</v>
      </c>
      <c r="I101" s="126"/>
      <c r="J101" s="93">
        <f t="shared" si="8"/>
        <v>0</v>
      </c>
    </row>
    <row r="102" spans="1:10" ht="20" customHeight="1" x14ac:dyDescent="0.2">
      <c r="A102" s="224">
        <v>20</v>
      </c>
      <c r="B102" s="2" t="s">
        <v>930</v>
      </c>
      <c r="C102" s="2" t="s">
        <v>931</v>
      </c>
      <c r="D102" s="192" t="s">
        <v>1720</v>
      </c>
      <c r="E102" s="58">
        <v>6.5</v>
      </c>
      <c r="F102" s="176">
        <v>2.6</v>
      </c>
      <c r="G102" s="193">
        <v>12</v>
      </c>
      <c r="H102" s="140">
        <f t="shared" si="7"/>
        <v>31.2</v>
      </c>
      <c r="I102" s="126"/>
      <c r="J102" s="93">
        <f t="shared" si="8"/>
        <v>0</v>
      </c>
    </row>
    <row r="103" spans="1:10" ht="20" customHeight="1" x14ac:dyDescent="0.2">
      <c r="A103" s="224">
        <v>20</v>
      </c>
      <c r="B103" s="2" t="s">
        <v>938</v>
      </c>
      <c r="C103" s="2" t="s">
        <v>939</v>
      </c>
      <c r="D103" s="192" t="s">
        <v>1721</v>
      </c>
      <c r="E103" s="58">
        <v>6.5</v>
      </c>
      <c r="F103" s="176">
        <v>2.6</v>
      </c>
      <c r="G103" s="193">
        <v>12</v>
      </c>
      <c r="H103" s="140">
        <f t="shared" si="7"/>
        <v>31.2</v>
      </c>
      <c r="I103" s="126"/>
      <c r="J103" s="93">
        <f t="shared" si="8"/>
        <v>0</v>
      </c>
    </row>
    <row r="104" spans="1:10" ht="20" customHeight="1" x14ac:dyDescent="0.2">
      <c r="A104" s="224">
        <v>20</v>
      </c>
      <c r="B104" s="2" t="s">
        <v>946</v>
      </c>
      <c r="C104" s="2" t="s">
        <v>947</v>
      </c>
      <c r="D104" s="192" t="s">
        <v>1722</v>
      </c>
      <c r="E104" s="58">
        <v>6.5</v>
      </c>
      <c r="F104" s="176">
        <v>2.6</v>
      </c>
      <c r="G104" s="193">
        <v>12</v>
      </c>
      <c r="H104" s="140">
        <f t="shared" si="7"/>
        <v>31.2</v>
      </c>
      <c r="I104" s="126"/>
      <c r="J104" s="93">
        <f t="shared" si="8"/>
        <v>0</v>
      </c>
    </row>
    <row r="105" spans="1:10" ht="20" customHeight="1" x14ac:dyDescent="0.2">
      <c r="A105" s="224">
        <v>20</v>
      </c>
      <c r="B105" s="2" t="s">
        <v>954</v>
      </c>
      <c r="C105" s="2" t="s">
        <v>955</v>
      </c>
      <c r="D105" s="192" t="s">
        <v>1723</v>
      </c>
      <c r="E105" s="58">
        <v>6.5</v>
      </c>
      <c r="F105" s="176">
        <v>2.6</v>
      </c>
      <c r="G105" s="193">
        <v>12</v>
      </c>
      <c r="H105" s="140">
        <f t="shared" si="7"/>
        <v>31.2</v>
      </c>
      <c r="I105" s="126"/>
      <c r="J105" s="93">
        <f t="shared" si="8"/>
        <v>0</v>
      </c>
    </row>
    <row r="106" spans="1:10" ht="20" customHeight="1" x14ac:dyDescent="0.2">
      <c r="A106" s="224">
        <v>20</v>
      </c>
      <c r="B106" s="2" t="s">
        <v>962</v>
      </c>
      <c r="C106" s="2" t="s">
        <v>963</v>
      </c>
      <c r="D106" s="192" t="s">
        <v>1724</v>
      </c>
      <c r="E106" s="58">
        <v>6.5</v>
      </c>
      <c r="F106" s="176">
        <v>2.6</v>
      </c>
      <c r="G106" s="193">
        <v>12</v>
      </c>
      <c r="H106" s="140">
        <f t="shared" si="7"/>
        <v>31.2</v>
      </c>
      <c r="I106" s="126"/>
      <c r="J106" s="93">
        <f t="shared" si="8"/>
        <v>0</v>
      </c>
    </row>
    <row r="107" spans="1:10" ht="20" customHeight="1" x14ac:dyDescent="0.2">
      <c r="A107" s="224">
        <v>20</v>
      </c>
      <c r="B107" s="2" t="s">
        <v>932</v>
      </c>
      <c r="C107" s="2" t="s">
        <v>933</v>
      </c>
      <c r="D107" s="192" t="s">
        <v>1725</v>
      </c>
      <c r="E107" s="58">
        <v>5</v>
      </c>
      <c r="F107" s="176">
        <v>2</v>
      </c>
      <c r="G107" s="193">
        <v>12</v>
      </c>
      <c r="H107" s="140">
        <f t="shared" si="7"/>
        <v>24</v>
      </c>
      <c r="I107" s="126"/>
      <c r="J107" s="93">
        <f t="shared" si="8"/>
        <v>0</v>
      </c>
    </row>
    <row r="108" spans="1:10" ht="20" customHeight="1" x14ac:dyDescent="0.2">
      <c r="A108" s="224">
        <v>20</v>
      </c>
      <c r="B108" s="2" t="s">
        <v>940</v>
      </c>
      <c r="C108" s="2" t="s">
        <v>941</v>
      </c>
      <c r="D108" s="192" t="s">
        <v>1726</v>
      </c>
      <c r="E108" s="58">
        <v>5</v>
      </c>
      <c r="F108" s="176">
        <v>2</v>
      </c>
      <c r="G108" s="193">
        <v>12</v>
      </c>
      <c r="H108" s="140">
        <f t="shared" si="7"/>
        <v>24</v>
      </c>
      <c r="I108" s="126"/>
      <c r="J108" s="93">
        <f t="shared" si="8"/>
        <v>0</v>
      </c>
    </row>
    <row r="109" spans="1:10" ht="20" customHeight="1" x14ac:dyDescent="0.2">
      <c r="A109" s="224">
        <v>20</v>
      </c>
      <c r="B109" s="2" t="s">
        <v>948</v>
      </c>
      <c r="C109" s="2" t="s">
        <v>949</v>
      </c>
      <c r="D109" s="192" t="s">
        <v>1727</v>
      </c>
      <c r="E109" s="58">
        <v>5</v>
      </c>
      <c r="F109" s="176">
        <v>2</v>
      </c>
      <c r="G109" s="193">
        <v>12</v>
      </c>
      <c r="H109" s="140">
        <f t="shared" si="7"/>
        <v>24</v>
      </c>
      <c r="I109" s="126"/>
      <c r="J109" s="93">
        <f t="shared" si="8"/>
        <v>0</v>
      </c>
    </row>
    <row r="110" spans="1:10" ht="20" customHeight="1" x14ac:dyDescent="0.2">
      <c r="A110" s="224">
        <v>20</v>
      </c>
      <c r="B110" s="2" t="s">
        <v>956</v>
      </c>
      <c r="C110" s="2" t="s">
        <v>957</v>
      </c>
      <c r="D110" s="192" t="s">
        <v>1728</v>
      </c>
      <c r="E110" s="58">
        <v>5</v>
      </c>
      <c r="F110" s="176">
        <v>2</v>
      </c>
      <c r="G110" s="193">
        <v>12</v>
      </c>
      <c r="H110" s="140">
        <f t="shared" si="7"/>
        <v>24</v>
      </c>
      <c r="I110" s="126"/>
      <c r="J110" s="93">
        <f t="shared" si="8"/>
        <v>0</v>
      </c>
    </row>
    <row r="111" spans="1:10" ht="20" customHeight="1" x14ac:dyDescent="0.2">
      <c r="A111" s="224">
        <v>20</v>
      </c>
      <c r="B111" s="2" t="s">
        <v>964</v>
      </c>
      <c r="C111" s="2" t="s">
        <v>965</v>
      </c>
      <c r="D111" s="192" t="s">
        <v>1729</v>
      </c>
      <c r="E111" s="58">
        <v>5</v>
      </c>
      <c r="F111" s="176">
        <v>2</v>
      </c>
      <c r="G111" s="193">
        <v>12</v>
      </c>
      <c r="H111" s="140">
        <f t="shared" si="7"/>
        <v>24</v>
      </c>
      <c r="I111" s="126"/>
      <c r="J111" s="93">
        <f t="shared" si="8"/>
        <v>0</v>
      </c>
    </row>
    <row r="112" spans="1:10" ht="20" customHeight="1" x14ac:dyDescent="0.2">
      <c r="A112" s="224">
        <v>21</v>
      </c>
      <c r="B112" s="2" t="s">
        <v>966</v>
      </c>
      <c r="C112" s="2" t="s">
        <v>967</v>
      </c>
      <c r="D112" s="192" t="s">
        <v>1730</v>
      </c>
      <c r="E112" s="58">
        <v>24</v>
      </c>
      <c r="F112" s="176">
        <v>9.6</v>
      </c>
      <c r="G112" s="193">
        <v>6</v>
      </c>
      <c r="H112" s="140">
        <f t="shared" si="7"/>
        <v>57.6</v>
      </c>
      <c r="I112" s="126"/>
      <c r="J112" s="93">
        <f t="shared" si="8"/>
        <v>0</v>
      </c>
    </row>
    <row r="113" spans="1:10" ht="20" customHeight="1" x14ac:dyDescent="0.2">
      <c r="A113" s="224">
        <v>21</v>
      </c>
      <c r="B113" s="2" t="s">
        <v>968</v>
      </c>
      <c r="C113" s="2" t="s">
        <v>969</v>
      </c>
      <c r="D113" s="192" t="s">
        <v>1731</v>
      </c>
      <c r="E113" s="58">
        <v>3</v>
      </c>
      <c r="F113" s="176">
        <v>1.2</v>
      </c>
      <c r="G113" s="193">
        <v>12</v>
      </c>
      <c r="H113" s="140">
        <f t="shared" si="7"/>
        <v>14.4</v>
      </c>
      <c r="I113" s="126"/>
      <c r="J113" s="93">
        <f t="shared" si="8"/>
        <v>0</v>
      </c>
    </row>
    <row r="114" spans="1:10" ht="20" customHeight="1" x14ac:dyDescent="0.2">
      <c r="A114" s="224">
        <v>21</v>
      </c>
      <c r="B114" s="2" t="s">
        <v>970</v>
      </c>
      <c r="C114" s="2" t="s">
        <v>971</v>
      </c>
      <c r="D114" s="192" t="s">
        <v>1732</v>
      </c>
      <c r="E114" s="58">
        <v>5</v>
      </c>
      <c r="F114" s="176">
        <v>2</v>
      </c>
      <c r="G114" s="193">
        <v>12</v>
      </c>
      <c r="H114" s="140">
        <f t="shared" si="7"/>
        <v>24</v>
      </c>
      <c r="I114" s="126"/>
      <c r="J114" s="93">
        <f t="shared" si="8"/>
        <v>0</v>
      </c>
    </row>
    <row r="115" spans="1:10" ht="20" customHeight="1" x14ac:dyDescent="0.2">
      <c r="A115" s="224">
        <v>21</v>
      </c>
      <c r="B115" s="2" t="s">
        <v>972</v>
      </c>
      <c r="C115" s="2" t="s">
        <v>973</v>
      </c>
      <c r="D115" s="192" t="s">
        <v>1733</v>
      </c>
      <c r="E115" s="58">
        <v>8</v>
      </c>
      <c r="F115" s="176">
        <v>3.2</v>
      </c>
      <c r="G115" s="193">
        <v>12</v>
      </c>
      <c r="H115" s="140">
        <f t="shared" si="7"/>
        <v>38.4</v>
      </c>
      <c r="I115" s="126"/>
      <c r="J115" s="93">
        <f t="shared" si="8"/>
        <v>0</v>
      </c>
    </row>
    <row r="116" spans="1:10" ht="20" customHeight="1" x14ac:dyDescent="0.2">
      <c r="A116" s="224">
        <v>21</v>
      </c>
      <c r="B116" s="2" t="s">
        <v>974</v>
      </c>
      <c r="C116" s="2" t="s">
        <v>975</v>
      </c>
      <c r="D116" s="192" t="s">
        <v>1734</v>
      </c>
      <c r="E116" s="58">
        <v>7</v>
      </c>
      <c r="F116" s="176">
        <v>2.8</v>
      </c>
      <c r="G116" s="193">
        <v>12</v>
      </c>
      <c r="H116" s="140">
        <f t="shared" si="7"/>
        <v>33.6</v>
      </c>
      <c r="I116" s="126"/>
      <c r="J116" s="93">
        <f t="shared" si="8"/>
        <v>0</v>
      </c>
    </row>
    <row r="117" spans="1:10" ht="20" customHeight="1" x14ac:dyDescent="0.2">
      <c r="A117" s="224">
        <v>21</v>
      </c>
      <c r="B117" s="2" t="s">
        <v>976</v>
      </c>
      <c r="C117" s="2" t="s">
        <v>977</v>
      </c>
      <c r="D117" s="192" t="s">
        <v>1735</v>
      </c>
      <c r="E117" s="58">
        <v>16</v>
      </c>
      <c r="F117" s="176">
        <v>6.4</v>
      </c>
      <c r="G117" s="193">
        <v>12</v>
      </c>
      <c r="H117" s="140">
        <f t="shared" si="7"/>
        <v>76.8</v>
      </c>
      <c r="I117" s="126"/>
      <c r="J117" s="93">
        <f t="shared" si="8"/>
        <v>0</v>
      </c>
    </row>
    <row r="118" spans="1:10" ht="20" customHeight="1" x14ac:dyDescent="0.2">
      <c r="A118" s="224">
        <v>21</v>
      </c>
      <c r="B118" s="2" t="s">
        <v>981</v>
      </c>
      <c r="C118" s="2" t="s">
        <v>982</v>
      </c>
      <c r="D118" s="192" t="s">
        <v>1736</v>
      </c>
      <c r="E118" s="58">
        <v>11</v>
      </c>
      <c r="F118" s="176">
        <v>4.4000000000000004</v>
      </c>
      <c r="G118" s="193">
        <v>12</v>
      </c>
      <c r="H118" s="140">
        <f t="shared" si="7"/>
        <v>52.800000000000004</v>
      </c>
      <c r="I118" s="126"/>
      <c r="J118" s="93">
        <f t="shared" si="8"/>
        <v>0</v>
      </c>
    </row>
    <row r="119" spans="1:10" ht="20" customHeight="1" x14ac:dyDescent="0.2">
      <c r="A119" s="261">
        <v>21</v>
      </c>
      <c r="B119" s="2" t="s">
        <v>1168</v>
      </c>
      <c r="C119" s="2" t="s">
        <v>1357</v>
      </c>
      <c r="D119" s="192" t="s">
        <v>1737</v>
      </c>
      <c r="E119" s="58">
        <v>11</v>
      </c>
      <c r="F119" s="176">
        <v>4.4000000000000004</v>
      </c>
      <c r="G119" s="193">
        <v>12</v>
      </c>
      <c r="H119" s="140">
        <f t="shared" si="7"/>
        <v>52.800000000000004</v>
      </c>
      <c r="I119" s="126"/>
      <c r="J119" s="93">
        <f t="shared" si="8"/>
        <v>0</v>
      </c>
    </row>
    <row r="120" spans="1:10" ht="20" customHeight="1" x14ac:dyDescent="0.2">
      <c r="A120" s="224">
        <v>21</v>
      </c>
      <c r="B120" s="2" t="s">
        <v>983</v>
      </c>
      <c r="C120" s="2" t="s">
        <v>1549</v>
      </c>
      <c r="D120" s="192" t="s">
        <v>1738</v>
      </c>
      <c r="E120" s="58">
        <v>3</v>
      </c>
      <c r="F120" s="176">
        <v>1.2</v>
      </c>
      <c r="G120" s="193">
        <v>12</v>
      </c>
      <c r="H120" s="140">
        <f t="shared" si="7"/>
        <v>14.4</v>
      </c>
      <c r="I120" s="126"/>
      <c r="J120" s="93">
        <f t="shared" si="8"/>
        <v>0</v>
      </c>
    </row>
    <row r="121" spans="1:10" ht="20" customHeight="1" x14ac:dyDescent="0.2">
      <c r="A121" s="224">
        <v>21</v>
      </c>
      <c r="B121" s="2" t="s">
        <v>984</v>
      </c>
      <c r="C121" s="2" t="s">
        <v>1550</v>
      </c>
      <c r="D121" s="192" t="s">
        <v>1739</v>
      </c>
      <c r="E121" s="58">
        <v>3</v>
      </c>
      <c r="F121" s="176">
        <v>1.2</v>
      </c>
      <c r="G121" s="193">
        <v>12</v>
      </c>
      <c r="H121" s="140">
        <f t="shared" si="7"/>
        <v>14.4</v>
      </c>
      <c r="I121" s="126"/>
      <c r="J121" s="93">
        <f t="shared" si="8"/>
        <v>0</v>
      </c>
    </row>
    <row r="122" spans="1:10" ht="20" customHeight="1" x14ac:dyDescent="0.2">
      <c r="A122" s="224">
        <v>21</v>
      </c>
      <c r="B122" s="2" t="s">
        <v>985</v>
      </c>
      <c r="C122" s="2" t="s">
        <v>1551</v>
      </c>
      <c r="D122" s="192" t="s">
        <v>1740</v>
      </c>
      <c r="E122" s="58">
        <v>3</v>
      </c>
      <c r="F122" s="176">
        <v>1.2</v>
      </c>
      <c r="G122" s="193">
        <v>12</v>
      </c>
      <c r="H122" s="140">
        <f t="shared" si="7"/>
        <v>14.4</v>
      </c>
      <c r="I122" s="126"/>
      <c r="J122" s="93">
        <f t="shared" si="8"/>
        <v>0</v>
      </c>
    </row>
    <row r="123" spans="1:10" ht="20" customHeight="1" x14ac:dyDescent="0.2">
      <c r="A123" s="224">
        <v>21</v>
      </c>
      <c r="B123" s="2" t="s">
        <v>986</v>
      </c>
      <c r="C123" s="2" t="s">
        <v>1552</v>
      </c>
      <c r="D123" s="192" t="s">
        <v>1741</v>
      </c>
      <c r="E123" s="58">
        <v>3</v>
      </c>
      <c r="F123" s="176">
        <v>1.2</v>
      </c>
      <c r="G123" s="193">
        <v>12</v>
      </c>
      <c r="H123" s="140">
        <f t="shared" si="7"/>
        <v>14.4</v>
      </c>
      <c r="I123" s="126"/>
      <c r="J123" s="93">
        <f t="shared" si="8"/>
        <v>0</v>
      </c>
    </row>
    <row r="124" spans="1:10" ht="20" customHeight="1" x14ac:dyDescent="0.2">
      <c r="A124" s="224">
        <v>21</v>
      </c>
      <c r="B124" s="2" t="s">
        <v>987</v>
      </c>
      <c r="C124" s="2" t="s">
        <v>1553</v>
      </c>
      <c r="D124" s="192" t="s">
        <v>1742</v>
      </c>
      <c r="E124" s="58">
        <v>3</v>
      </c>
      <c r="F124" s="176">
        <v>1.2</v>
      </c>
      <c r="G124" s="193">
        <v>12</v>
      </c>
      <c r="H124" s="140">
        <f t="shared" si="7"/>
        <v>14.4</v>
      </c>
      <c r="I124" s="126"/>
      <c r="J124" s="93">
        <f t="shared" si="8"/>
        <v>0</v>
      </c>
    </row>
    <row r="125" spans="1:10" ht="20" customHeight="1" x14ac:dyDescent="0.2">
      <c r="A125" s="224">
        <v>21</v>
      </c>
      <c r="B125" s="2" t="s">
        <v>992</v>
      </c>
      <c r="C125" s="2" t="s">
        <v>1554</v>
      </c>
      <c r="D125" s="192" t="s">
        <v>1743</v>
      </c>
      <c r="E125" s="58">
        <v>3</v>
      </c>
      <c r="F125" s="176">
        <v>1.2</v>
      </c>
      <c r="G125" s="193">
        <v>12</v>
      </c>
      <c r="H125" s="140">
        <f t="shared" si="7"/>
        <v>14.4</v>
      </c>
      <c r="I125" s="126"/>
      <c r="J125" s="93">
        <f t="shared" si="8"/>
        <v>0</v>
      </c>
    </row>
    <row r="126" spans="1:10" ht="20" customHeight="1" x14ac:dyDescent="0.2">
      <c r="A126" s="224">
        <v>21</v>
      </c>
      <c r="B126" s="2" t="s">
        <v>999</v>
      </c>
      <c r="C126" s="2" t="s">
        <v>1000</v>
      </c>
      <c r="D126" s="192" t="s">
        <v>1744</v>
      </c>
      <c r="E126" s="58">
        <v>19</v>
      </c>
      <c r="F126" s="176">
        <v>7.6</v>
      </c>
      <c r="G126" s="193">
        <v>4</v>
      </c>
      <c r="H126" s="140">
        <f t="shared" si="7"/>
        <v>30.400000000000002</v>
      </c>
      <c r="I126" s="126"/>
      <c r="J126" s="93">
        <f t="shared" si="8"/>
        <v>0</v>
      </c>
    </row>
    <row r="127" spans="1:10" ht="20" customHeight="1" x14ac:dyDescent="0.2">
      <c r="A127" s="224" t="s">
        <v>1007</v>
      </c>
      <c r="B127" s="2" t="s">
        <v>1177</v>
      </c>
      <c r="C127" s="2" t="s">
        <v>1178</v>
      </c>
      <c r="D127" s="192" t="s">
        <v>1745</v>
      </c>
      <c r="E127" s="58">
        <v>5</v>
      </c>
      <c r="F127" s="176">
        <v>2</v>
      </c>
      <c r="G127" s="193">
        <v>12</v>
      </c>
      <c r="H127" s="140">
        <f t="shared" si="7"/>
        <v>24</v>
      </c>
      <c r="I127" s="126"/>
      <c r="J127" s="93">
        <f t="shared" si="8"/>
        <v>0</v>
      </c>
    </row>
    <row r="128" spans="1:10" ht="20" customHeight="1" x14ac:dyDescent="0.2">
      <c r="A128" s="224" t="s">
        <v>1007</v>
      </c>
      <c r="B128" s="2" t="s">
        <v>1179</v>
      </c>
      <c r="C128" s="2" t="s">
        <v>1180</v>
      </c>
      <c r="D128" s="192" t="s">
        <v>1746</v>
      </c>
      <c r="E128" s="58">
        <v>5</v>
      </c>
      <c r="F128" s="176">
        <v>2</v>
      </c>
      <c r="G128" s="193">
        <v>12</v>
      </c>
      <c r="H128" s="140">
        <f t="shared" si="7"/>
        <v>24</v>
      </c>
      <c r="I128" s="126"/>
      <c r="J128" s="93">
        <f t="shared" si="8"/>
        <v>0</v>
      </c>
    </row>
    <row r="129" spans="1:10" ht="20" customHeight="1" x14ac:dyDescent="0.2">
      <c r="A129" s="224" t="s">
        <v>1007</v>
      </c>
      <c r="B129" s="2" t="s">
        <v>1181</v>
      </c>
      <c r="C129" s="2" t="s">
        <v>1182</v>
      </c>
      <c r="D129" s="192" t="s">
        <v>1747</v>
      </c>
      <c r="E129" s="58">
        <v>5</v>
      </c>
      <c r="F129" s="176">
        <v>2</v>
      </c>
      <c r="G129" s="193">
        <v>12</v>
      </c>
      <c r="H129" s="140">
        <f t="shared" si="7"/>
        <v>24</v>
      </c>
      <c r="I129" s="126"/>
      <c r="J129" s="93">
        <f t="shared" si="8"/>
        <v>0</v>
      </c>
    </row>
    <row r="130" spans="1:10" ht="20" customHeight="1" x14ac:dyDescent="0.2">
      <c r="A130" s="224" t="s">
        <v>1007</v>
      </c>
      <c r="B130" s="2" t="s">
        <v>1183</v>
      </c>
      <c r="C130" s="2" t="s">
        <v>1184</v>
      </c>
      <c r="D130" s="192" t="s">
        <v>1748</v>
      </c>
      <c r="E130" s="58">
        <v>5</v>
      </c>
      <c r="F130" s="176">
        <v>2</v>
      </c>
      <c r="G130" s="193">
        <v>12</v>
      </c>
      <c r="H130" s="140">
        <f t="shared" si="7"/>
        <v>24</v>
      </c>
      <c r="I130" s="126"/>
      <c r="J130" s="93">
        <f t="shared" si="8"/>
        <v>0</v>
      </c>
    </row>
    <row r="131" spans="1:10" ht="20" customHeight="1" x14ac:dyDescent="0.2">
      <c r="A131" s="224" t="s">
        <v>1007</v>
      </c>
      <c r="B131" s="2" t="s">
        <v>1185</v>
      </c>
      <c r="C131" s="2" t="s">
        <v>1186</v>
      </c>
      <c r="D131" s="192" t="s">
        <v>1749</v>
      </c>
      <c r="E131" s="58">
        <v>5</v>
      </c>
      <c r="F131" s="176">
        <v>2</v>
      </c>
      <c r="G131" s="193">
        <v>12</v>
      </c>
      <c r="H131" s="140">
        <f t="shared" si="7"/>
        <v>24</v>
      </c>
      <c r="I131" s="126"/>
      <c r="J131" s="93">
        <f t="shared" si="8"/>
        <v>0</v>
      </c>
    </row>
    <row r="132" spans="1:10" ht="20" customHeight="1" x14ac:dyDescent="0.2">
      <c r="A132" s="224">
        <v>22</v>
      </c>
      <c r="B132" s="2" t="s">
        <v>861</v>
      </c>
      <c r="C132" s="2" t="s">
        <v>862</v>
      </c>
      <c r="D132" s="192" t="s">
        <v>1750</v>
      </c>
      <c r="E132" s="58">
        <v>7</v>
      </c>
      <c r="F132" s="176">
        <v>2.8</v>
      </c>
      <c r="G132" s="193">
        <v>12</v>
      </c>
      <c r="H132" s="140">
        <f t="shared" ref="H132:H159" si="9">MROUND((F132*G132),0.01)</f>
        <v>33.6</v>
      </c>
      <c r="I132" s="126"/>
      <c r="J132" s="93">
        <f t="shared" ref="J132:J160" si="10">H132*I132</f>
        <v>0</v>
      </c>
    </row>
    <row r="133" spans="1:10" ht="20" customHeight="1" x14ac:dyDescent="0.2">
      <c r="A133" s="224">
        <v>22</v>
      </c>
      <c r="B133" s="2" t="s">
        <v>863</v>
      </c>
      <c r="C133" s="2" t="s">
        <v>864</v>
      </c>
      <c r="D133" s="192" t="s">
        <v>1751</v>
      </c>
      <c r="E133" s="58">
        <v>4</v>
      </c>
      <c r="F133" s="176">
        <v>1.6</v>
      </c>
      <c r="G133" s="193">
        <v>12</v>
      </c>
      <c r="H133" s="140">
        <f t="shared" si="9"/>
        <v>19.2</v>
      </c>
      <c r="I133" s="126"/>
      <c r="J133" s="93">
        <f t="shared" si="10"/>
        <v>0</v>
      </c>
    </row>
    <row r="134" spans="1:10" ht="20" customHeight="1" x14ac:dyDescent="0.2">
      <c r="A134" s="224">
        <v>22</v>
      </c>
      <c r="B134" s="2" t="s">
        <v>865</v>
      </c>
      <c r="C134" s="2" t="s">
        <v>866</v>
      </c>
      <c r="D134" s="192" t="s">
        <v>1752</v>
      </c>
      <c r="E134" s="58">
        <v>6.5</v>
      </c>
      <c r="F134" s="176">
        <v>2.6</v>
      </c>
      <c r="G134" s="193">
        <v>12</v>
      </c>
      <c r="H134" s="140">
        <f t="shared" si="9"/>
        <v>31.2</v>
      </c>
      <c r="I134" s="126"/>
      <c r="J134" s="93">
        <f t="shared" si="10"/>
        <v>0</v>
      </c>
    </row>
    <row r="135" spans="1:10" ht="20" customHeight="1" x14ac:dyDescent="0.2">
      <c r="A135" s="224">
        <v>22</v>
      </c>
      <c r="B135" s="2" t="s">
        <v>867</v>
      </c>
      <c r="C135" s="2" t="s">
        <v>868</v>
      </c>
      <c r="D135" s="192" t="s">
        <v>1753</v>
      </c>
      <c r="E135" s="58">
        <v>5</v>
      </c>
      <c r="F135" s="176">
        <v>2</v>
      </c>
      <c r="G135" s="193">
        <v>12</v>
      </c>
      <c r="H135" s="140">
        <f t="shared" si="9"/>
        <v>24</v>
      </c>
      <c r="I135" s="126"/>
      <c r="J135" s="93">
        <f t="shared" si="10"/>
        <v>0</v>
      </c>
    </row>
    <row r="136" spans="1:10" ht="20" customHeight="1" x14ac:dyDescent="0.2">
      <c r="A136" s="224">
        <v>22</v>
      </c>
      <c r="B136" s="2" t="s">
        <v>869</v>
      </c>
      <c r="C136" s="2" t="s">
        <v>870</v>
      </c>
      <c r="D136" s="192" t="s">
        <v>1754</v>
      </c>
      <c r="E136" s="58">
        <v>12</v>
      </c>
      <c r="F136" s="176">
        <v>4.8</v>
      </c>
      <c r="G136" s="193">
        <v>6</v>
      </c>
      <c r="H136" s="140">
        <f t="shared" si="9"/>
        <v>28.8</v>
      </c>
      <c r="I136" s="126"/>
      <c r="J136" s="93">
        <f t="shared" si="10"/>
        <v>0</v>
      </c>
    </row>
    <row r="137" spans="1:10" ht="20" customHeight="1" x14ac:dyDescent="0.2">
      <c r="A137" s="224">
        <v>22</v>
      </c>
      <c r="B137" s="2" t="s">
        <v>871</v>
      </c>
      <c r="C137" s="2" t="s">
        <v>872</v>
      </c>
      <c r="D137" s="192" t="s">
        <v>1755</v>
      </c>
      <c r="E137" s="58">
        <v>5</v>
      </c>
      <c r="F137" s="176">
        <v>2</v>
      </c>
      <c r="G137" s="193">
        <v>12</v>
      </c>
      <c r="H137" s="140">
        <f t="shared" si="9"/>
        <v>24</v>
      </c>
      <c r="I137" s="126"/>
      <c r="J137" s="93">
        <f t="shared" si="10"/>
        <v>0</v>
      </c>
    </row>
    <row r="138" spans="1:10" ht="20" customHeight="1" x14ac:dyDescent="0.2">
      <c r="A138" s="224">
        <v>22</v>
      </c>
      <c r="B138" s="2" t="s">
        <v>873</v>
      </c>
      <c r="C138" s="2" t="s">
        <v>1001</v>
      </c>
      <c r="D138" s="192" t="s">
        <v>1756</v>
      </c>
      <c r="E138" s="58">
        <v>5.5</v>
      </c>
      <c r="F138" s="176">
        <v>2.2000000000000002</v>
      </c>
      <c r="G138" s="193">
        <v>12</v>
      </c>
      <c r="H138" s="140">
        <f t="shared" si="9"/>
        <v>26.400000000000002</v>
      </c>
      <c r="I138" s="126"/>
      <c r="J138" s="93">
        <f t="shared" si="10"/>
        <v>0</v>
      </c>
    </row>
    <row r="139" spans="1:10" ht="20" customHeight="1" x14ac:dyDescent="0.2">
      <c r="A139" s="224">
        <v>22</v>
      </c>
      <c r="B139" s="2" t="s">
        <v>874</v>
      </c>
      <c r="C139" s="2" t="s">
        <v>875</v>
      </c>
      <c r="D139" s="192" t="s">
        <v>1757</v>
      </c>
      <c r="E139" s="58">
        <v>9</v>
      </c>
      <c r="F139" s="176">
        <v>3.6</v>
      </c>
      <c r="G139" s="193">
        <v>6</v>
      </c>
      <c r="H139" s="140">
        <f t="shared" si="9"/>
        <v>21.6</v>
      </c>
      <c r="I139" s="126"/>
      <c r="J139" s="93">
        <f t="shared" si="10"/>
        <v>0</v>
      </c>
    </row>
    <row r="140" spans="1:10" ht="20" customHeight="1" x14ac:dyDescent="0.2">
      <c r="A140" s="224">
        <v>22</v>
      </c>
      <c r="B140" s="2" t="s">
        <v>876</v>
      </c>
      <c r="C140" s="2" t="s">
        <v>877</v>
      </c>
      <c r="D140" s="192" t="s">
        <v>1758</v>
      </c>
      <c r="E140" s="58">
        <v>6</v>
      </c>
      <c r="F140" s="176">
        <v>2.4</v>
      </c>
      <c r="G140" s="193">
        <v>12</v>
      </c>
      <c r="H140" s="140">
        <f t="shared" si="9"/>
        <v>28.8</v>
      </c>
      <c r="I140" s="126"/>
      <c r="J140" s="93">
        <f t="shared" si="10"/>
        <v>0</v>
      </c>
    </row>
    <row r="141" spans="1:10" ht="20" customHeight="1" x14ac:dyDescent="0.2">
      <c r="A141" s="224">
        <v>22</v>
      </c>
      <c r="B141" s="2" t="s">
        <v>878</v>
      </c>
      <c r="C141" s="2" t="s">
        <v>1555</v>
      </c>
      <c r="D141" s="192" t="s">
        <v>1759</v>
      </c>
      <c r="E141" s="58">
        <v>9</v>
      </c>
      <c r="F141" s="176">
        <v>3.5999999999999996</v>
      </c>
      <c r="G141" s="193">
        <v>12</v>
      </c>
      <c r="H141" s="140">
        <f t="shared" si="9"/>
        <v>43.2</v>
      </c>
      <c r="I141" s="126"/>
      <c r="J141" s="93">
        <f t="shared" si="10"/>
        <v>0</v>
      </c>
    </row>
    <row r="142" spans="1:10" ht="20" customHeight="1" x14ac:dyDescent="0.2">
      <c r="A142" s="224">
        <v>22</v>
      </c>
      <c r="B142" s="2" t="s">
        <v>879</v>
      </c>
      <c r="C142" s="2" t="s">
        <v>880</v>
      </c>
      <c r="D142" s="192" t="s">
        <v>1760</v>
      </c>
      <c r="E142" s="58">
        <v>7</v>
      </c>
      <c r="F142" s="176">
        <v>2.8</v>
      </c>
      <c r="G142" s="193">
        <v>12</v>
      </c>
      <c r="H142" s="140">
        <f t="shared" si="9"/>
        <v>33.6</v>
      </c>
      <c r="I142" s="126"/>
      <c r="J142" s="93">
        <f t="shared" si="10"/>
        <v>0</v>
      </c>
    </row>
    <row r="143" spans="1:10" ht="20" customHeight="1" x14ac:dyDescent="0.2">
      <c r="A143" s="224">
        <v>22</v>
      </c>
      <c r="B143" s="2" t="s">
        <v>881</v>
      </c>
      <c r="C143" t="s">
        <v>882</v>
      </c>
      <c r="D143" s="192" t="s">
        <v>1761</v>
      </c>
      <c r="E143" s="58">
        <v>8</v>
      </c>
      <c r="F143" s="176">
        <v>3.2</v>
      </c>
      <c r="G143" s="193">
        <v>12</v>
      </c>
      <c r="H143" s="140">
        <f t="shared" si="9"/>
        <v>38.4</v>
      </c>
      <c r="I143" s="126"/>
      <c r="J143" s="93">
        <f t="shared" si="10"/>
        <v>0</v>
      </c>
    </row>
    <row r="144" spans="1:10" ht="20" customHeight="1" x14ac:dyDescent="0.2">
      <c r="A144" s="224">
        <v>22</v>
      </c>
      <c r="B144" s="2" t="s">
        <v>883</v>
      </c>
      <c r="C144" s="2" t="s">
        <v>884</v>
      </c>
      <c r="D144" s="192" t="s">
        <v>1762</v>
      </c>
      <c r="E144" s="58">
        <v>19.5</v>
      </c>
      <c r="F144" s="176">
        <v>7.8</v>
      </c>
      <c r="G144" s="193">
        <v>6</v>
      </c>
      <c r="H144" s="140">
        <f t="shared" si="9"/>
        <v>46.800000000000004</v>
      </c>
      <c r="I144" s="126"/>
      <c r="J144" s="93">
        <f t="shared" si="10"/>
        <v>0</v>
      </c>
    </row>
    <row r="145" spans="1:10" ht="20" customHeight="1" x14ac:dyDescent="0.2">
      <c r="A145" s="224">
        <v>22</v>
      </c>
      <c r="B145" s="2" t="s">
        <v>1003</v>
      </c>
      <c r="C145" s="2" t="s">
        <v>885</v>
      </c>
      <c r="D145" s="192" t="s">
        <v>1763</v>
      </c>
      <c r="E145" s="58">
        <v>6.5</v>
      </c>
      <c r="F145" s="176">
        <v>2.6</v>
      </c>
      <c r="G145" s="193">
        <v>12</v>
      </c>
      <c r="H145" s="140">
        <f t="shared" si="9"/>
        <v>31.2</v>
      </c>
      <c r="I145" s="126"/>
      <c r="J145" s="93">
        <f t="shared" si="10"/>
        <v>0</v>
      </c>
    </row>
    <row r="146" spans="1:10" ht="20" customHeight="1" x14ac:dyDescent="0.2">
      <c r="A146" s="224">
        <v>23</v>
      </c>
      <c r="B146" s="2" t="s">
        <v>886</v>
      </c>
      <c r="C146" s="2" t="s">
        <v>887</v>
      </c>
      <c r="D146" s="192" t="s">
        <v>1764</v>
      </c>
      <c r="E146" s="58">
        <v>7</v>
      </c>
      <c r="F146" s="176">
        <v>2.8</v>
      </c>
      <c r="G146" s="193">
        <v>12</v>
      </c>
      <c r="H146" s="140">
        <f t="shared" si="9"/>
        <v>33.6</v>
      </c>
      <c r="I146" s="126"/>
      <c r="J146" s="93">
        <f t="shared" si="10"/>
        <v>0</v>
      </c>
    </row>
    <row r="147" spans="1:10" ht="20" customHeight="1" x14ac:dyDescent="0.2">
      <c r="A147" s="224">
        <v>23</v>
      </c>
      <c r="B147" s="2" t="s">
        <v>888</v>
      </c>
      <c r="C147" s="2" t="s">
        <v>889</v>
      </c>
      <c r="D147" s="192" t="s">
        <v>1765</v>
      </c>
      <c r="E147" s="58">
        <v>4</v>
      </c>
      <c r="F147" s="176">
        <v>1.6</v>
      </c>
      <c r="G147" s="193">
        <v>12</v>
      </c>
      <c r="H147" s="140">
        <f t="shared" si="9"/>
        <v>19.2</v>
      </c>
      <c r="I147" s="126"/>
      <c r="J147" s="93">
        <f t="shared" si="10"/>
        <v>0</v>
      </c>
    </row>
    <row r="148" spans="1:10" ht="20" customHeight="1" x14ac:dyDescent="0.2">
      <c r="A148" s="224">
        <v>23</v>
      </c>
      <c r="B148" s="2" t="s">
        <v>890</v>
      </c>
      <c r="C148" s="2" t="s">
        <v>891</v>
      </c>
      <c r="D148" s="192" t="s">
        <v>1766</v>
      </c>
      <c r="E148" s="58">
        <v>6.5</v>
      </c>
      <c r="F148" s="176">
        <v>2.6</v>
      </c>
      <c r="G148" s="193">
        <v>12</v>
      </c>
      <c r="H148" s="140">
        <f t="shared" si="9"/>
        <v>31.2</v>
      </c>
      <c r="I148" s="126"/>
      <c r="J148" s="93">
        <f t="shared" si="10"/>
        <v>0</v>
      </c>
    </row>
    <row r="149" spans="1:10" ht="20" customHeight="1" x14ac:dyDescent="0.2">
      <c r="A149" s="224">
        <v>23</v>
      </c>
      <c r="B149" s="2" t="s">
        <v>892</v>
      </c>
      <c r="C149" s="2" t="s">
        <v>893</v>
      </c>
      <c r="D149" s="192" t="s">
        <v>1767</v>
      </c>
      <c r="E149" s="58">
        <v>5</v>
      </c>
      <c r="F149" s="176">
        <v>2</v>
      </c>
      <c r="G149" s="193">
        <v>12</v>
      </c>
      <c r="H149" s="140">
        <f t="shared" si="9"/>
        <v>24</v>
      </c>
      <c r="I149" s="126"/>
      <c r="J149" s="93">
        <f t="shared" si="10"/>
        <v>0</v>
      </c>
    </row>
    <row r="150" spans="1:10" ht="20" customHeight="1" x14ac:dyDescent="0.2">
      <c r="A150" s="224">
        <v>23</v>
      </c>
      <c r="B150" s="2" t="s">
        <v>894</v>
      </c>
      <c r="C150" s="2" t="s">
        <v>895</v>
      </c>
      <c r="D150" s="192" t="s">
        <v>1768</v>
      </c>
      <c r="E150" s="58">
        <v>5</v>
      </c>
      <c r="F150" s="176">
        <v>2</v>
      </c>
      <c r="G150" s="193">
        <v>12</v>
      </c>
      <c r="H150" s="140">
        <f t="shared" si="9"/>
        <v>24</v>
      </c>
      <c r="I150" s="126"/>
      <c r="J150" s="93">
        <f t="shared" si="10"/>
        <v>0</v>
      </c>
    </row>
    <row r="151" spans="1:10" ht="20" customHeight="1" x14ac:dyDescent="0.2">
      <c r="A151" s="224">
        <v>23</v>
      </c>
      <c r="B151" s="2" t="s">
        <v>896</v>
      </c>
      <c r="C151" s="2" t="s">
        <v>897</v>
      </c>
      <c r="D151" s="192" t="s">
        <v>1769</v>
      </c>
      <c r="E151" s="58">
        <v>8</v>
      </c>
      <c r="F151" s="176">
        <v>3.2</v>
      </c>
      <c r="G151" s="193">
        <v>12</v>
      </c>
      <c r="H151" s="140">
        <f t="shared" si="9"/>
        <v>38.4</v>
      </c>
      <c r="I151" s="126"/>
      <c r="J151" s="93">
        <f t="shared" si="10"/>
        <v>0</v>
      </c>
    </row>
    <row r="152" spans="1:10" ht="20" customHeight="1" x14ac:dyDescent="0.2">
      <c r="A152" s="224">
        <v>23</v>
      </c>
      <c r="B152" s="2" t="s">
        <v>898</v>
      </c>
      <c r="C152" s="2" t="s">
        <v>899</v>
      </c>
      <c r="D152" s="192" t="s">
        <v>1770</v>
      </c>
      <c r="E152" s="58">
        <v>11</v>
      </c>
      <c r="F152" s="176">
        <v>4.4000000000000004</v>
      </c>
      <c r="G152" s="193">
        <v>12</v>
      </c>
      <c r="H152" s="140">
        <f t="shared" si="9"/>
        <v>52.800000000000004</v>
      </c>
      <c r="I152" s="126"/>
      <c r="J152" s="93">
        <f t="shared" si="10"/>
        <v>0</v>
      </c>
    </row>
    <row r="153" spans="1:10" ht="20" customHeight="1" x14ac:dyDescent="0.2">
      <c r="A153" s="224">
        <v>23</v>
      </c>
      <c r="B153" s="2" t="s">
        <v>900</v>
      </c>
      <c r="C153" s="2" t="s">
        <v>901</v>
      </c>
      <c r="D153" s="192" t="s">
        <v>1771</v>
      </c>
      <c r="E153" s="58">
        <v>8</v>
      </c>
      <c r="F153" s="176">
        <v>3.2</v>
      </c>
      <c r="G153" s="193">
        <v>12</v>
      </c>
      <c r="H153" s="140">
        <f t="shared" si="9"/>
        <v>38.4</v>
      </c>
      <c r="I153" s="126"/>
      <c r="J153" s="93">
        <f t="shared" si="10"/>
        <v>0</v>
      </c>
    </row>
    <row r="154" spans="1:10" ht="20" customHeight="1" x14ac:dyDescent="0.2">
      <c r="A154" s="224">
        <v>23</v>
      </c>
      <c r="B154" s="2" t="s">
        <v>902</v>
      </c>
      <c r="C154" s="2" t="s">
        <v>903</v>
      </c>
      <c r="D154" s="192" t="s">
        <v>1772</v>
      </c>
      <c r="E154" s="58">
        <v>20</v>
      </c>
      <c r="F154" s="176">
        <v>8</v>
      </c>
      <c r="G154" s="193">
        <v>6</v>
      </c>
      <c r="H154" s="140">
        <f t="shared" si="9"/>
        <v>48</v>
      </c>
      <c r="I154" s="126"/>
      <c r="J154" s="93">
        <f t="shared" si="10"/>
        <v>0</v>
      </c>
    </row>
    <row r="155" spans="1:10" ht="20" customHeight="1" x14ac:dyDescent="0.2">
      <c r="A155" s="224">
        <v>23</v>
      </c>
      <c r="B155" s="2" t="s">
        <v>904</v>
      </c>
      <c r="C155" s="2" t="s">
        <v>905</v>
      </c>
      <c r="D155" s="192" t="s">
        <v>1773</v>
      </c>
      <c r="E155" s="58">
        <v>5</v>
      </c>
      <c r="F155" s="176">
        <v>2</v>
      </c>
      <c r="G155" s="193">
        <v>12</v>
      </c>
      <c r="H155" s="140">
        <f t="shared" si="9"/>
        <v>24</v>
      </c>
      <c r="I155" s="126"/>
      <c r="J155" s="93">
        <f t="shared" si="10"/>
        <v>0</v>
      </c>
    </row>
    <row r="156" spans="1:10" ht="20" customHeight="1" x14ac:dyDescent="0.2">
      <c r="A156" s="224">
        <v>23</v>
      </c>
      <c r="B156" s="2" t="s">
        <v>906</v>
      </c>
      <c r="C156" s="2" t="s">
        <v>907</v>
      </c>
      <c r="D156" s="192" t="s">
        <v>1774</v>
      </c>
      <c r="E156" s="58">
        <v>6</v>
      </c>
      <c r="F156" s="176">
        <v>2.4</v>
      </c>
      <c r="G156" s="193">
        <v>12</v>
      </c>
      <c r="H156" s="140">
        <f t="shared" si="9"/>
        <v>28.8</v>
      </c>
      <c r="I156" s="126"/>
      <c r="J156" s="93">
        <f t="shared" si="10"/>
        <v>0</v>
      </c>
    </row>
    <row r="157" spans="1:10" ht="20" customHeight="1" x14ac:dyDescent="0.2">
      <c r="A157" s="224">
        <v>23</v>
      </c>
      <c r="B157" s="2" t="s">
        <v>908</v>
      </c>
      <c r="C157" s="2" t="s">
        <v>909</v>
      </c>
      <c r="D157" s="192" t="s">
        <v>1775</v>
      </c>
      <c r="E157" s="58">
        <v>9</v>
      </c>
      <c r="F157" s="176">
        <v>3.6</v>
      </c>
      <c r="G157" s="193">
        <v>12</v>
      </c>
      <c r="H157" s="140">
        <f t="shared" si="9"/>
        <v>43.2</v>
      </c>
      <c r="I157" s="126"/>
      <c r="J157" s="93">
        <f t="shared" si="10"/>
        <v>0</v>
      </c>
    </row>
    <row r="158" spans="1:10" ht="20" customHeight="1" x14ac:dyDescent="0.2">
      <c r="A158" s="224">
        <v>23</v>
      </c>
      <c r="B158" s="2" t="s">
        <v>910</v>
      </c>
      <c r="C158" s="2" t="s">
        <v>911</v>
      </c>
      <c r="D158" s="192" t="s">
        <v>1776</v>
      </c>
      <c r="E158" s="58">
        <v>9</v>
      </c>
      <c r="F158" s="176">
        <v>3.6</v>
      </c>
      <c r="G158" s="193">
        <v>6</v>
      </c>
      <c r="H158" s="140">
        <f t="shared" si="9"/>
        <v>21.6</v>
      </c>
      <c r="I158" s="126"/>
      <c r="J158" s="93">
        <f t="shared" si="10"/>
        <v>0</v>
      </c>
    </row>
    <row r="159" spans="1:10" ht="20" customHeight="1" x14ac:dyDescent="0.2">
      <c r="A159" s="224">
        <v>23</v>
      </c>
      <c r="B159" s="2" t="s">
        <v>912</v>
      </c>
      <c r="C159" s="2" t="s">
        <v>913</v>
      </c>
      <c r="D159" s="192" t="s">
        <v>1777</v>
      </c>
      <c r="E159" s="58">
        <v>15</v>
      </c>
      <c r="F159" s="176">
        <v>6</v>
      </c>
      <c r="G159" s="193">
        <v>12</v>
      </c>
      <c r="H159" s="140">
        <f t="shared" si="9"/>
        <v>72</v>
      </c>
      <c r="I159" s="126"/>
      <c r="J159" s="93">
        <f t="shared" si="10"/>
        <v>0</v>
      </c>
    </row>
    <row r="160" spans="1:10" ht="20" customHeight="1" x14ac:dyDescent="0.2">
      <c r="A160" s="224">
        <v>23</v>
      </c>
      <c r="B160" s="2" t="s">
        <v>914</v>
      </c>
      <c r="C160" s="2" t="s">
        <v>915</v>
      </c>
      <c r="D160" s="192" t="s">
        <v>1778</v>
      </c>
      <c r="E160" s="58">
        <v>18</v>
      </c>
      <c r="F160" s="176">
        <v>7.2</v>
      </c>
      <c r="G160" s="193">
        <v>6</v>
      </c>
      <c r="H160" s="140">
        <f t="shared" ref="H160:H161" si="11">MROUND((F160*G160),0.01)</f>
        <v>43.2</v>
      </c>
      <c r="I160" s="126"/>
      <c r="J160" s="93">
        <f t="shared" si="10"/>
        <v>0</v>
      </c>
    </row>
    <row r="161" spans="1:22" ht="20" customHeight="1" x14ac:dyDescent="0.2">
      <c r="A161" s="224">
        <v>23</v>
      </c>
      <c r="B161" s="2" t="s">
        <v>916</v>
      </c>
      <c r="C161" s="2" t="s">
        <v>917</v>
      </c>
      <c r="D161" s="192" t="s">
        <v>1779</v>
      </c>
      <c r="E161" s="58">
        <v>12</v>
      </c>
      <c r="F161" s="176">
        <v>4.8</v>
      </c>
      <c r="G161" s="193">
        <v>12</v>
      </c>
      <c r="H161" s="140">
        <f t="shared" si="11"/>
        <v>57.6</v>
      </c>
      <c r="I161" s="126"/>
      <c r="J161" s="93">
        <f t="shared" ref="J161:J192" si="12">H161*I161</f>
        <v>0</v>
      </c>
    </row>
    <row r="162" spans="1:22" s="155" customFormat="1" ht="20" customHeight="1" x14ac:dyDescent="0.2">
      <c r="A162" s="230">
        <v>24</v>
      </c>
      <c r="B162" s="29" t="s">
        <v>344</v>
      </c>
      <c r="C162" s="151" t="s">
        <v>453</v>
      </c>
      <c r="D162" s="152" t="s">
        <v>345</v>
      </c>
      <c r="E162" s="58">
        <v>4.5</v>
      </c>
      <c r="F162" s="176">
        <v>1.8</v>
      </c>
      <c r="G162" s="193">
        <v>12</v>
      </c>
      <c r="H162" s="140">
        <f t="shared" ref="H162:H179" si="13">MROUND((F162*G162),0.01)</f>
        <v>21.6</v>
      </c>
      <c r="I162" s="126"/>
      <c r="J162" s="93">
        <f t="shared" si="12"/>
        <v>0</v>
      </c>
      <c r="K162" s="153">
        <v>12</v>
      </c>
      <c r="L162" s="154">
        <v>144</v>
      </c>
      <c r="M162"/>
      <c r="N162"/>
      <c r="O162"/>
      <c r="P162" s="54"/>
      <c r="V162" s="156"/>
    </row>
    <row r="163" spans="1:22" s="155" customFormat="1" ht="20" customHeight="1" x14ac:dyDescent="0.2">
      <c r="A163" s="230">
        <v>24</v>
      </c>
      <c r="B163" s="29" t="s">
        <v>346</v>
      </c>
      <c r="C163" s="151" t="s">
        <v>454</v>
      </c>
      <c r="D163" s="152" t="s">
        <v>347</v>
      </c>
      <c r="E163" s="58">
        <v>4</v>
      </c>
      <c r="F163" s="176">
        <v>1.6</v>
      </c>
      <c r="G163" s="193">
        <v>12</v>
      </c>
      <c r="H163" s="140">
        <f t="shared" si="13"/>
        <v>19.2</v>
      </c>
      <c r="I163" s="126"/>
      <c r="J163" s="93">
        <f t="shared" si="12"/>
        <v>0</v>
      </c>
      <c r="K163" s="153">
        <v>12</v>
      </c>
      <c r="L163" s="154">
        <v>144</v>
      </c>
      <c r="M163"/>
      <c r="N163"/>
      <c r="O163"/>
      <c r="P163" s="54"/>
      <c r="V163" s="156"/>
    </row>
    <row r="164" spans="1:22" s="155" customFormat="1" ht="20" customHeight="1" x14ac:dyDescent="0.2">
      <c r="A164" s="230">
        <v>24</v>
      </c>
      <c r="B164" s="40" t="s">
        <v>348</v>
      </c>
      <c r="C164" s="151" t="s">
        <v>455</v>
      </c>
      <c r="D164" s="152" t="s">
        <v>349</v>
      </c>
      <c r="E164" s="58">
        <v>5</v>
      </c>
      <c r="F164" s="176">
        <v>2</v>
      </c>
      <c r="G164" s="193">
        <v>12</v>
      </c>
      <c r="H164" s="140">
        <f t="shared" si="13"/>
        <v>24</v>
      </c>
      <c r="I164" s="126"/>
      <c r="J164" s="93">
        <f t="shared" si="12"/>
        <v>0</v>
      </c>
      <c r="K164" s="153">
        <v>12</v>
      </c>
      <c r="L164" s="154">
        <v>144</v>
      </c>
      <c r="M164"/>
      <c r="N164"/>
      <c r="O164"/>
      <c r="P164" s="54"/>
      <c r="V164" s="156"/>
    </row>
    <row r="165" spans="1:22" s="155" customFormat="1" ht="20" customHeight="1" x14ac:dyDescent="0.2">
      <c r="A165" s="230">
        <v>24</v>
      </c>
      <c r="B165" s="40" t="s">
        <v>350</v>
      </c>
      <c r="C165" s="151" t="s">
        <v>456</v>
      </c>
      <c r="D165" s="152" t="s">
        <v>351</v>
      </c>
      <c r="E165" s="58">
        <v>4.5</v>
      </c>
      <c r="F165" s="176">
        <v>1.8</v>
      </c>
      <c r="G165" s="193">
        <v>12</v>
      </c>
      <c r="H165" s="140">
        <f t="shared" si="13"/>
        <v>21.6</v>
      </c>
      <c r="I165" s="126"/>
      <c r="J165" s="93">
        <f t="shared" si="12"/>
        <v>0</v>
      </c>
      <c r="K165" s="153">
        <v>12</v>
      </c>
      <c r="L165" s="154">
        <v>144</v>
      </c>
      <c r="M165"/>
      <c r="N165"/>
      <c r="O165"/>
      <c r="P165" s="54"/>
      <c r="V165" s="156"/>
    </row>
    <row r="166" spans="1:22" s="155" customFormat="1" ht="20" customHeight="1" x14ac:dyDescent="0.2">
      <c r="A166" s="230">
        <v>24</v>
      </c>
      <c r="B166" s="29" t="s">
        <v>352</v>
      </c>
      <c r="C166" s="151" t="s">
        <v>457</v>
      </c>
      <c r="D166" s="152" t="s">
        <v>353</v>
      </c>
      <c r="E166" s="58">
        <v>8</v>
      </c>
      <c r="F166" s="176">
        <v>3.2</v>
      </c>
      <c r="G166" s="193">
        <v>12</v>
      </c>
      <c r="H166" s="140">
        <f t="shared" si="13"/>
        <v>38.4</v>
      </c>
      <c r="I166" s="126"/>
      <c r="J166" s="93">
        <f t="shared" si="12"/>
        <v>0</v>
      </c>
      <c r="K166" s="153">
        <v>12</v>
      </c>
      <c r="L166" s="154">
        <v>144</v>
      </c>
      <c r="M166"/>
      <c r="N166"/>
      <c r="O166"/>
      <c r="P166" s="54"/>
      <c r="V166" s="156"/>
    </row>
    <row r="167" spans="1:22" s="155" customFormat="1" ht="20" customHeight="1" x14ac:dyDescent="0.2">
      <c r="A167" s="230">
        <v>24</v>
      </c>
      <c r="B167" s="29" t="s">
        <v>354</v>
      </c>
      <c r="C167" s="151" t="s">
        <v>458</v>
      </c>
      <c r="D167" s="152" t="s">
        <v>355</v>
      </c>
      <c r="E167" s="58">
        <v>5</v>
      </c>
      <c r="F167" s="176">
        <v>2</v>
      </c>
      <c r="G167" s="193">
        <v>12</v>
      </c>
      <c r="H167" s="140">
        <f t="shared" si="13"/>
        <v>24</v>
      </c>
      <c r="I167" s="126"/>
      <c r="J167" s="93">
        <f t="shared" si="12"/>
        <v>0</v>
      </c>
      <c r="K167" s="153">
        <v>12</v>
      </c>
      <c r="L167" s="154">
        <v>144</v>
      </c>
      <c r="M167"/>
      <c r="N167"/>
      <c r="O167"/>
      <c r="P167"/>
      <c r="V167" s="156"/>
    </row>
    <row r="168" spans="1:22" s="155" customFormat="1" ht="20" customHeight="1" x14ac:dyDescent="0.2">
      <c r="A168" s="230">
        <v>24</v>
      </c>
      <c r="B168" s="29" t="s">
        <v>356</v>
      </c>
      <c r="C168" s="151" t="s">
        <v>459</v>
      </c>
      <c r="D168" s="152" t="s">
        <v>357</v>
      </c>
      <c r="E168" s="58">
        <v>7.5</v>
      </c>
      <c r="F168" s="176">
        <v>3</v>
      </c>
      <c r="G168" s="193">
        <v>12</v>
      </c>
      <c r="H168" s="140">
        <f t="shared" si="13"/>
        <v>36</v>
      </c>
      <c r="I168" s="126"/>
      <c r="J168" s="93">
        <f t="shared" si="12"/>
        <v>0</v>
      </c>
      <c r="K168" s="153">
        <v>12</v>
      </c>
      <c r="L168" s="154">
        <v>144</v>
      </c>
      <c r="M168"/>
      <c r="N168"/>
      <c r="O168"/>
      <c r="P168"/>
      <c r="V168" s="156"/>
    </row>
    <row r="169" spans="1:22" ht="20" customHeight="1" x14ac:dyDescent="0.2">
      <c r="A169" s="230">
        <v>24</v>
      </c>
      <c r="B169" s="40" t="s">
        <v>358</v>
      </c>
      <c r="C169" s="151" t="s">
        <v>460</v>
      </c>
      <c r="D169" s="152" t="s">
        <v>359</v>
      </c>
      <c r="E169" s="58">
        <v>3</v>
      </c>
      <c r="F169" s="176">
        <v>1.2</v>
      </c>
      <c r="G169" s="193">
        <v>12</v>
      </c>
      <c r="H169" s="140">
        <f t="shared" si="13"/>
        <v>14.4</v>
      </c>
      <c r="I169" s="126"/>
      <c r="J169" s="93">
        <f t="shared" si="12"/>
        <v>0</v>
      </c>
      <c r="K169" s="153">
        <v>12</v>
      </c>
      <c r="L169" s="154">
        <v>144</v>
      </c>
      <c r="Q169" s="155"/>
      <c r="R169" s="155"/>
      <c r="S169" s="155"/>
      <c r="T169" s="155"/>
      <c r="U169" s="155"/>
      <c r="V169" s="156"/>
    </row>
    <row r="170" spans="1:22" ht="20" customHeight="1" x14ac:dyDescent="0.2">
      <c r="A170" s="230">
        <v>24</v>
      </c>
      <c r="B170" s="40" t="s">
        <v>360</v>
      </c>
      <c r="C170" s="151" t="s">
        <v>461</v>
      </c>
      <c r="D170" s="152" t="s">
        <v>361</v>
      </c>
      <c r="E170" s="58">
        <v>9</v>
      </c>
      <c r="F170" s="176">
        <v>3.5999999999999996</v>
      </c>
      <c r="G170" s="193">
        <v>12</v>
      </c>
      <c r="H170" s="140">
        <f t="shared" si="13"/>
        <v>43.2</v>
      </c>
      <c r="I170" s="126"/>
      <c r="J170" s="93">
        <f t="shared" si="12"/>
        <v>0</v>
      </c>
      <c r="K170" s="153">
        <v>12</v>
      </c>
      <c r="L170" s="154">
        <v>72</v>
      </c>
      <c r="P170" s="54"/>
      <c r="Q170" s="155"/>
      <c r="R170" s="155"/>
      <c r="S170" s="155"/>
      <c r="T170" s="155"/>
      <c r="U170" s="155"/>
      <c r="V170" s="156"/>
    </row>
    <row r="171" spans="1:22" ht="20" customHeight="1" x14ac:dyDescent="0.2">
      <c r="A171" s="230">
        <v>24</v>
      </c>
      <c r="B171" s="2" t="s">
        <v>362</v>
      </c>
      <c r="C171" s="151" t="s">
        <v>436</v>
      </c>
      <c r="D171" s="152" t="s">
        <v>363</v>
      </c>
      <c r="E171" s="58">
        <v>6.25</v>
      </c>
      <c r="F171" s="176">
        <v>2.5</v>
      </c>
      <c r="G171" s="193">
        <v>12</v>
      </c>
      <c r="H171" s="140">
        <f t="shared" si="13"/>
        <v>30</v>
      </c>
      <c r="I171" s="126"/>
      <c r="J171" s="93">
        <f t="shared" si="12"/>
        <v>0</v>
      </c>
      <c r="K171" s="153">
        <v>12</v>
      </c>
      <c r="L171" s="154">
        <v>144</v>
      </c>
      <c r="P171" s="54"/>
      <c r="V171" s="54"/>
    </row>
    <row r="172" spans="1:22" ht="20" customHeight="1" x14ac:dyDescent="0.2">
      <c r="A172" s="230">
        <v>24</v>
      </c>
      <c r="B172" s="2" t="s">
        <v>364</v>
      </c>
      <c r="C172" s="151" t="s">
        <v>462</v>
      </c>
      <c r="D172" s="152" t="s">
        <v>365</v>
      </c>
      <c r="E172" s="58">
        <v>3.2</v>
      </c>
      <c r="F172" s="176">
        <v>1.28</v>
      </c>
      <c r="G172" s="193">
        <v>12</v>
      </c>
      <c r="H172" s="140">
        <f t="shared" si="13"/>
        <v>15.36</v>
      </c>
      <c r="I172" s="126"/>
      <c r="J172" s="93">
        <f t="shared" si="12"/>
        <v>0</v>
      </c>
      <c r="K172" s="153">
        <v>12</v>
      </c>
      <c r="L172" s="154">
        <v>144</v>
      </c>
      <c r="P172" s="54"/>
      <c r="V172" s="54"/>
    </row>
    <row r="173" spans="1:22" ht="20" customHeight="1" x14ac:dyDescent="0.2">
      <c r="A173" s="230">
        <v>24</v>
      </c>
      <c r="B173" s="2" t="s">
        <v>366</v>
      </c>
      <c r="C173" s="151" t="s">
        <v>463</v>
      </c>
      <c r="D173" s="152" t="s">
        <v>367</v>
      </c>
      <c r="E173" s="58">
        <v>4</v>
      </c>
      <c r="F173" s="176">
        <v>1.6</v>
      </c>
      <c r="G173" s="193">
        <v>12</v>
      </c>
      <c r="H173" s="140">
        <f t="shared" si="13"/>
        <v>19.2</v>
      </c>
      <c r="I173" s="126"/>
      <c r="J173" s="93">
        <f t="shared" si="12"/>
        <v>0</v>
      </c>
      <c r="K173" s="153">
        <v>12</v>
      </c>
      <c r="L173" s="154">
        <v>144</v>
      </c>
      <c r="P173" s="54"/>
      <c r="S173" s="263"/>
      <c r="V173" s="54"/>
    </row>
    <row r="174" spans="1:22" ht="20" customHeight="1" x14ac:dyDescent="0.2">
      <c r="A174" s="67">
        <v>25</v>
      </c>
      <c r="B174" s="27" t="s">
        <v>231</v>
      </c>
      <c r="C174" s="2" t="s">
        <v>239</v>
      </c>
      <c r="D174" s="134" t="s">
        <v>275</v>
      </c>
      <c r="E174" s="58">
        <v>5</v>
      </c>
      <c r="F174" s="176">
        <v>2</v>
      </c>
      <c r="G174" s="193">
        <v>12</v>
      </c>
      <c r="H174" s="140">
        <f t="shared" si="13"/>
        <v>24</v>
      </c>
      <c r="I174" s="126"/>
      <c r="J174" s="93">
        <f t="shared" si="12"/>
        <v>0</v>
      </c>
      <c r="K174" s="129">
        <v>12</v>
      </c>
      <c r="L174" s="129">
        <v>144</v>
      </c>
      <c r="M174">
        <v>6.5</v>
      </c>
      <c r="N174">
        <v>7</v>
      </c>
      <c r="O174">
        <v>37.5</v>
      </c>
      <c r="P174">
        <v>36</v>
      </c>
      <c r="Q174">
        <v>23</v>
      </c>
      <c r="R174" s="54">
        <v>3.1050000000000001E-2</v>
      </c>
    </row>
    <row r="175" spans="1:22" ht="20" customHeight="1" x14ac:dyDescent="0.2">
      <c r="A175" s="67">
        <v>25</v>
      </c>
      <c r="B175" s="27" t="s">
        <v>233</v>
      </c>
      <c r="C175" s="2" t="s">
        <v>241</v>
      </c>
      <c r="D175" s="134" t="s">
        <v>277</v>
      </c>
      <c r="E175" s="58">
        <v>7.5</v>
      </c>
      <c r="F175" s="176">
        <v>3</v>
      </c>
      <c r="G175" s="193">
        <v>12</v>
      </c>
      <c r="H175" s="140">
        <f t="shared" si="13"/>
        <v>36</v>
      </c>
      <c r="I175" s="126"/>
      <c r="J175" s="93">
        <f t="shared" si="12"/>
        <v>0</v>
      </c>
      <c r="K175" s="129">
        <v>12</v>
      </c>
      <c r="L175" s="129">
        <v>144</v>
      </c>
      <c r="M175">
        <v>14.11</v>
      </c>
      <c r="N175">
        <v>14.8</v>
      </c>
      <c r="O175">
        <v>39.5</v>
      </c>
      <c r="P175">
        <v>28.5</v>
      </c>
      <c r="Q175">
        <v>47.6</v>
      </c>
      <c r="R175" s="54">
        <v>5.3585700000000007E-2</v>
      </c>
    </row>
    <row r="176" spans="1:22" ht="20" customHeight="1" x14ac:dyDescent="0.2">
      <c r="A176" s="67">
        <v>25</v>
      </c>
      <c r="B176" s="27" t="s">
        <v>235</v>
      </c>
      <c r="C176" s="2" t="s">
        <v>243</v>
      </c>
      <c r="D176" s="134" t="s">
        <v>279</v>
      </c>
      <c r="E176" s="58">
        <v>4.1499999999999995</v>
      </c>
      <c r="F176" s="176">
        <v>1.66</v>
      </c>
      <c r="G176" s="193">
        <v>12</v>
      </c>
      <c r="H176" s="140">
        <f t="shared" si="13"/>
        <v>19.920000000000002</v>
      </c>
      <c r="I176" s="126"/>
      <c r="J176" s="93">
        <f t="shared" si="12"/>
        <v>0</v>
      </c>
      <c r="K176" s="129">
        <v>12</v>
      </c>
      <c r="L176" s="129">
        <v>144</v>
      </c>
      <c r="M176">
        <v>2.59</v>
      </c>
      <c r="N176">
        <v>4.05</v>
      </c>
      <c r="O176">
        <v>44</v>
      </c>
      <c r="P176">
        <v>28.5</v>
      </c>
      <c r="Q176">
        <v>42.5</v>
      </c>
      <c r="R176" s="54">
        <v>5.3295000000000002E-2</v>
      </c>
    </row>
    <row r="177" spans="1:22" ht="20" customHeight="1" x14ac:dyDescent="0.2">
      <c r="A177" s="67">
        <v>25</v>
      </c>
      <c r="B177" s="2" t="s">
        <v>237</v>
      </c>
      <c r="C177" s="2" t="s">
        <v>245</v>
      </c>
      <c r="D177" s="134" t="s">
        <v>281</v>
      </c>
      <c r="E177" s="58">
        <v>5</v>
      </c>
      <c r="F177" s="176">
        <v>2</v>
      </c>
      <c r="G177" s="193">
        <v>12</v>
      </c>
      <c r="H177" s="140">
        <f t="shared" si="13"/>
        <v>24</v>
      </c>
      <c r="I177" s="126"/>
      <c r="J177" s="93">
        <f t="shared" si="12"/>
        <v>0</v>
      </c>
      <c r="K177" s="129">
        <v>12</v>
      </c>
      <c r="L177" s="129">
        <v>144</v>
      </c>
      <c r="M177">
        <v>6.1</v>
      </c>
      <c r="N177">
        <v>6.7</v>
      </c>
      <c r="O177">
        <v>45</v>
      </c>
      <c r="P177">
        <v>28</v>
      </c>
      <c r="Q177">
        <v>43</v>
      </c>
      <c r="R177" s="54">
        <v>5.4179999999999999E-2</v>
      </c>
    </row>
    <row r="178" spans="1:22" ht="20" customHeight="1" x14ac:dyDescent="0.2">
      <c r="A178" s="67">
        <v>25</v>
      </c>
      <c r="B178" s="2" t="s">
        <v>238</v>
      </c>
      <c r="C178" s="2" t="s">
        <v>246</v>
      </c>
      <c r="D178" s="134" t="s">
        <v>282</v>
      </c>
      <c r="E178" s="58">
        <v>6.4499999999999993</v>
      </c>
      <c r="F178" s="176">
        <v>2.5799999999999996</v>
      </c>
      <c r="G178" s="193">
        <v>12</v>
      </c>
      <c r="H178" s="140">
        <f t="shared" si="13"/>
        <v>30.96</v>
      </c>
      <c r="I178" s="126"/>
      <c r="J178" s="93">
        <f t="shared" si="12"/>
        <v>0</v>
      </c>
      <c r="K178" s="129">
        <v>12</v>
      </c>
      <c r="L178" s="129">
        <v>144</v>
      </c>
      <c r="M178">
        <v>5</v>
      </c>
      <c r="N178">
        <v>5.8</v>
      </c>
      <c r="O178">
        <v>38</v>
      </c>
      <c r="P178">
        <v>35</v>
      </c>
      <c r="Q178">
        <v>26</v>
      </c>
      <c r="R178" s="54">
        <v>3.458E-2</v>
      </c>
    </row>
    <row r="179" spans="1:22" ht="20" customHeight="1" x14ac:dyDescent="0.2">
      <c r="A179" s="67">
        <v>25</v>
      </c>
      <c r="B179" s="2" t="s">
        <v>300</v>
      </c>
      <c r="C179" s="2" t="s">
        <v>408</v>
      </c>
      <c r="D179" s="134" t="s">
        <v>301</v>
      </c>
      <c r="E179" s="58">
        <v>3.75</v>
      </c>
      <c r="F179" s="176">
        <v>1.5</v>
      </c>
      <c r="G179" s="193">
        <v>12</v>
      </c>
      <c r="H179" s="140">
        <f t="shared" si="13"/>
        <v>18</v>
      </c>
      <c r="I179" s="126"/>
      <c r="J179" s="93">
        <f t="shared" si="12"/>
        <v>0</v>
      </c>
      <c r="K179" s="129">
        <v>12</v>
      </c>
      <c r="L179" s="129">
        <v>144</v>
      </c>
      <c r="M179">
        <v>6.4</v>
      </c>
      <c r="N179">
        <v>6.7</v>
      </c>
      <c r="O179">
        <v>22</v>
      </c>
      <c r="P179">
        <v>24</v>
      </c>
      <c r="Q179">
        <v>35</v>
      </c>
      <c r="R179" s="54">
        <v>1.848E-2</v>
      </c>
    </row>
    <row r="180" spans="1:22" ht="20" customHeight="1" x14ac:dyDescent="0.2">
      <c r="A180" s="224">
        <v>26</v>
      </c>
      <c r="B180" s="2" t="s">
        <v>392</v>
      </c>
      <c r="C180" s="186" t="s">
        <v>450</v>
      </c>
      <c r="D180" s="152" t="s">
        <v>393</v>
      </c>
      <c r="E180" s="58">
        <v>8</v>
      </c>
      <c r="F180" s="176">
        <v>3.2</v>
      </c>
      <c r="G180" s="193">
        <v>12</v>
      </c>
      <c r="H180" s="140">
        <f t="shared" ref="H180:H298" si="14">MROUND((F180*G180),0.01)</f>
        <v>38.4</v>
      </c>
      <c r="I180" s="126"/>
      <c r="J180" s="93">
        <f t="shared" si="12"/>
        <v>0</v>
      </c>
      <c r="K180" s="153">
        <v>12</v>
      </c>
      <c r="L180" s="154">
        <v>144</v>
      </c>
      <c r="P180" s="54"/>
    </row>
    <row r="181" spans="1:22" ht="20" customHeight="1" x14ac:dyDescent="0.2">
      <c r="A181" s="224">
        <v>26</v>
      </c>
      <c r="B181" s="2" t="s">
        <v>394</v>
      </c>
      <c r="C181" s="161" t="s">
        <v>451</v>
      </c>
      <c r="D181" s="152" t="s">
        <v>395</v>
      </c>
      <c r="E181" s="58">
        <v>6</v>
      </c>
      <c r="F181" s="176">
        <v>2.4</v>
      </c>
      <c r="G181" s="193">
        <v>12</v>
      </c>
      <c r="H181" s="140">
        <f t="shared" si="14"/>
        <v>28.8</v>
      </c>
      <c r="I181" s="126"/>
      <c r="J181" s="93">
        <f t="shared" si="12"/>
        <v>0</v>
      </c>
      <c r="K181" s="153">
        <v>12</v>
      </c>
      <c r="L181" s="154">
        <v>144</v>
      </c>
      <c r="P181" s="54"/>
    </row>
    <row r="182" spans="1:22" ht="20" customHeight="1" x14ac:dyDescent="0.2">
      <c r="A182" s="224">
        <v>26</v>
      </c>
      <c r="B182" s="2" t="s">
        <v>410</v>
      </c>
      <c r="C182" s="2" t="s">
        <v>452</v>
      </c>
      <c r="D182" s="157" t="s">
        <v>411</v>
      </c>
      <c r="E182" s="58">
        <v>5</v>
      </c>
      <c r="F182" s="176">
        <v>2</v>
      </c>
      <c r="G182" s="193">
        <v>12</v>
      </c>
      <c r="H182" s="140">
        <f t="shared" si="14"/>
        <v>24</v>
      </c>
      <c r="I182" s="126"/>
      <c r="J182" s="93">
        <f t="shared" si="12"/>
        <v>0</v>
      </c>
      <c r="K182" s="158">
        <v>12</v>
      </c>
      <c r="L182" s="158">
        <v>144</v>
      </c>
      <c r="P182" s="54"/>
      <c r="Q182" s="159"/>
      <c r="R182" s="159"/>
      <c r="S182" s="159"/>
      <c r="T182" s="159"/>
      <c r="U182" s="159"/>
      <c r="V182" s="160"/>
    </row>
    <row r="183" spans="1:22" ht="20" customHeight="1" x14ac:dyDescent="0.2">
      <c r="A183" s="224">
        <v>26</v>
      </c>
      <c r="B183" s="2" t="s">
        <v>412</v>
      </c>
      <c r="C183" s="161" t="s">
        <v>437</v>
      </c>
      <c r="D183" s="152" t="s">
        <v>393</v>
      </c>
      <c r="E183" s="58">
        <v>5</v>
      </c>
      <c r="F183" s="176">
        <v>2</v>
      </c>
      <c r="G183" s="193">
        <v>12</v>
      </c>
      <c r="H183" s="140">
        <f t="shared" si="14"/>
        <v>24</v>
      </c>
      <c r="I183" s="126"/>
      <c r="J183" s="93">
        <f t="shared" si="12"/>
        <v>0</v>
      </c>
      <c r="K183" s="153">
        <v>12</v>
      </c>
      <c r="L183" s="154">
        <v>144</v>
      </c>
      <c r="P183" s="54"/>
    </row>
    <row r="184" spans="1:22" s="46" customFormat="1" ht="20" customHeight="1" x14ac:dyDescent="0.2">
      <c r="A184" s="229">
        <v>27</v>
      </c>
      <c r="B184" s="47" t="s">
        <v>108</v>
      </c>
      <c r="C184" s="47" t="s">
        <v>109</v>
      </c>
      <c r="D184" s="134" t="s">
        <v>273</v>
      </c>
      <c r="E184" s="58">
        <v>8</v>
      </c>
      <c r="F184" s="176">
        <v>3.2</v>
      </c>
      <c r="G184" s="193">
        <v>24</v>
      </c>
      <c r="H184" s="140">
        <f t="shared" si="14"/>
        <v>76.8</v>
      </c>
      <c r="I184" s="126"/>
      <c r="J184" s="93">
        <f t="shared" si="12"/>
        <v>0</v>
      </c>
      <c r="K184" s="53">
        <v>24</v>
      </c>
      <c r="L184" s="53">
        <v>144</v>
      </c>
      <c r="M184">
        <v>11.6</v>
      </c>
      <c r="N184">
        <v>13</v>
      </c>
      <c r="O184">
        <v>53.5</v>
      </c>
      <c r="P184">
        <v>51.5</v>
      </c>
      <c r="Q184">
        <v>21</v>
      </c>
      <c r="R184" s="54">
        <v>5.7860250000000002E-2</v>
      </c>
    </row>
    <row r="185" spans="1:22" s="46" customFormat="1" ht="20" customHeight="1" x14ac:dyDescent="0.2">
      <c r="A185" s="229">
        <v>27</v>
      </c>
      <c r="B185" s="47" t="s">
        <v>110</v>
      </c>
      <c r="C185" s="47" t="s">
        <v>111</v>
      </c>
      <c r="D185" s="134" t="s">
        <v>274</v>
      </c>
      <c r="E185" s="58">
        <v>6</v>
      </c>
      <c r="F185" s="176">
        <v>2.4</v>
      </c>
      <c r="G185" s="193">
        <v>24</v>
      </c>
      <c r="H185" s="140">
        <f t="shared" si="14"/>
        <v>57.6</v>
      </c>
      <c r="I185" s="126"/>
      <c r="J185" s="93">
        <f t="shared" si="12"/>
        <v>0</v>
      </c>
      <c r="K185" s="53">
        <v>24</v>
      </c>
      <c r="L185" s="53">
        <v>144</v>
      </c>
      <c r="M185">
        <v>6.2</v>
      </c>
      <c r="N185">
        <v>7.4</v>
      </c>
      <c r="O185">
        <v>41</v>
      </c>
      <c r="P185">
        <v>39.5</v>
      </c>
      <c r="Q185">
        <v>21</v>
      </c>
      <c r="R185" s="54">
        <v>3.4009499999999998E-2</v>
      </c>
    </row>
    <row r="186" spans="1:22" ht="20" customHeight="1" x14ac:dyDescent="0.2">
      <c r="A186" s="229">
        <v>27</v>
      </c>
      <c r="B186" s="27" t="s">
        <v>232</v>
      </c>
      <c r="C186" s="2" t="s">
        <v>240</v>
      </c>
      <c r="D186" s="134" t="s">
        <v>276</v>
      </c>
      <c r="E186" s="58">
        <v>5</v>
      </c>
      <c r="F186" s="176">
        <v>2</v>
      </c>
      <c r="G186" s="193">
        <v>12</v>
      </c>
      <c r="H186" s="140">
        <f t="shared" si="14"/>
        <v>24</v>
      </c>
      <c r="I186" s="126"/>
      <c r="J186" s="93">
        <f t="shared" si="12"/>
        <v>0</v>
      </c>
      <c r="K186" s="129">
        <v>12</v>
      </c>
      <c r="L186" s="129">
        <v>144</v>
      </c>
      <c r="M186">
        <v>6.95</v>
      </c>
      <c r="N186">
        <v>7.45</v>
      </c>
      <c r="O186">
        <v>43.5</v>
      </c>
      <c r="P186">
        <v>29</v>
      </c>
      <c r="Q186">
        <v>21.5</v>
      </c>
      <c r="R186" s="54">
        <v>2.7122250000000001E-2</v>
      </c>
    </row>
    <row r="187" spans="1:22" ht="20" customHeight="1" x14ac:dyDescent="0.2">
      <c r="A187" s="229">
        <v>27</v>
      </c>
      <c r="B187" s="27" t="s">
        <v>234</v>
      </c>
      <c r="C187" s="2" t="s">
        <v>242</v>
      </c>
      <c r="D187" s="134" t="s">
        <v>278</v>
      </c>
      <c r="E187" s="58">
        <v>7.5</v>
      </c>
      <c r="F187" s="176">
        <v>3</v>
      </c>
      <c r="G187" s="193">
        <v>12</v>
      </c>
      <c r="H187" s="140">
        <f t="shared" si="14"/>
        <v>36</v>
      </c>
      <c r="I187" s="126"/>
      <c r="J187" s="93">
        <f t="shared" si="12"/>
        <v>0</v>
      </c>
      <c r="K187" s="129">
        <v>12</v>
      </c>
      <c r="L187" s="129">
        <v>144</v>
      </c>
      <c r="M187">
        <v>16.600000000000001</v>
      </c>
      <c r="N187">
        <v>17.5</v>
      </c>
      <c r="O187">
        <v>56</v>
      </c>
      <c r="P187">
        <v>29.5</v>
      </c>
      <c r="Q187">
        <v>56.5</v>
      </c>
      <c r="R187" s="54">
        <v>9.3338000000000004E-2</v>
      </c>
    </row>
    <row r="188" spans="1:22" ht="20" customHeight="1" x14ac:dyDescent="0.2">
      <c r="A188" s="229">
        <v>27</v>
      </c>
      <c r="B188" s="27" t="s">
        <v>236</v>
      </c>
      <c r="C188" s="2" t="s">
        <v>244</v>
      </c>
      <c r="D188" s="134" t="s">
        <v>280</v>
      </c>
      <c r="E188" s="58">
        <v>4.1499999999999995</v>
      </c>
      <c r="F188" s="176">
        <v>1.66</v>
      </c>
      <c r="G188" s="193">
        <v>12</v>
      </c>
      <c r="H188" s="140">
        <f t="shared" si="14"/>
        <v>19.920000000000002</v>
      </c>
      <c r="I188" s="126"/>
      <c r="J188" s="93">
        <f t="shared" si="12"/>
        <v>0</v>
      </c>
      <c r="K188" s="129">
        <v>12</v>
      </c>
      <c r="L188" s="129">
        <v>144</v>
      </c>
      <c r="M188">
        <v>2.59</v>
      </c>
      <c r="N188">
        <v>4.05</v>
      </c>
      <c r="O188">
        <v>44</v>
      </c>
      <c r="P188">
        <v>28.5</v>
      </c>
      <c r="Q188">
        <v>42.5</v>
      </c>
      <c r="R188" s="54">
        <v>5.3295000000000002E-2</v>
      </c>
    </row>
    <row r="189" spans="1:22" ht="20" customHeight="1" x14ac:dyDescent="0.2">
      <c r="A189" s="229">
        <v>27</v>
      </c>
      <c r="B189" s="2" t="s">
        <v>298</v>
      </c>
      <c r="C189" s="2" t="s">
        <v>407</v>
      </c>
      <c r="D189" s="134" t="s">
        <v>299</v>
      </c>
      <c r="E189" s="58">
        <v>3.75</v>
      </c>
      <c r="F189" s="176">
        <v>1.5</v>
      </c>
      <c r="G189" s="193">
        <v>12</v>
      </c>
      <c r="H189" s="140">
        <f t="shared" si="14"/>
        <v>18</v>
      </c>
      <c r="I189" s="126"/>
      <c r="J189" s="93">
        <f t="shared" si="12"/>
        <v>0</v>
      </c>
      <c r="K189" s="129">
        <v>12</v>
      </c>
      <c r="L189" s="129">
        <v>144</v>
      </c>
      <c r="M189">
        <v>6.4</v>
      </c>
      <c r="N189">
        <v>6.7</v>
      </c>
      <c r="O189">
        <v>22</v>
      </c>
      <c r="P189">
        <v>24</v>
      </c>
      <c r="Q189">
        <v>35</v>
      </c>
      <c r="R189" s="54">
        <v>1.848E-2</v>
      </c>
    </row>
    <row r="190" spans="1:22" ht="20" customHeight="1" x14ac:dyDescent="0.2">
      <c r="A190" s="224" t="s">
        <v>1541</v>
      </c>
      <c r="B190" s="2" t="s">
        <v>1315</v>
      </c>
      <c r="C190" s="2" t="s">
        <v>1316</v>
      </c>
      <c r="D190" s="192" t="s">
        <v>1780</v>
      </c>
      <c r="E190" s="58">
        <v>5</v>
      </c>
      <c r="F190" s="176">
        <v>2</v>
      </c>
      <c r="G190" s="193">
        <v>12</v>
      </c>
      <c r="H190" s="140">
        <f t="shared" ref="H190:H221" si="15">MROUND((F190*G190),0.01)</f>
        <v>24</v>
      </c>
      <c r="I190" s="126"/>
      <c r="J190" s="93">
        <f t="shared" si="12"/>
        <v>0</v>
      </c>
    </row>
    <row r="191" spans="1:22" ht="20" customHeight="1" x14ac:dyDescent="0.2">
      <c r="A191" s="224" t="s">
        <v>1541</v>
      </c>
      <c r="B191" s="2" t="s">
        <v>1317</v>
      </c>
      <c r="C191" s="2" t="s">
        <v>1318</v>
      </c>
      <c r="D191" s="192" t="s">
        <v>1781</v>
      </c>
      <c r="E191" s="58">
        <v>10</v>
      </c>
      <c r="F191" s="176">
        <v>4</v>
      </c>
      <c r="G191" s="193">
        <v>6</v>
      </c>
      <c r="H191" s="140">
        <f t="shared" si="15"/>
        <v>24</v>
      </c>
      <c r="I191" s="126"/>
      <c r="J191" s="93">
        <f t="shared" si="12"/>
        <v>0</v>
      </c>
    </row>
    <row r="192" spans="1:22" ht="20" customHeight="1" x14ac:dyDescent="0.2">
      <c r="A192" s="224" t="s">
        <v>1541</v>
      </c>
      <c r="B192" s="2" t="s">
        <v>1319</v>
      </c>
      <c r="C192" s="2" t="s">
        <v>1320</v>
      </c>
      <c r="D192" s="192" t="s">
        <v>1782</v>
      </c>
      <c r="E192" s="58">
        <v>17.5</v>
      </c>
      <c r="F192" s="176">
        <v>7</v>
      </c>
      <c r="G192" s="193">
        <v>12</v>
      </c>
      <c r="H192" s="140">
        <f t="shared" si="15"/>
        <v>84</v>
      </c>
      <c r="I192" s="126"/>
      <c r="J192" s="93">
        <f t="shared" si="12"/>
        <v>0</v>
      </c>
    </row>
    <row r="193" spans="1:10" ht="20" customHeight="1" x14ac:dyDescent="0.2">
      <c r="A193" s="224" t="s">
        <v>1541</v>
      </c>
      <c r="B193" s="2" t="s">
        <v>1321</v>
      </c>
      <c r="C193" s="2" t="s">
        <v>1322</v>
      </c>
      <c r="D193" s="192" t="s">
        <v>1783</v>
      </c>
      <c r="E193" s="58">
        <v>5</v>
      </c>
      <c r="F193" s="176">
        <v>2</v>
      </c>
      <c r="G193" s="193">
        <v>12</v>
      </c>
      <c r="H193" s="140">
        <f t="shared" si="15"/>
        <v>24</v>
      </c>
      <c r="I193" s="126"/>
      <c r="J193" s="93">
        <f t="shared" ref="J193:J224" si="16">H193*I193</f>
        <v>0</v>
      </c>
    </row>
    <row r="194" spans="1:10" ht="20" customHeight="1" x14ac:dyDescent="0.2">
      <c r="A194" s="224" t="s">
        <v>1541</v>
      </c>
      <c r="B194" s="2" t="s">
        <v>1323</v>
      </c>
      <c r="C194" s="2" t="s">
        <v>1324</v>
      </c>
      <c r="D194" s="192" t="s">
        <v>1784</v>
      </c>
      <c r="E194" s="58">
        <v>8</v>
      </c>
      <c r="F194" s="176">
        <v>3.2</v>
      </c>
      <c r="G194" s="193">
        <v>12</v>
      </c>
      <c r="H194" s="140">
        <f t="shared" si="15"/>
        <v>38.4</v>
      </c>
      <c r="I194" s="126"/>
      <c r="J194" s="93">
        <f t="shared" si="16"/>
        <v>0</v>
      </c>
    </row>
    <row r="195" spans="1:10" ht="20" customHeight="1" x14ac:dyDescent="0.2">
      <c r="A195" s="224" t="s">
        <v>1541</v>
      </c>
      <c r="B195" s="2" t="s">
        <v>1538</v>
      </c>
      <c r="C195" s="2" t="s">
        <v>1325</v>
      </c>
      <c r="D195" s="192" t="s">
        <v>1785</v>
      </c>
      <c r="E195" s="58">
        <v>20</v>
      </c>
      <c r="F195" s="176">
        <v>8</v>
      </c>
      <c r="G195" s="193">
        <v>4</v>
      </c>
      <c r="H195" s="140">
        <f t="shared" si="15"/>
        <v>32</v>
      </c>
      <c r="I195" s="126"/>
      <c r="J195" s="93">
        <f t="shared" si="16"/>
        <v>0</v>
      </c>
    </row>
    <row r="196" spans="1:10" ht="20" customHeight="1" x14ac:dyDescent="0.2">
      <c r="A196" s="224" t="s">
        <v>1541</v>
      </c>
      <c r="B196" s="2" t="s">
        <v>1326</v>
      </c>
      <c r="C196" s="2" t="s">
        <v>1327</v>
      </c>
      <c r="D196" s="192" t="s">
        <v>1786</v>
      </c>
      <c r="E196" s="58">
        <v>5</v>
      </c>
      <c r="F196" s="176">
        <v>2</v>
      </c>
      <c r="G196" s="193">
        <v>12</v>
      </c>
      <c r="H196" s="140">
        <f t="shared" si="15"/>
        <v>24</v>
      </c>
      <c r="I196" s="126"/>
      <c r="J196" s="93">
        <f t="shared" si="16"/>
        <v>0</v>
      </c>
    </row>
    <row r="197" spans="1:10" ht="20" customHeight="1" x14ac:dyDescent="0.2">
      <c r="A197" s="224" t="s">
        <v>1541</v>
      </c>
      <c r="B197" s="2" t="s">
        <v>1328</v>
      </c>
      <c r="C197" s="2" t="s">
        <v>1329</v>
      </c>
      <c r="D197" s="192" t="s">
        <v>1787</v>
      </c>
      <c r="E197" s="58">
        <v>6.5</v>
      </c>
      <c r="F197" s="176">
        <v>2.6</v>
      </c>
      <c r="G197" s="193">
        <v>12</v>
      </c>
      <c r="H197" s="140">
        <f t="shared" si="15"/>
        <v>31.2</v>
      </c>
      <c r="I197" s="126"/>
      <c r="J197" s="93">
        <f t="shared" si="16"/>
        <v>0</v>
      </c>
    </row>
    <row r="198" spans="1:10" ht="20" customHeight="1" x14ac:dyDescent="0.2">
      <c r="A198" s="224" t="s">
        <v>1541</v>
      </c>
      <c r="B198" s="2" t="s">
        <v>1330</v>
      </c>
      <c r="C198" s="2" t="s">
        <v>1331</v>
      </c>
      <c r="D198" s="192" t="s">
        <v>1788</v>
      </c>
      <c r="E198" s="58">
        <v>4</v>
      </c>
      <c r="F198" s="176">
        <v>1.6</v>
      </c>
      <c r="G198" s="193">
        <v>12</v>
      </c>
      <c r="H198" s="140">
        <f t="shared" si="15"/>
        <v>19.2</v>
      </c>
      <c r="I198" s="126"/>
      <c r="J198" s="93">
        <f t="shared" si="16"/>
        <v>0</v>
      </c>
    </row>
    <row r="199" spans="1:10" ht="20" customHeight="1" x14ac:dyDescent="0.2">
      <c r="A199" s="224" t="s">
        <v>1541</v>
      </c>
      <c r="B199" s="2" t="s">
        <v>1332</v>
      </c>
      <c r="C199" s="2" t="s">
        <v>1333</v>
      </c>
      <c r="D199" s="192" t="s">
        <v>1789</v>
      </c>
      <c r="E199" s="58">
        <v>5.5</v>
      </c>
      <c r="F199" s="176">
        <v>2.2000000000000002</v>
      </c>
      <c r="G199" s="193">
        <v>12</v>
      </c>
      <c r="H199" s="140">
        <f t="shared" si="15"/>
        <v>26.400000000000002</v>
      </c>
      <c r="I199" s="126"/>
      <c r="J199" s="93">
        <f t="shared" si="16"/>
        <v>0</v>
      </c>
    </row>
    <row r="200" spans="1:10" ht="20" customHeight="1" x14ac:dyDescent="0.2">
      <c r="A200" s="224" t="s">
        <v>1541</v>
      </c>
      <c r="B200" s="2" t="s">
        <v>1334</v>
      </c>
      <c r="C200" s="2" t="s">
        <v>1335</v>
      </c>
      <c r="D200" s="192" t="s">
        <v>1790</v>
      </c>
      <c r="E200" s="58">
        <v>8</v>
      </c>
      <c r="F200" s="176">
        <v>3.2</v>
      </c>
      <c r="G200" s="193">
        <v>12</v>
      </c>
      <c r="H200" s="140">
        <f t="shared" si="15"/>
        <v>38.4</v>
      </c>
      <c r="I200" s="126"/>
      <c r="J200" s="93">
        <f t="shared" si="16"/>
        <v>0</v>
      </c>
    </row>
    <row r="201" spans="1:10" ht="20" customHeight="1" x14ac:dyDescent="0.2">
      <c r="A201" s="224" t="s">
        <v>1541</v>
      </c>
      <c r="B201" s="2" t="s">
        <v>1336</v>
      </c>
      <c r="C201" s="2" t="s">
        <v>1337</v>
      </c>
      <c r="D201" s="192" t="s">
        <v>1791</v>
      </c>
      <c r="E201" s="58">
        <v>6.25</v>
      </c>
      <c r="F201" s="176">
        <v>2.5</v>
      </c>
      <c r="G201" s="193">
        <v>12</v>
      </c>
      <c r="H201" s="140">
        <f t="shared" si="15"/>
        <v>30</v>
      </c>
      <c r="I201" s="126"/>
      <c r="J201" s="93">
        <f t="shared" si="16"/>
        <v>0</v>
      </c>
    </row>
    <row r="202" spans="1:10" ht="20" customHeight="1" x14ac:dyDescent="0.2">
      <c r="A202" s="224" t="s">
        <v>1541</v>
      </c>
      <c r="B202" s="2" t="s">
        <v>1338</v>
      </c>
      <c r="C202" s="2" t="s">
        <v>1339</v>
      </c>
      <c r="D202" s="192" t="s">
        <v>1792</v>
      </c>
      <c r="E202" s="58">
        <v>29</v>
      </c>
      <c r="F202" s="176">
        <v>11.6</v>
      </c>
      <c r="G202" s="193">
        <v>6</v>
      </c>
      <c r="H202" s="140">
        <f t="shared" si="15"/>
        <v>69.600000000000009</v>
      </c>
      <c r="I202" s="126"/>
      <c r="J202" s="93">
        <f t="shared" si="16"/>
        <v>0</v>
      </c>
    </row>
    <row r="203" spans="1:10" ht="20" customHeight="1" x14ac:dyDescent="0.2">
      <c r="A203" s="224" t="s">
        <v>1542</v>
      </c>
      <c r="B203" s="2" t="s">
        <v>1223</v>
      </c>
      <c r="C203" s="2" t="s">
        <v>1224</v>
      </c>
      <c r="D203" s="192">
        <v>885093008238</v>
      </c>
      <c r="E203" s="58">
        <v>6</v>
      </c>
      <c r="F203" s="176">
        <v>2.4</v>
      </c>
      <c r="G203" s="193">
        <v>6</v>
      </c>
      <c r="H203" s="140">
        <f t="shared" si="15"/>
        <v>14.4</v>
      </c>
      <c r="I203" s="126"/>
      <c r="J203" s="93">
        <f t="shared" si="16"/>
        <v>0</v>
      </c>
    </row>
    <row r="204" spans="1:10" ht="20" customHeight="1" x14ac:dyDescent="0.2">
      <c r="A204" s="224" t="s">
        <v>1542</v>
      </c>
      <c r="B204" s="2" t="s">
        <v>1225</v>
      </c>
      <c r="C204" s="2" t="s">
        <v>1226</v>
      </c>
      <c r="D204" s="192" t="s">
        <v>1793</v>
      </c>
      <c r="E204" s="58">
        <v>17.5</v>
      </c>
      <c r="F204" s="176">
        <v>7</v>
      </c>
      <c r="G204" s="193">
        <v>12</v>
      </c>
      <c r="H204" s="140">
        <f t="shared" si="15"/>
        <v>84</v>
      </c>
      <c r="I204" s="126"/>
      <c r="J204" s="93">
        <f t="shared" si="16"/>
        <v>0</v>
      </c>
    </row>
    <row r="205" spans="1:10" ht="20" customHeight="1" x14ac:dyDescent="0.2">
      <c r="A205" s="224" t="s">
        <v>1542</v>
      </c>
      <c r="B205" s="2" t="s">
        <v>1227</v>
      </c>
      <c r="C205" s="2" t="s">
        <v>1228</v>
      </c>
      <c r="D205" s="192" t="s">
        <v>1794</v>
      </c>
      <c r="E205" s="58">
        <v>7</v>
      </c>
      <c r="F205" s="176">
        <v>2.8</v>
      </c>
      <c r="G205" s="193">
        <v>6</v>
      </c>
      <c r="H205" s="140">
        <f t="shared" si="15"/>
        <v>16.8</v>
      </c>
      <c r="I205" s="126"/>
      <c r="J205" s="93">
        <f t="shared" si="16"/>
        <v>0</v>
      </c>
    </row>
    <row r="206" spans="1:10" ht="20" customHeight="1" x14ac:dyDescent="0.2">
      <c r="A206" s="224" t="s">
        <v>1542</v>
      </c>
      <c r="B206" s="2" t="s">
        <v>1229</v>
      </c>
      <c r="C206" t="s">
        <v>1230</v>
      </c>
      <c r="D206" s="192" t="s">
        <v>1795</v>
      </c>
      <c r="E206" s="58">
        <v>37.5</v>
      </c>
      <c r="F206" s="176">
        <v>15</v>
      </c>
      <c r="G206" s="193">
        <v>4</v>
      </c>
      <c r="H206" s="140">
        <f t="shared" si="15"/>
        <v>60</v>
      </c>
      <c r="I206" s="126"/>
      <c r="J206" s="93">
        <f t="shared" si="16"/>
        <v>0</v>
      </c>
    </row>
    <row r="207" spans="1:10" ht="20" customHeight="1" x14ac:dyDescent="0.2">
      <c r="A207" s="224" t="s">
        <v>1542</v>
      </c>
      <c r="B207" s="2" t="s">
        <v>1231</v>
      </c>
      <c r="C207" s="2" t="s">
        <v>1232</v>
      </c>
      <c r="D207" s="192" t="s">
        <v>1796</v>
      </c>
      <c r="E207" s="58">
        <v>10</v>
      </c>
      <c r="F207" s="176">
        <v>4</v>
      </c>
      <c r="G207" s="193">
        <v>6</v>
      </c>
      <c r="H207" s="140">
        <f t="shared" si="15"/>
        <v>24</v>
      </c>
      <c r="I207" s="126"/>
      <c r="J207" s="93">
        <f t="shared" si="16"/>
        <v>0</v>
      </c>
    </row>
    <row r="208" spans="1:10" ht="20" customHeight="1" x14ac:dyDescent="0.2">
      <c r="A208" s="224" t="s">
        <v>1542</v>
      </c>
      <c r="B208" s="2" t="s">
        <v>1233</v>
      </c>
      <c r="C208" s="2" t="s">
        <v>1234</v>
      </c>
      <c r="D208" s="192" t="s">
        <v>1797</v>
      </c>
      <c r="E208" s="58">
        <v>10</v>
      </c>
      <c r="F208" s="176">
        <v>4</v>
      </c>
      <c r="G208" s="193">
        <v>6</v>
      </c>
      <c r="H208" s="140">
        <f t="shared" si="15"/>
        <v>24</v>
      </c>
      <c r="I208" s="126"/>
      <c r="J208" s="93">
        <f t="shared" si="16"/>
        <v>0</v>
      </c>
    </row>
    <row r="209" spans="1:10" ht="20" customHeight="1" x14ac:dyDescent="0.2">
      <c r="A209" s="224" t="s">
        <v>1542</v>
      </c>
      <c r="B209" s="2" t="s">
        <v>1235</v>
      </c>
      <c r="C209" s="2" t="s">
        <v>1236</v>
      </c>
      <c r="D209" s="192" t="s">
        <v>1798</v>
      </c>
      <c r="E209" s="58">
        <v>6</v>
      </c>
      <c r="F209" s="176">
        <v>2.4</v>
      </c>
      <c r="G209" s="193">
        <v>6</v>
      </c>
      <c r="H209" s="140">
        <f t="shared" si="15"/>
        <v>14.4</v>
      </c>
      <c r="I209" s="126"/>
      <c r="J209" s="93">
        <f t="shared" si="16"/>
        <v>0</v>
      </c>
    </row>
    <row r="210" spans="1:10" ht="20" customHeight="1" x14ac:dyDescent="0.2">
      <c r="A210" s="224" t="s">
        <v>1542</v>
      </c>
      <c r="B210" s="2" t="s">
        <v>1237</v>
      </c>
      <c r="C210" s="2" t="s">
        <v>1238</v>
      </c>
      <c r="D210" s="192" t="s">
        <v>1799</v>
      </c>
      <c r="E210" s="58">
        <v>9.5</v>
      </c>
      <c r="F210" s="176">
        <v>3.8</v>
      </c>
      <c r="G210" s="193">
        <v>6</v>
      </c>
      <c r="H210" s="140">
        <f t="shared" si="15"/>
        <v>22.8</v>
      </c>
      <c r="I210" s="126"/>
      <c r="J210" s="93">
        <f t="shared" si="16"/>
        <v>0</v>
      </c>
    </row>
    <row r="211" spans="1:10" ht="20" customHeight="1" x14ac:dyDescent="0.2">
      <c r="A211" s="224" t="s">
        <v>1542</v>
      </c>
      <c r="B211" s="2" t="s">
        <v>1239</v>
      </c>
      <c r="C211" s="2" t="s">
        <v>1240</v>
      </c>
      <c r="D211" s="192" t="s">
        <v>1800</v>
      </c>
      <c r="E211" s="58">
        <v>7.9999999999999991</v>
      </c>
      <c r="F211" s="176">
        <v>3.1999999999999997</v>
      </c>
      <c r="G211" s="193">
        <v>12</v>
      </c>
      <c r="H211" s="140">
        <f t="shared" si="15"/>
        <v>38.4</v>
      </c>
      <c r="I211" s="126"/>
      <c r="J211" s="93">
        <f t="shared" si="16"/>
        <v>0</v>
      </c>
    </row>
    <row r="212" spans="1:10" ht="20" customHeight="1" x14ac:dyDescent="0.2">
      <c r="A212" s="224" t="s">
        <v>1542</v>
      </c>
      <c r="B212" s="2" t="s">
        <v>1241</v>
      </c>
      <c r="C212" s="2" t="s">
        <v>1242</v>
      </c>
      <c r="D212" s="192" t="s">
        <v>1801</v>
      </c>
      <c r="E212" s="58">
        <v>4</v>
      </c>
      <c r="F212" s="176">
        <v>1.6</v>
      </c>
      <c r="G212" s="193">
        <v>12</v>
      </c>
      <c r="H212" s="140">
        <f t="shared" si="15"/>
        <v>19.2</v>
      </c>
      <c r="I212" s="126"/>
      <c r="J212" s="93">
        <f t="shared" si="16"/>
        <v>0</v>
      </c>
    </row>
    <row r="213" spans="1:10" ht="20" customHeight="1" x14ac:dyDescent="0.2">
      <c r="A213" s="224" t="s">
        <v>1542</v>
      </c>
      <c r="B213" s="2" t="s">
        <v>1243</v>
      </c>
      <c r="C213" s="2" t="s">
        <v>1244</v>
      </c>
      <c r="D213" s="192" t="s">
        <v>1802</v>
      </c>
      <c r="E213" s="58">
        <v>5</v>
      </c>
      <c r="F213" s="176">
        <v>2</v>
      </c>
      <c r="G213" s="193">
        <v>12</v>
      </c>
      <c r="H213" s="140">
        <f t="shared" si="15"/>
        <v>24</v>
      </c>
      <c r="I213" s="126"/>
      <c r="J213" s="93">
        <f t="shared" si="16"/>
        <v>0</v>
      </c>
    </row>
    <row r="214" spans="1:10" ht="20" customHeight="1" x14ac:dyDescent="0.2">
      <c r="A214" s="224" t="s">
        <v>1542</v>
      </c>
      <c r="B214" s="2" t="s">
        <v>1245</v>
      </c>
      <c r="C214" s="2" t="s">
        <v>1246</v>
      </c>
      <c r="D214" s="192" t="s">
        <v>1803</v>
      </c>
      <c r="E214" s="58">
        <v>3.5</v>
      </c>
      <c r="F214" s="176">
        <v>1.4</v>
      </c>
      <c r="G214" s="193">
        <v>12</v>
      </c>
      <c r="H214" s="140">
        <f t="shared" si="15"/>
        <v>16.8</v>
      </c>
      <c r="I214" s="126"/>
      <c r="J214" s="93">
        <f t="shared" si="16"/>
        <v>0</v>
      </c>
    </row>
    <row r="215" spans="1:10" ht="20" customHeight="1" x14ac:dyDescent="0.2">
      <c r="A215" s="224" t="s">
        <v>1542</v>
      </c>
      <c r="B215" s="2" t="s">
        <v>1247</v>
      </c>
      <c r="C215" s="2" t="s">
        <v>1248</v>
      </c>
      <c r="D215" s="192" t="s">
        <v>1804</v>
      </c>
      <c r="E215" s="58">
        <v>4.5</v>
      </c>
      <c r="F215" s="176">
        <v>1.8</v>
      </c>
      <c r="G215" s="193">
        <v>12</v>
      </c>
      <c r="H215" s="140">
        <f t="shared" si="15"/>
        <v>21.6</v>
      </c>
      <c r="I215" s="126"/>
      <c r="J215" s="93">
        <f t="shared" si="16"/>
        <v>0</v>
      </c>
    </row>
    <row r="216" spans="1:10" ht="20" customHeight="1" x14ac:dyDescent="0.2">
      <c r="A216" s="224" t="s">
        <v>1542</v>
      </c>
      <c r="B216" s="2" t="s">
        <v>1249</v>
      </c>
      <c r="C216" s="2" t="s">
        <v>1250</v>
      </c>
      <c r="D216" s="192" t="s">
        <v>1805</v>
      </c>
      <c r="E216" s="58">
        <v>8</v>
      </c>
      <c r="F216" s="176">
        <v>3.2</v>
      </c>
      <c r="G216" s="193">
        <v>12</v>
      </c>
      <c r="H216" s="140">
        <f t="shared" si="15"/>
        <v>38.4</v>
      </c>
      <c r="I216" s="126"/>
      <c r="J216" s="93">
        <f t="shared" si="16"/>
        <v>0</v>
      </c>
    </row>
    <row r="217" spans="1:10" ht="20" customHeight="1" x14ac:dyDescent="0.2">
      <c r="A217" s="224" t="s">
        <v>1542</v>
      </c>
      <c r="B217" s="2" t="s">
        <v>1251</v>
      </c>
      <c r="C217" s="2" t="s">
        <v>1252</v>
      </c>
      <c r="D217" s="192" t="s">
        <v>1806</v>
      </c>
      <c r="E217" s="58">
        <v>10</v>
      </c>
      <c r="F217" s="176">
        <v>4</v>
      </c>
      <c r="G217" s="193">
        <v>12</v>
      </c>
      <c r="H217" s="140">
        <f t="shared" si="15"/>
        <v>48</v>
      </c>
      <c r="I217" s="126"/>
      <c r="J217" s="93">
        <f t="shared" si="16"/>
        <v>0</v>
      </c>
    </row>
    <row r="218" spans="1:10" ht="20" customHeight="1" x14ac:dyDescent="0.2">
      <c r="A218" s="224" t="s">
        <v>1543</v>
      </c>
      <c r="B218" s="2" t="s">
        <v>1253</v>
      </c>
      <c r="C218" s="2" t="s">
        <v>1254</v>
      </c>
      <c r="D218" s="192" t="s">
        <v>1807</v>
      </c>
      <c r="E218" s="58">
        <v>9</v>
      </c>
      <c r="F218" s="176">
        <v>3.6</v>
      </c>
      <c r="G218" s="193">
        <v>6</v>
      </c>
      <c r="H218" s="140">
        <f t="shared" si="15"/>
        <v>21.6</v>
      </c>
      <c r="I218" s="126"/>
      <c r="J218" s="93">
        <f t="shared" si="16"/>
        <v>0</v>
      </c>
    </row>
    <row r="219" spans="1:10" ht="20" customHeight="1" x14ac:dyDescent="0.2">
      <c r="A219" s="224" t="s">
        <v>1543</v>
      </c>
      <c r="B219" s="2" t="s">
        <v>1255</v>
      </c>
      <c r="C219" s="2" t="s">
        <v>1256</v>
      </c>
      <c r="D219" s="192" t="s">
        <v>1808</v>
      </c>
      <c r="E219" s="58">
        <v>5</v>
      </c>
      <c r="F219" s="176">
        <v>2</v>
      </c>
      <c r="G219" s="193">
        <v>12</v>
      </c>
      <c r="H219" s="140">
        <f t="shared" si="15"/>
        <v>24</v>
      </c>
      <c r="I219" s="126"/>
      <c r="J219" s="93">
        <f t="shared" si="16"/>
        <v>0</v>
      </c>
    </row>
    <row r="220" spans="1:10" ht="20" customHeight="1" x14ac:dyDescent="0.2">
      <c r="A220" s="224" t="s">
        <v>1543</v>
      </c>
      <c r="B220" s="2" t="s">
        <v>1257</v>
      </c>
      <c r="C220" s="2" t="s">
        <v>1258</v>
      </c>
      <c r="D220" s="192" t="s">
        <v>1809</v>
      </c>
      <c r="E220" s="58">
        <v>7</v>
      </c>
      <c r="F220" s="176">
        <v>2.8</v>
      </c>
      <c r="G220" s="193">
        <v>6</v>
      </c>
      <c r="H220" s="140">
        <f t="shared" si="15"/>
        <v>16.8</v>
      </c>
      <c r="I220" s="126"/>
      <c r="J220" s="93">
        <f t="shared" si="16"/>
        <v>0</v>
      </c>
    </row>
    <row r="221" spans="1:10" ht="20" customHeight="1" x14ac:dyDescent="0.2">
      <c r="A221" s="224" t="s">
        <v>1543</v>
      </c>
      <c r="B221" s="2" t="s">
        <v>1259</v>
      </c>
      <c r="C221" s="2" t="s">
        <v>1260</v>
      </c>
      <c r="D221" s="192" t="s">
        <v>1810</v>
      </c>
      <c r="E221" s="58">
        <v>17</v>
      </c>
      <c r="F221" s="176">
        <v>6.8</v>
      </c>
      <c r="G221" s="193">
        <v>12</v>
      </c>
      <c r="H221" s="140">
        <f t="shared" si="15"/>
        <v>81.600000000000009</v>
      </c>
      <c r="I221" s="126"/>
      <c r="J221" s="93">
        <f t="shared" si="16"/>
        <v>0</v>
      </c>
    </row>
    <row r="222" spans="1:10" ht="20" customHeight="1" x14ac:dyDescent="0.2">
      <c r="A222" s="224" t="s">
        <v>1543</v>
      </c>
      <c r="B222" s="2" t="s">
        <v>1261</v>
      </c>
      <c r="C222" s="2" t="s">
        <v>1262</v>
      </c>
      <c r="D222" s="192" t="s">
        <v>1811</v>
      </c>
      <c r="E222" s="58">
        <v>6</v>
      </c>
      <c r="F222" s="176">
        <v>2.4</v>
      </c>
      <c r="G222" s="193">
        <v>12</v>
      </c>
      <c r="H222" s="140">
        <f t="shared" ref="H222:H253" si="17">MROUND((F222*G222),0.01)</f>
        <v>28.8</v>
      </c>
      <c r="I222" s="126"/>
      <c r="J222" s="93">
        <f t="shared" si="16"/>
        <v>0</v>
      </c>
    </row>
    <row r="223" spans="1:10" ht="20" customHeight="1" x14ac:dyDescent="0.2">
      <c r="A223" s="224" t="s">
        <v>1543</v>
      </c>
      <c r="B223" s="2" t="s">
        <v>1263</v>
      </c>
      <c r="C223" s="2" t="s">
        <v>1264</v>
      </c>
      <c r="D223" s="192" t="s">
        <v>1812</v>
      </c>
      <c r="E223" s="58">
        <v>11</v>
      </c>
      <c r="F223" s="176">
        <v>4.4000000000000004</v>
      </c>
      <c r="G223" s="193">
        <v>6</v>
      </c>
      <c r="H223" s="140">
        <f t="shared" si="17"/>
        <v>26.400000000000002</v>
      </c>
      <c r="I223" s="126"/>
      <c r="J223" s="93">
        <f t="shared" si="16"/>
        <v>0</v>
      </c>
    </row>
    <row r="224" spans="1:10" ht="20" customHeight="1" x14ac:dyDescent="0.2">
      <c r="A224" s="224" t="s">
        <v>1543</v>
      </c>
      <c r="B224" s="2" t="s">
        <v>1265</v>
      </c>
      <c r="C224" s="2" t="s">
        <v>1266</v>
      </c>
      <c r="D224" s="192" t="s">
        <v>1813</v>
      </c>
      <c r="E224" s="58">
        <v>12.5</v>
      </c>
      <c r="F224" s="176">
        <v>5</v>
      </c>
      <c r="G224" s="193">
        <v>6</v>
      </c>
      <c r="H224" s="140">
        <f t="shared" si="17"/>
        <v>30</v>
      </c>
      <c r="I224" s="126"/>
      <c r="J224" s="93">
        <f t="shared" si="16"/>
        <v>0</v>
      </c>
    </row>
    <row r="225" spans="1:10" ht="20" customHeight="1" x14ac:dyDescent="0.2">
      <c r="A225" s="224" t="s">
        <v>1543</v>
      </c>
      <c r="B225" s="2" t="s">
        <v>1267</v>
      </c>
      <c r="C225" s="2" t="s">
        <v>1268</v>
      </c>
      <c r="D225" s="192" t="s">
        <v>1814</v>
      </c>
      <c r="E225" s="58">
        <v>8</v>
      </c>
      <c r="F225" s="176">
        <v>3.2</v>
      </c>
      <c r="G225" s="193">
        <v>12</v>
      </c>
      <c r="H225" s="140">
        <f t="shared" si="17"/>
        <v>38.4</v>
      </c>
      <c r="I225" s="126"/>
      <c r="J225" s="93">
        <f t="shared" ref="J225:J256" si="18">H225*I225</f>
        <v>0</v>
      </c>
    </row>
    <row r="226" spans="1:10" ht="20" customHeight="1" x14ac:dyDescent="0.2">
      <c r="A226" s="224" t="s">
        <v>1543</v>
      </c>
      <c r="B226" s="2" t="s">
        <v>1269</v>
      </c>
      <c r="C226" s="2" t="s">
        <v>1270</v>
      </c>
      <c r="D226" s="192" t="s">
        <v>1815</v>
      </c>
      <c r="E226" s="58">
        <v>5</v>
      </c>
      <c r="F226" s="176">
        <v>2</v>
      </c>
      <c r="G226" s="193">
        <v>12</v>
      </c>
      <c r="H226" s="140">
        <f t="shared" si="17"/>
        <v>24</v>
      </c>
      <c r="I226" s="126"/>
      <c r="J226" s="93">
        <f t="shared" si="18"/>
        <v>0</v>
      </c>
    </row>
    <row r="227" spans="1:10" ht="20" customHeight="1" x14ac:dyDescent="0.2">
      <c r="A227" s="224" t="s">
        <v>1543</v>
      </c>
      <c r="B227" s="2" t="s">
        <v>1271</v>
      </c>
      <c r="C227" s="2" t="s">
        <v>1272</v>
      </c>
      <c r="D227" s="192" t="s">
        <v>1816</v>
      </c>
      <c r="E227" s="58">
        <v>4</v>
      </c>
      <c r="F227" s="176">
        <v>1.6</v>
      </c>
      <c r="G227" s="193">
        <v>12</v>
      </c>
      <c r="H227" s="140">
        <f t="shared" si="17"/>
        <v>19.2</v>
      </c>
      <c r="I227" s="126"/>
      <c r="J227" s="93">
        <f t="shared" si="18"/>
        <v>0</v>
      </c>
    </row>
    <row r="228" spans="1:10" ht="20" customHeight="1" x14ac:dyDescent="0.2">
      <c r="A228" s="224" t="s">
        <v>1543</v>
      </c>
      <c r="B228" s="2" t="s">
        <v>1273</v>
      </c>
      <c r="C228" s="2" t="s">
        <v>1274</v>
      </c>
      <c r="D228" s="192" t="s">
        <v>1817</v>
      </c>
      <c r="E228" s="58">
        <v>5</v>
      </c>
      <c r="F228" s="176">
        <v>2</v>
      </c>
      <c r="G228" s="193">
        <v>12</v>
      </c>
      <c r="H228" s="140">
        <f t="shared" si="17"/>
        <v>24</v>
      </c>
      <c r="I228" s="126"/>
      <c r="J228" s="93">
        <f t="shared" si="18"/>
        <v>0</v>
      </c>
    </row>
    <row r="229" spans="1:10" ht="20" customHeight="1" x14ac:dyDescent="0.2">
      <c r="A229" s="224" t="s">
        <v>1543</v>
      </c>
      <c r="B229" s="2" t="s">
        <v>1275</v>
      </c>
      <c r="C229" s="2" t="s">
        <v>1276</v>
      </c>
      <c r="D229" s="192" t="s">
        <v>1818</v>
      </c>
      <c r="E229" s="58">
        <v>3.5</v>
      </c>
      <c r="F229" s="176">
        <v>1.4</v>
      </c>
      <c r="G229" s="193">
        <v>12</v>
      </c>
      <c r="H229" s="140">
        <f t="shared" si="17"/>
        <v>16.8</v>
      </c>
      <c r="I229" s="126"/>
      <c r="J229" s="93">
        <f t="shared" si="18"/>
        <v>0</v>
      </c>
    </row>
    <row r="230" spans="1:10" ht="20" customHeight="1" x14ac:dyDescent="0.2">
      <c r="A230" s="224" t="s">
        <v>1543</v>
      </c>
      <c r="B230" s="2" t="s">
        <v>1277</v>
      </c>
      <c r="C230" s="2" t="s">
        <v>1278</v>
      </c>
      <c r="D230" s="192" t="s">
        <v>1819</v>
      </c>
      <c r="E230" s="58">
        <v>4.5</v>
      </c>
      <c r="F230" s="176">
        <v>1.8</v>
      </c>
      <c r="G230" s="193">
        <v>12</v>
      </c>
      <c r="H230" s="140">
        <f t="shared" si="17"/>
        <v>21.6</v>
      </c>
      <c r="I230" s="126"/>
      <c r="J230" s="93">
        <f t="shared" si="18"/>
        <v>0</v>
      </c>
    </row>
    <row r="231" spans="1:10" ht="20" customHeight="1" x14ac:dyDescent="0.2">
      <c r="A231" s="224" t="s">
        <v>1543</v>
      </c>
      <c r="B231" s="2" t="s">
        <v>1279</v>
      </c>
      <c r="C231" s="2" t="s">
        <v>1280</v>
      </c>
      <c r="D231" s="192" t="s">
        <v>1820</v>
      </c>
      <c r="E231" s="58">
        <v>8</v>
      </c>
      <c r="F231" s="176">
        <v>3.2</v>
      </c>
      <c r="G231" s="193">
        <v>12</v>
      </c>
      <c r="H231" s="140">
        <f t="shared" si="17"/>
        <v>38.4</v>
      </c>
      <c r="I231" s="126"/>
      <c r="J231" s="93">
        <f t="shared" si="18"/>
        <v>0</v>
      </c>
    </row>
    <row r="232" spans="1:10" ht="20" customHeight="1" x14ac:dyDescent="0.2">
      <c r="A232" s="224" t="s">
        <v>1543</v>
      </c>
      <c r="B232" s="2" t="s">
        <v>1281</v>
      </c>
      <c r="C232" s="2" t="s">
        <v>1282</v>
      </c>
      <c r="D232" s="192" t="s">
        <v>1821</v>
      </c>
      <c r="E232" s="58">
        <v>9</v>
      </c>
      <c r="F232" s="176">
        <v>3.6</v>
      </c>
      <c r="G232" s="193">
        <v>12</v>
      </c>
      <c r="H232" s="140">
        <f t="shared" si="17"/>
        <v>43.2</v>
      </c>
      <c r="I232" s="126"/>
      <c r="J232" s="93">
        <f t="shared" si="18"/>
        <v>0</v>
      </c>
    </row>
    <row r="233" spans="1:10" ht="20" customHeight="1" x14ac:dyDescent="0.2">
      <c r="A233" s="224" t="s">
        <v>1544</v>
      </c>
      <c r="B233" s="2" t="s">
        <v>1283</v>
      </c>
      <c r="C233" s="2" t="s">
        <v>1284</v>
      </c>
      <c r="D233" s="192" t="s">
        <v>1822</v>
      </c>
      <c r="E233" s="58">
        <v>9</v>
      </c>
      <c r="F233" s="176">
        <v>3.6</v>
      </c>
      <c r="G233" s="193">
        <v>6</v>
      </c>
      <c r="H233" s="140">
        <f t="shared" si="17"/>
        <v>21.6</v>
      </c>
      <c r="I233" s="126"/>
      <c r="J233" s="93">
        <f t="shared" si="18"/>
        <v>0</v>
      </c>
    </row>
    <row r="234" spans="1:10" ht="20" customHeight="1" x14ac:dyDescent="0.2">
      <c r="A234" s="224" t="s">
        <v>1544</v>
      </c>
      <c r="B234" s="2" t="s">
        <v>1285</v>
      </c>
      <c r="C234" s="2" t="s">
        <v>1286</v>
      </c>
      <c r="D234" s="192" t="s">
        <v>1823</v>
      </c>
      <c r="E234" s="58">
        <v>5</v>
      </c>
      <c r="F234" s="176">
        <v>2</v>
      </c>
      <c r="G234" s="193">
        <v>12</v>
      </c>
      <c r="H234" s="140">
        <f t="shared" si="17"/>
        <v>24</v>
      </c>
      <c r="I234" s="126"/>
      <c r="J234" s="93">
        <f t="shared" si="18"/>
        <v>0</v>
      </c>
    </row>
    <row r="235" spans="1:10" ht="20" customHeight="1" x14ac:dyDescent="0.2">
      <c r="A235" s="224" t="s">
        <v>1544</v>
      </c>
      <c r="B235" s="2" t="s">
        <v>1287</v>
      </c>
      <c r="C235" s="2" t="s">
        <v>1288</v>
      </c>
      <c r="D235" s="192" t="s">
        <v>1824</v>
      </c>
      <c r="E235" s="58">
        <v>6</v>
      </c>
      <c r="F235" s="176">
        <v>2.4</v>
      </c>
      <c r="G235" s="193">
        <v>6</v>
      </c>
      <c r="H235" s="140">
        <f t="shared" si="17"/>
        <v>14.4</v>
      </c>
      <c r="I235" s="126"/>
      <c r="J235" s="93">
        <f t="shared" si="18"/>
        <v>0</v>
      </c>
    </row>
    <row r="236" spans="1:10" ht="20" customHeight="1" x14ac:dyDescent="0.2">
      <c r="A236" s="224" t="s">
        <v>1544</v>
      </c>
      <c r="B236" s="2" t="s">
        <v>1289</v>
      </c>
      <c r="C236" s="2" t="s">
        <v>1290</v>
      </c>
      <c r="D236" s="192" t="s">
        <v>1825</v>
      </c>
      <c r="E236" s="58">
        <v>5</v>
      </c>
      <c r="F236" s="176">
        <v>2</v>
      </c>
      <c r="G236" s="193">
        <v>6</v>
      </c>
      <c r="H236" s="140">
        <f t="shared" si="17"/>
        <v>12</v>
      </c>
      <c r="I236" s="126"/>
      <c r="J236" s="93">
        <f t="shared" si="18"/>
        <v>0</v>
      </c>
    </row>
    <row r="237" spans="1:10" ht="20" customHeight="1" x14ac:dyDescent="0.2">
      <c r="A237" s="224" t="s">
        <v>1544</v>
      </c>
      <c r="B237" s="2" t="s">
        <v>1291</v>
      </c>
      <c r="C237" s="2" t="s">
        <v>1292</v>
      </c>
      <c r="D237" s="192" t="s">
        <v>1826</v>
      </c>
      <c r="E237" s="58">
        <v>17.5</v>
      </c>
      <c r="F237" s="176">
        <v>7</v>
      </c>
      <c r="G237" s="193">
        <v>12</v>
      </c>
      <c r="H237" s="140">
        <f t="shared" si="17"/>
        <v>84</v>
      </c>
      <c r="I237" s="126"/>
      <c r="J237" s="93">
        <f t="shared" si="18"/>
        <v>0</v>
      </c>
    </row>
    <row r="238" spans="1:10" ht="20" customHeight="1" x14ac:dyDescent="0.2">
      <c r="A238" s="224" t="s">
        <v>1544</v>
      </c>
      <c r="B238" s="2" t="s">
        <v>1293</v>
      </c>
      <c r="C238" s="2" t="s">
        <v>1294</v>
      </c>
      <c r="D238" s="192" t="s">
        <v>1827</v>
      </c>
      <c r="E238" s="58">
        <v>7.5</v>
      </c>
      <c r="F238" s="176">
        <v>3</v>
      </c>
      <c r="G238" s="193">
        <v>6</v>
      </c>
      <c r="H238" s="140">
        <f t="shared" si="17"/>
        <v>18</v>
      </c>
      <c r="I238" s="126"/>
      <c r="J238" s="93">
        <f t="shared" si="18"/>
        <v>0</v>
      </c>
    </row>
    <row r="239" spans="1:10" ht="20" customHeight="1" x14ac:dyDescent="0.2">
      <c r="A239" s="224" t="s">
        <v>1544</v>
      </c>
      <c r="B239" s="2" t="s">
        <v>1295</v>
      </c>
      <c r="C239" s="2" t="s">
        <v>1296</v>
      </c>
      <c r="D239" s="192" t="s">
        <v>1828</v>
      </c>
      <c r="E239" s="58">
        <v>8</v>
      </c>
      <c r="F239" s="176">
        <v>3.2</v>
      </c>
      <c r="G239" s="193">
        <v>6</v>
      </c>
      <c r="H239" s="140">
        <f t="shared" si="17"/>
        <v>19.2</v>
      </c>
      <c r="I239" s="126"/>
      <c r="J239" s="93">
        <f t="shared" si="18"/>
        <v>0</v>
      </c>
    </row>
    <row r="240" spans="1:10" ht="20" customHeight="1" x14ac:dyDescent="0.2">
      <c r="A240" s="224" t="s">
        <v>1544</v>
      </c>
      <c r="B240" s="2" t="s">
        <v>1297</v>
      </c>
      <c r="C240" s="2" t="s">
        <v>1298</v>
      </c>
      <c r="D240" s="192" t="s">
        <v>1829</v>
      </c>
      <c r="E240" s="58">
        <v>12.5</v>
      </c>
      <c r="F240" s="176">
        <v>5</v>
      </c>
      <c r="G240" s="193">
        <v>6</v>
      </c>
      <c r="H240" s="140">
        <f t="shared" si="17"/>
        <v>30</v>
      </c>
      <c r="I240" s="126"/>
      <c r="J240" s="93">
        <f t="shared" si="18"/>
        <v>0</v>
      </c>
    </row>
    <row r="241" spans="1:10" ht="20" customHeight="1" x14ac:dyDescent="0.2">
      <c r="A241" s="224" t="s">
        <v>1544</v>
      </c>
      <c r="B241" s="2" t="s">
        <v>1299</v>
      </c>
      <c r="C241" s="2" t="s">
        <v>1300</v>
      </c>
      <c r="D241" s="192" t="s">
        <v>1830</v>
      </c>
      <c r="E241" s="58">
        <v>8</v>
      </c>
      <c r="F241" s="176">
        <v>3.2</v>
      </c>
      <c r="G241" s="193">
        <v>12</v>
      </c>
      <c r="H241" s="140">
        <f t="shared" si="17"/>
        <v>38.4</v>
      </c>
      <c r="I241" s="126"/>
      <c r="J241" s="93">
        <f t="shared" si="18"/>
        <v>0</v>
      </c>
    </row>
    <row r="242" spans="1:10" ht="20" customHeight="1" x14ac:dyDescent="0.2">
      <c r="A242" s="224" t="s">
        <v>1544</v>
      </c>
      <c r="B242" s="2" t="s">
        <v>1301</v>
      </c>
      <c r="C242" s="2" t="s">
        <v>1302</v>
      </c>
      <c r="D242" s="192" t="s">
        <v>1831</v>
      </c>
      <c r="E242" s="58">
        <v>5</v>
      </c>
      <c r="F242" s="176">
        <v>2</v>
      </c>
      <c r="G242" s="193">
        <v>12</v>
      </c>
      <c r="H242" s="140">
        <f t="shared" si="17"/>
        <v>24</v>
      </c>
      <c r="I242" s="126"/>
      <c r="J242" s="93">
        <f t="shared" si="18"/>
        <v>0</v>
      </c>
    </row>
    <row r="243" spans="1:10" ht="20" customHeight="1" x14ac:dyDescent="0.2">
      <c r="A243" s="224" t="s">
        <v>1544</v>
      </c>
      <c r="B243" s="2" t="s">
        <v>1303</v>
      </c>
      <c r="C243" s="2" t="s">
        <v>1304</v>
      </c>
      <c r="D243" s="192" t="s">
        <v>1832</v>
      </c>
      <c r="E243" s="58">
        <v>4</v>
      </c>
      <c r="F243" s="176">
        <v>1.6</v>
      </c>
      <c r="G243" s="193">
        <v>12</v>
      </c>
      <c r="H243" s="140">
        <f t="shared" si="17"/>
        <v>19.2</v>
      </c>
      <c r="I243" s="126"/>
      <c r="J243" s="93">
        <f t="shared" si="18"/>
        <v>0</v>
      </c>
    </row>
    <row r="244" spans="1:10" ht="20" customHeight="1" x14ac:dyDescent="0.2">
      <c r="A244" s="224" t="s">
        <v>1544</v>
      </c>
      <c r="B244" s="2" t="s">
        <v>1305</v>
      </c>
      <c r="C244" s="2" t="s">
        <v>1306</v>
      </c>
      <c r="D244" s="192" t="s">
        <v>1833</v>
      </c>
      <c r="E244" s="58">
        <v>5</v>
      </c>
      <c r="F244" s="176">
        <v>2</v>
      </c>
      <c r="G244" s="193">
        <v>12</v>
      </c>
      <c r="H244" s="140">
        <f t="shared" si="17"/>
        <v>24</v>
      </c>
      <c r="I244" s="126"/>
      <c r="J244" s="93">
        <f t="shared" si="18"/>
        <v>0</v>
      </c>
    </row>
    <row r="245" spans="1:10" ht="20" customHeight="1" x14ac:dyDescent="0.2">
      <c r="A245" s="224" t="s">
        <v>1544</v>
      </c>
      <c r="B245" s="2" t="s">
        <v>1307</v>
      </c>
      <c r="C245" s="2" t="s">
        <v>1308</v>
      </c>
      <c r="D245" s="192" t="s">
        <v>1834</v>
      </c>
      <c r="E245" s="58">
        <v>3.5</v>
      </c>
      <c r="F245" s="176">
        <v>1.4</v>
      </c>
      <c r="G245" s="193">
        <v>12</v>
      </c>
      <c r="H245" s="140">
        <f t="shared" si="17"/>
        <v>16.8</v>
      </c>
      <c r="I245" s="126"/>
      <c r="J245" s="93">
        <f t="shared" si="18"/>
        <v>0</v>
      </c>
    </row>
    <row r="246" spans="1:10" ht="20" customHeight="1" x14ac:dyDescent="0.2">
      <c r="A246" s="224" t="s">
        <v>1544</v>
      </c>
      <c r="B246" s="2" t="s">
        <v>1309</v>
      </c>
      <c r="C246" s="2" t="s">
        <v>1310</v>
      </c>
      <c r="D246" s="192" t="s">
        <v>1835</v>
      </c>
      <c r="E246" s="58">
        <v>4.5</v>
      </c>
      <c r="F246" s="176">
        <v>1.8</v>
      </c>
      <c r="G246" s="193">
        <v>12</v>
      </c>
      <c r="H246" s="140">
        <f t="shared" si="17"/>
        <v>21.6</v>
      </c>
      <c r="I246" s="126"/>
      <c r="J246" s="93">
        <f t="shared" si="18"/>
        <v>0</v>
      </c>
    </row>
    <row r="247" spans="1:10" ht="20" customHeight="1" x14ac:dyDescent="0.2">
      <c r="A247" s="224" t="s">
        <v>1544</v>
      </c>
      <c r="B247" s="2" t="s">
        <v>1311</v>
      </c>
      <c r="C247" s="2" t="s">
        <v>1312</v>
      </c>
      <c r="D247" s="192" t="s">
        <v>1836</v>
      </c>
      <c r="E247" s="58">
        <v>8</v>
      </c>
      <c r="F247" s="176">
        <v>3.2</v>
      </c>
      <c r="G247" s="193">
        <v>12</v>
      </c>
      <c r="H247" s="140">
        <f t="shared" si="17"/>
        <v>38.4</v>
      </c>
      <c r="I247" s="126"/>
      <c r="J247" s="93">
        <f t="shared" si="18"/>
        <v>0</v>
      </c>
    </row>
    <row r="248" spans="1:10" ht="20" customHeight="1" x14ac:dyDescent="0.2">
      <c r="A248" s="224" t="s">
        <v>1544</v>
      </c>
      <c r="B248" s="2" t="s">
        <v>1313</v>
      </c>
      <c r="C248" s="2" t="s">
        <v>1314</v>
      </c>
      <c r="D248" s="192" t="s">
        <v>1837</v>
      </c>
      <c r="E248" s="58">
        <v>9</v>
      </c>
      <c r="F248" s="176">
        <v>3.6</v>
      </c>
      <c r="G248" s="193">
        <v>12</v>
      </c>
      <c r="H248" s="140">
        <f t="shared" si="17"/>
        <v>43.2</v>
      </c>
      <c r="I248" s="126"/>
      <c r="J248" s="93">
        <f t="shared" si="18"/>
        <v>0</v>
      </c>
    </row>
    <row r="249" spans="1:10" ht="20" customHeight="1" x14ac:dyDescent="0.2">
      <c r="A249" s="224" t="s">
        <v>1545</v>
      </c>
      <c r="B249" s="2" t="s">
        <v>1195</v>
      </c>
      <c r="C249" s="2" t="s">
        <v>1196</v>
      </c>
      <c r="D249" s="192" t="s">
        <v>1838</v>
      </c>
      <c r="E249" s="58">
        <v>5</v>
      </c>
      <c r="F249" s="176">
        <v>2</v>
      </c>
      <c r="G249" s="193">
        <v>12</v>
      </c>
      <c r="H249" s="140">
        <f t="shared" si="17"/>
        <v>24</v>
      </c>
      <c r="I249" s="126"/>
      <c r="J249" s="93">
        <f t="shared" si="18"/>
        <v>0</v>
      </c>
    </row>
    <row r="250" spans="1:10" ht="20" customHeight="1" x14ac:dyDescent="0.2">
      <c r="A250" s="224" t="s">
        <v>1545</v>
      </c>
      <c r="B250" s="2" t="s">
        <v>1197</v>
      </c>
      <c r="C250" s="2" t="s">
        <v>1198</v>
      </c>
      <c r="D250" s="192" t="s">
        <v>1839</v>
      </c>
      <c r="E250" s="58">
        <v>5</v>
      </c>
      <c r="F250" s="176">
        <v>2</v>
      </c>
      <c r="G250" s="193">
        <v>6</v>
      </c>
      <c r="H250" s="140">
        <f t="shared" si="17"/>
        <v>12</v>
      </c>
      <c r="I250" s="126"/>
      <c r="J250" s="93">
        <f t="shared" si="18"/>
        <v>0</v>
      </c>
    </row>
    <row r="251" spans="1:10" ht="20" customHeight="1" x14ac:dyDescent="0.2">
      <c r="A251" s="224" t="s">
        <v>1545</v>
      </c>
      <c r="B251" s="2" t="s">
        <v>1199</v>
      </c>
      <c r="C251" s="2" t="s">
        <v>1200</v>
      </c>
      <c r="D251" s="192" t="s">
        <v>1840</v>
      </c>
      <c r="E251" s="58">
        <v>7</v>
      </c>
      <c r="F251" s="176">
        <v>2.8</v>
      </c>
      <c r="G251" s="193">
        <v>6</v>
      </c>
      <c r="H251" s="140">
        <f t="shared" si="17"/>
        <v>16.8</v>
      </c>
      <c r="I251" s="126"/>
      <c r="J251" s="93">
        <f t="shared" si="18"/>
        <v>0</v>
      </c>
    </row>
    <row r="252" spans="1:10" ht="20" customHeight="1" x14ac:dyDescent="0.2">
      <c r="A252" s="224" t="s">
        <v>1545</v>
      </c>
      <c r="B252" s="2" t="s">
        <v>1201</v>
      </c>
      <c r="C252" s="2" t="s">
        <v>1202</v>
      </c>
      <c r="D252" s="192" t="s">
        <v>1841</v>
      </c>
      <c r="E252" s="58">
        <v>5</v>
      </c>
      <c r="F252" s="176">
        <v>2</v>
      </c>
      <c r="G252" s="193">
        <v>12</v>
      </c>
      <c r="H252" s="140">
        <f t="shared" si="17"/>
        <v>24</v>
      </c>
      <c r="I252" s="126"/>
      <c r="J252" s="93">
        <f t="shared" si="18"/>
        <v>0</v>
      </c>
    </row>
    <row r="253" spans="1:10" ht="20" customHeight="1" x14ac:dyDescent="0.2">
      <c r="A253" s="224" t="s">
        <v>1545</v>
      </c>
      <c r="B253" s="2" t="s">
        <v>1203</v>
      </c>
      <c r="C253" s="2" t="s">
        <v>1204</v>
      </c>
      <c r="D253" s="192" t="s">
        <v>1842</v>
      </c>
      <c r="E253" s="58">
        <v>10</v>
      </c>
      <c r="F253" s="176">
        <v>4</v>
      </c>
      <c r="G253" s="193">
        <v>12</v>
      </c>
      <c r="H253" s="140">
        <f t="shared" si="17"/>
        <v>48</v>
      </c>
      <c r="I253" s="126"/>
      <c r="J253" s="93">
        <f t="shared" si="18"/>
        <v>0</v>
      </c>
    </row>
    <row r="254" spans="1:10" ht="20" customHeight="1" x14ac:dyDescent="0.2">
      <c r="A254" s="224" t="s">
        <v>1545</v>
      </c>
      <c r="B254" s="2" t="s">
        <v>1205</v>
      </c>
      <c r="C254" s="2" t="s">
        <v>1206</v>
      </c>
      <c r="D254" s="192" t="s">
        <v>1843</v>
      </c>
      <c r="E254" s="58">
        <v>10</v>
      </c>
      <c r="F254" s="176">
        <v>4</v>
      </c>
      <c r="G254" s="193">
        <v>12</v>
      </c>
      <c r="H254" s="140">
        <f t="shared" ref="H254:H262" si="19">MROUND((F254*G254),0.01)</f>
        <v>48</v>
      </c>
      <c r="I254" s="126"/>
      <c r="J254" s="93">
        <f t="shared" si="18"/>
        <v>0</v>
      </c>
    </row>
    <row r="255" spans="1:10" ht="20" customHeight="1" x14ac:dyDescent="0.2">
      <c r="A255" s="224" t="s">
        <v>1545</v>
      </c>
      <c r="B255" s="2" t="s">
        <v>1207</v>
      </c>
      <c r="C255" s="2" t="s">
        <v>1208</v>
      </c>
      <c r="D255" s="192" t="s">
        <v>1844</v>
      </c>
      <c r="E255" s="58">
        <v>4.5</v>
      </c>
      <c r="F255" s="176">
        <v>1.8</v>
      </c>
      <c r="G255" s="193">
        <v>12</v>
      </c>
      <c r="H255" s="140">
        <f t="shared" si="19"/>
        <v>21.6</v>
      </c>
      <c r="I255" s="126"/>
      <c r="J255" s="93">
        <f t="shared" si="18"/>
        <v>0</v>
      </c>
    </row>
    <row r="256" spans="1:10" ht="20" customHeight="1" x14ac:dyDescent="0.2">
      <c r="A256" s="224" t="s">
        <v>1545</v>
      </c>
      <c r="B256" s="2" t="s">
        <v>1209</v>
      </c>
      <c r="C256" s="2" t="s">
        <v>1210</v>
      </c>
      <c r="D256" s="192" t="s">
        <v>1845</v>
      </c>
      <c r="E256" s="58">
        <v>5</v>
      </c>
      <c r="F256" s="176">
        <v>2</v>
      </c>
      <c r="G256" s="193">
        <v>12</v>
      </c>
      <c r="H256" s="140">
        <f t="shared" si="19"/>
        <v>24</v>
      </c>
      <c r="I256" s="126"/>
      <c r="J256" s="93">
        <f t="shared" si="18"/>
        <v>0</v>
      </c>
    </row>
    <row r="257" spans="1:10" ht="20" customHeight="1" x14ac:dyDescent="0.2">
      <c r="A257" s="224" t="s">
        <v>1545</v>
      </c>
      <c r="B257" s="2" t="s">
        <v>1211</v>
      </c>
      <c r="C257" s="2" t="s">
        <v>1212</v>
      </c>
      <c r="D257" s="192" t="s">
        <v>1846</v>
      </c>
      <c r="E257" s="58">
        <v>6.5</v>
      </c>
      <c r="F257" s="176">
        <v>2.6</v>
      </c>
      <c r="G257" s="193">
        <v>12</v>
      </c>
      <c r="H257" s="140">
        <f t="shared" si="19"/>
        <v>31.2</v>
      </c>
      <c r="I257" s="126"/>
      <c r="J257" s="93">
        <f t="shared" ref="J257:J262" si="20">H257*I257</f>
        <v>0</v>
      </c>
    </row>
    <row r="258" spans="1:10" ht="20" customHeight="1" x14ac:dyDescent="0.2">
      <c r="A258" s="224" t="s">
        <v>1545</v>
      </c>
      <c r="B258" s="2" t="s">
        <v>1213</v>
      </c>
      <c r="C258" s="2" t="s">
        <v>1214</v>
      </c>
      <c r="D258" s="192" t="s">
        <v>1847</v>
      </c>
      <c r="E258" s="58">
        <v>6.5</v>
      </c>
      <c r="F258" s="176">
        <v>2.6</v>
      </c>
      <c r="G258" s="193">
        <v>12</v>
      </c>
      <c r="H258" s="140">
        <f t="shared" si="19"/>
        <v>31.2</v>
      </c>
      <c r="I258" s="126"/>
      <c r="J258" s="93">
        <f t="shared" si="20"/>
        <v>0</v>
      </c>
    </row>
    <row r="259" spans="1:10" ht="20" customHeight="1" x14ac:dyDescent="0.2">
      <c r="A259" s="224" t="s">
        <v>1545</v>
      </c>
      <c r="B259" s="2" t="s">
        <v>1215</v>
      </c>
      <c r="C259" s="2" t="s">
        <v>1216</v>
      </c>
      <c r="D259" s="192" t="s">
        <v>1848</v>
      </c>
      <c r="E259" s="58">
        <v>6.5</v>
      </c>
      <c r="F259" s="176">
        <v>2.6</v>
      </c>
      <c r="G259" s="193">
        <v>12</v>
      </c>
      <c r="H259" s="140">
        <f t="shared" si="19"/>
        <v>31.2</v>
      </c>
      <c r="I259" s="126"/>
      <c r="J259" s="93">
        <f t="shared" si="20"/>
        <v>0</v>
      </c>
    </row>
    <row r="260" spans="1:10" ht="20" customHeight="1" x14ac:dyDescent="0.2">
      <c r="A260" s="224" t="s">
        <v>1545</v>
      </c>
      <c r="B260" s="2" t="s">
        <v>1217</v>
      </c>
      <c r="C260" s="2" t="s">
        <v>1218</v>
      </c>
      <c r="D260" s="192" t="s">
        <v>1849</v>
      </c>
      <c r="E260" s="58">
        <v>4</v>
      </c>
      <c r="F260" s="176">
        <v>1.6</v>
      </c>
      <c r="G260" s="193">
        <v>12</v>
      </c>
      <c r="H260" s="140">
        <f t="shared" si="19"/>
        <v>19.2</v>
      </c>
      <c r="I260" s="126"/>
      <c r="J260" s="93">
        <f t="shared" si="20"/>
        <v>0</v>
      </c>
    </row>
    <row r="261" spans="1:10" ht="20" customHeight="1" x14ac:dyDescent="0.2">
      <c r="A261" s="224" t="s">
        <v>1545</v>
      </c>
      <c r="B261" s="2" t="s">
        <v>1219</v>
      </c>
      <c r="C261" s="2" t="s">
        <v>1220</v>
      </c>
      <c r="D261" s="192" t="s">
        <v>1850</v>
      </c>
      <c r="E261" s="58">
        <v>5.5</v>
      </c>
      <c r="F261" s="176">
        <v>2.2000000000000002</v>
      </c>
      <c r="G261" s="193">
        <v>12</v>
      </c>
      <c r="H261" s="140">
        <f t="shared" si="19"/>
        <v>26.400000000000002</v>
      </c>
      <c r="I261" s="126"/>
      <c r="J261" s="93">
        <f t="shared" si="20"/>
        <v>0</v>
      </c>
    </row>
    <row r="262" spans="1:10" ht="20" customHeight="1" x14ac:dyDescent="0.2">
      <c r="A262" s="224" t="s">
        <v>1545</v>
      </c>
      <c r="B262" s="2" t="s">
        <v>1221</v>
      </c>
      <c r="C262" s="2" t="s">
        <v>1222</v>
      </c>
      <c r="D262" s="192" t="s">
        <v>1851</v>
      </c>
      <c r="E262" s="58">
        <v>8</v>
      </c>
      <c r="F262" s="176">
        <v>3.2</v>
      </c>
      <c r="G262" s="193">
        <v>12</v>
      </c>
      <c r="H262" s="140">
        <f t="shared" si="19"/>
        <v>38.4</v>
      </c>
      <c r="I262" s="126"/>
      <c r="J262" s="93">
        <f t="shared" si="20"/>
        <v>0</v>
      </c>
    </row>
    <row r="263" spans="1:10" ht="20" customHeight="1" x14ac:dyDescent="0.2">
      <c r="A263" s="224" t="s">
        <v>1546</v>
      </c>
      <c r="B263" t="s">
        <v>1513</v>
      </c>
      <c r="C263" t="s">
        <v>1514</v>
      </c>
      <c r="D263" s="192" t="s">
        <v>1852</v>
      </c>
      <c r="E263" s="58">
        <v>22</v>
      </c>
      <c r="F263" s="176">
        <v>8.8000000000000007</v>
      </c>
      <c r="G263" s="193">
        <v>6</v>
      </c>
      <c r="H263" s="140">
        <f t="shared" ref="H263:H268" si="21">MROUND((F263*G263),0.01)</f>
        <v>52.800000000000004</v>
      </c>
      <c r="I263" s="126"/>
      <c r="J263" s="93">
        <f t="shared" ref="J263:J268" si="22">H263*I263</f>
        <v>0</v>
      </c>
    </row>
    <row r="264" spans="1:10" ht="20" customHeight="1" x14ac:dyDescent="0.2">
      <c r="A264" s="224" t="s">
        <v>1546</v>
      </c>
      <c r="B264" t="s">
        <v>1515</v>
      </c>
      <c r="C264" t="s">
        <v>1516</v>
      </c>
      <c r="D264" s="192" t="s">
        <v>1853</v>
      </c>
      <c r="E264" s="58">
        <v>14</v>
      </c>
      <c r="F264" s="176">
        <v>5.6</v>
      </c>
      <c r="G264" s="193">
        <v>6</v>
      </c>
      <c r="H264" s="140">
        <f t="shared" si="21"/>
        <v>33.6</v>
      </c>
      <c r="I264" s="126"/>
      <c r="J264" s="93">
        <f t="shared" si="22"/>
        <v>0</v>
      </c>
    </row>
    <row r="265" spans="1:10" ht="20" customHeight="1" x14ac:dyDescent="0.2">
      <c r="A265" s="224" t="s">
        <v>1546</v>
      </c>
      <c r="B265" t="s">
        <v>1517</v>
      </c>
      <c r="C265" t="s">
        <v>1518</v>
      </c>
      <c r="D265" s="192" t="s">
        <v>1854</v>
      </c>
      <c r="E265" s="58">
        <v>14</v>
      </c>
      <c r="F265" s="176">
        <v>5.6</v>
      </c>
      <c r="G265" s="193">
        <v>6</v>
      </c>
      <c r="H265" s="140">
        <f t="shared" si="21"/>
        <v>33.6</v>
      </c>
      <c r="I265" s="126"/>
      <c r="J265" s="93">
        <f t="shared" si="22"/>
        <v>0</v>
      </c>
    </row>
    <row r="266" spans="1:10" ht="20" customHeight="1" x14ac:dyDescent="0.2">
      <c r="A266" s="224" t="s">
        <v>1546</v>
      </c>
      <c r="B266" t="s">
        <v>1519</v>
      </c>
      <c r="C266" t="s">
        <v>1520</v>
      </c>
      <c r="D266" s="192" t="s">
        <v>1855</v>
      </c>
      <c r="E266" s="58">
        <v>10</v>
      </c>
      <c r="F266" s="176">
        <v>4</v>
      </c>
      <c r="G266" s="193">
        <v>3</v>
      </c>
      <c r="H266" s="140">
        <f t="shared" si="21"/>
        <v>12</v>
      </c>
      <c r="I266" s="126"/>
      <c r="J266" s="93">
        <f t="shared" si="22"/>
        <v>0</v>
      </c>
    </row>
    <row r="267" spans="1:10" ht="20" customHeight="1" x14ac:dyDescent="0.2">
      <c r="A267" s="224" t="s">
        <v>1546</v>
      </c>
      <c r="B267" t="s">
        <v>1521</v>
      </c>
      <c r="C267" t="s">
        <v>1522</v>
      </c>
      <c r="D267" s="192" t="s">
        <v>1856</v>
      </c>
      <c r="E267" s="58">
        <v>10</v>
      </c>
      <c r="F267" s="176">
        <v>4</v>
      </c>
      <c r="G267" s="193">
        <v>9</v>
      </c>
      <c r="H267" s="140">
        <f t="shared" si="21"/>
        <v>36</v>
      </c>
      <c r="I267" s="126"/>
      <c r="J267" s="93">
        <f t="shared" si="22"/>
        <v>0</v>
      </c>
    </row>
    <row r="268" spans="1:10" ht="20" customHeight="1" x14ac:dyDescent="0.2">
      <c r="A268" s="224" t="s">
        <v>1546</v>
      </c>
      <c r="B268" t="s">
        <v>1523</v>
      </c>
      <c r="C268" t="s">
        <v>1524</v>
      </c>
      <c r="D268" s="192" t="s">
        <v>1857</v>
      </c>
      <c r="E268" s="58">
        <v>10</v>
      </c>
      <c r="F268" s="176">
        <v>4</v>
      </c>
      <c r="G268" s="193">
        <v>12</v>
      </c>
      <c r="H268" s="140">
        <f t="shared" si="21"/>
        <v>48</v>
      </c>
      <c r="I268" s="126"/>
      <c r="J268" s="93">
        <f t="shared" si="22"/>
        <v>0</v>
      </c>
    </row>
    <row r="269" spans="1:10" ht="20" customHeight="1" x14ac:dyDescent="0.2">
      <c r="A269" s="224">
        <v>34</v>
      </c>
      <c r="B269" s="2" t="s">
        <v>1341</v>
      </c>
      <c r="C269" s="2" t="s">
        <v>1342</v>
      </c>
      <c r="D269" s="192" t="s">
        <v>1858</v>
      </c>
      <c r="E269" s="58">
        <v>3.55</v>
      </c>
      <c r="F269" s="176">
        <v>1.42</v>
      </c>
      <c r="G269" s="193">
        <v>12</v>
      </c>
      <c r="H269" s="140">
        <f t="shared" ref="H269:H276" si="23">MROUND((F269*G269),0.01)</f>
        <v>17.04</v>
      </c>
      <c r="I269" s="126"/>
      <c r="J269" s="93">
        <f t="shared" ref="J269:J276" si="24">H269*I269</f>
        <v>0</v>
      </c>
    </row>
    <row r="270" spans="1:10" ht="20" customHeight="1" x14ac:dyDescent="0.2">
      <c r="A270" s="224">
        <v>34</v>
      </c>
      <c r="B270" s="2" t="s">
        <v>1343</v>
      </c>
      <c r="C270" s="2" t="s">
        <v>1344</v>
      </c>
      <c r="D270" s="192" t="s">
        <v>1859</v>
      </c>
      <c r="E270" s="58">
        <v>10</v>
      </c>
      <c r="F270" s="176">
        <v>4</v>
      </c>
      <c r="G270" s="193">
        <v>12</v>
      </c>
      <c r="H270" s="140">
        <f t="shared" si="23"/>
        <v>48</v>
      </c>
      <c r="I270" s="126"/>
      <c r="J270" s="93">
        <f t="shared" si="24"/>
        <v>0</v>
      </c>
    </row>
    <row r="271" spans="1:10" ht="20" customHeight="1" x14ac:dyDescent="0.2">
      <c r="A271" s="224">
        <v>34</v>
      </c>
      <c r="B271" s="2" t="s">
        <v>1345</v>
      </c>
      <c r="C271" s="2" t="s">
        <v>1346</v>
      </c>
      <c r="D271" s="192" t="s">
        <v>1860</v>
      </c>
      <c r="E271" s="58">
        <v>3.5</v>
      </c>
      <c r="F271" s="176">
        <v>1.4</v>
      </c>
      <c r="G271" s="193">
        <v>12</v>
      </c>
      <c r="H271" s="140">
        <f t="shared" si="23"/>
        <v>16.8</v>
      </c>
      <c r="I271" s="126"/>
      <c r="J271" s="93">
        <f t="shared" si="24"/>
        <v>0</v>
      </c>
    </row>
    <row r="272" spans="1:10" ht="20" customHeight="1" x14ac:dyDescent="0.2">
      <c r="A272" s="224">
        <v>34</v>
      </c>
      <c r="B272" s="2" t="s">
        <v>1347</v>
      </c>
      <c r="C272" s="2" t="s">
        <v>1348</v>
      </c>
      <c r="D272" s="192" t="s">
        <v>1861</v>
      </c>
      <c r="E272" s="58">
        <v>4.5</v>
      </c>
      <c r="F272" s="176">
        <v>1.8</v>
      </c>
      <c r="G272" s="193">
        <v>12</v>
      </c>
      <c r="H272" s="140">
        <f t="shared" si="23"/>
        <v>21.6</v>
      </c>
      <c r="I272" s="126"/>
      <c r="J272" s="93">
        <f t="shared" si="24"/>
        <v>0</v>
      </c>
    </row>
    <row r="273" spans="1:18" ht="20" customHeight="1" x14ac:dyDescent="0.2">
      <c r="A273" s="224">
        <v>34</v>
      </c>
      <c r="B273" s="2" t="s">
        <v>1349</v>
      </c>
      <c r="C273" s="2" t="s">
        <v>1350</v>
      </c>
      <c r="D273" s="192" t="s">
        <v>1862</v>
      </c>
      <c r="E273" s="58">
        <v>10</v>
      </c>
      <c r="F273" s="176">
        <v>4</v>
      </c>
      <c r="G273" s="193">
        <v>12</v>
      </c>
      <c r="H273" s="140">
        <f t="shared" si="23"/>
        <v>48</v>
      </c>
      <c r="I273" s="126"/>
      <c r="J273" s="93">
        <f t="shared" si="24"/>
        <v>0</v>
      </c>
    </row>
    <row r="274" spans="1:18" ht="20" customHeight="1" x14ac:dyDescent="0.2">
      <c r="A274" s="224">
        <v>34</v>
      </c>
      <c r="B274" s="2" t="s">
        <v>1351</v>
      </c>
      <c r="C274" s="2" t="s">
        <v>1352</v>
      </c>
      <c r="D274" s="192" t="s">
        <v>1863</v>
      </c>
      <c r="E274" s="58">
        <v>4</v>
      </c>
      <c r="F274" s="176">
        <v>1.6</v>
      </c>
      <c r="G274" s="193">
        <v>12</v>
      </c>
      <c r="H274" s="140">
        <f t="shared" si="23"/>
        <v>19.2</v>
      </c>
      <c r="I274" s="126"/>
      <c r="J274" s="93">
        <f t="shared" si="24"/>
        <v>0</v>
      </c>
    </row>
    <row r="275" spans="1:18" ht="20" customHeight="1" x14ac:dyDescent="0.2">
      <c r="A275" s="224">
        <v>34</v>
      </c>
      <c r="B275" s="2" t="s">
        <v>1353</v>
      </c>
      <c r="C275" s="2" t="s">
        <v>1354</v>
      </c>
      <c r="D275" s="192" t="s">
        <v>1864</v>
      </c>
      <c r="E275" s="58">
        <v>8</v>
      </c>
      <c r="F275" s="176">
        <v>3.2</v>
      </c>
      <c r="G275" s="193">
        <v>12</v>
      </c>
      <c r="H275" s="140">
        <f t="shared" si="23"/>
        <v>38.4</v>
      </c>
      <c r="I275" s="126"/>
      <c r="J275" s="93">
        <f t="shared" si="24"/>
        <v>0</v>
      </c>
    </row>
    <row r="276" spans="1:18" ht="20" customHeight="1" x14ac:dyDescent="0.2">
      <c r="A276" s="224">
        <v>34</v>
      </c>
      <c r="B276" s="2" t="s">
        <v>1355</v>
      </c>
      <c r="C276" s="2" t="s">
        <v>1356</v>
      </c>
      <c r="D276" s="192" t="s">
        <v>1865</v>
      </c>
      <c r="E276" s="58">
        <v>4</v>
      </c>
      <c r="F276" s="176">
        <v>1.6</v>
      </c>
      <c r="G276" s="193">
        <v>12</v>
      </c>
      <c r="H276" s="140">
        <f t="shared" si="23"/>
        <v>19.2</v>
      </c>
      <c r="I276" s="126"/>
      <c r="J276" s="93">
        <f t="shared" si="24"/>
        <v>0</v>
      </c>
    </row>
    <row r="277" spans="1:18" ht="20" customHeight="1" x14ac:dyDescent="0.2">
      <c r="A277" s="224" t="s">
        <v>1547</v>
      </c>
      <c r="B277" s="2" t="s">
        <v>1187</v>
      </c>
      <c r="C277" s="2" t="s">
        <v>1188</v>
      </c>
      <c r="D277" s="192" t="s">
        <v>1866</v>
      </c>
      <c r="E277" s="58">
        <v>4.5</v>
      </c>
      <c r="F277" s="176">
        <v>1.8</v>
      </c>
      <c r="G277" s="193">
        <v>12</v>
      </c>
      <c r="H277" s="140">
        <f t="shared" ref="H277:H286" si="25">MROUND((F277*G277),0.01)</f>
        <v>21.6</v>
      </c>
      <c r="I277" s="126"/>
      <c r="J277" s="93">
        <f t="shared" ref="J277:J280" si="26">H277*I277</f>
        <v>0</v>
      </c>
    </row>
    <row r="278" spans="1:18" ht="20" customHeight="1" x14ac:dyDescent="0.2">
      <c r="A278" s="224" t="s">
        <v>1547</v>
      </c>
      <c r="B278" s="2" t="s">
        <v>1189</v>
      </c>
      <c r="C278" s="2" t="s">
        <v>1190</v>
      </c>
      <c r="D278" s="192" t="s">
        <v>1867</v>
      </c>
      <c r="E278" s="58">
        <v>4.5</v>
      </c>
      <c r="F278" s="176">
        <v>1.8</v>
      </c>
      <c r="G278" s="193">
        <v>12</v>
      </c>
      <c r="H278" s="140">
        <f t="shared" si="25"/>
        <v>21.6</v>
      </c>
      <c r="I278" s="126"/>
      <c r="J278" s="93">
        <f t="shared" si="26"/>
        <v>0</v>
      </c>
    </row>
    <row r="279" spans="1:18" ht="20" customHeight="1" x14ac:dyDescent="0.2">
      <c r="A279" s="224" t="s">
        <v>1547</v>
      </c>
      <c r="B279" s="2" t="s">
        <v>1191</v>
      </c>
      <c r="C279" s="2" t="s">
        <v>1192</v>
      </c>
      <c r="D279" s="192" t="s">
        <v>1868</v>
      </c>
      <c r="E279" s="58">
        <v>3.5</v>
      </c>
      <c r="F279" s="176">
        <v>1.4</v>
      </c>
      <c r="G279" s="193">
        <v>12</v>
      </c>
      <c r="H279" s="140">
        <f t="shared" si="25"/>
        <v>16.8</v>
      </c>
      <c r="I279" s="126"/>
      <c r="J279" s="93">
        <f t="shared" si="26"/>
        <v>0</v>
      </c>
    </row>
    <row r="280" spans="1:18" ht="20" customHeight="1" x14ac:dyDescent="0.2">
      <c r="A280" s="224" t="s">
        <v>1547</v>
      </c>
      <c r="B280" s="2" t="s">
        <v>1193</v>
      </c>
      <c r="C280" s="2" t="s">
        <v>1194</v>
      </c>
      <c r="D280" s="192" t="s">
        <v>1869</v>
      </c>
      <c r="E280" s="58">
        <v>4.5</v>
      </c>
      <c r="F280" s="176">
        <v>1.8</v>
      </c>
      <c r="G280" s="193">
        <v>12</v>
      </c>
      <c r="H280" s="140">
        <f t="shared" si="25"/>
        <v>21.6</v>
      </c>
      <c r="I280" s="126"/>
      <c r="J280" s="93">
        <f t="shared" si="26"/>
        <v>0</v>
      </c>
    </row>
    <row r="281" spans="1:18" s="72" customFormat="1" ht="20" customHeight="1" x14ac:dyDescent="0.2">
      <c r="A281" s="224">
        <v>36</v>
      </c>
      <c r="B281" s="141" t="s">
        <v>317</v>
      </c>
      <c r="C281" s="256" t="s">
        <v>425</v>
      </c>
      <c r="D281" s="142" t="s">
        <v>323</v>
      </c>
      <c r="E281" s="58">
        <v>6</v>
      </c>
      <c r="F281" s="176">
        <v>2.4</v>
      </c>
      <c r="G281" s="71">
        <v>12</v>
      </c>
      <c r="H281" s="140">
        <f t="shared" si="25"/>
        <v>28.8</v>
      </c>
      <c r="I281" s="126"/>
      <c r="J281" s="93">
        <f>H281*I281</f>
        <v>0</v>
      </c>
      <c r="K281" s="71">
        <v>12</v>
      </c>
      <c r="L281" s="72">
        <v>144</v>
      </c>
      <c r="R281" s="73"/>
    </row>
    <row r="282" spans="1:18" s="72" customFormat="1" ht="20" customHeight="1" x14ac:dyDescent="0.2">
      <c r="A282" s="224">
        <v>36</v>
      </c>
      <c r="B282" s="141" t="s">
        <v>318</v>
      </c>
      <c r="C282" s="256" t="s">
        <v>426</v>
      </c>
      <c r="D282" s="142" t="s">
        <v>324</v>
      </c>
      <c r="E282" s="58">
        <v>6</v>
      </c>
      <c r="F282" s="176">
        <v>2.4</v>
      </c>
      <c r="G282" s="71">
        <v>12</v>
      </c>
      <c r="H282" s="140">
        <f t="shared" si="25"/>
        <v>28.8</v>
      </c>
      <c r="I282" s="126"/>
      <c r="J282" s="93">
        <f t="shared" ref="J282:J286" si="27">H282*I282</f>
        <v>0</v>
      </c>
      <c r="K282" s="71">
        <v>12</v>
      </c>
      <c r="L282" s="72">
        <v>144</v>
      </c>
      <c r="R282" s="73"/>
    </row>
    <row r="283" spans="1:18" s="72" customFormat="1" ht="20" customHeight="1" x14ac:dyDescent="0.2">
      <c r="A283" s="224">
        <v>36</v>
      </c>
      <c r="B283" s="141" t="s">
        <v>319</v>
      </c>
      <c r="C283" s="256" t="s">
        <v>427</v>
      </c>
      <c r="D283" s="142" t="s">
        <v>325</v>
      </c>
      <c r="E283" s="58">
        <v>6</v>
      </c>
      <c r="F283" s="176">
        <v>2.4</v>
      </c>
      <c r="G283" s="71">
        <v>12</v>
      </c>
      <c r="H283" s="140">
        <f t="shared" si="25"/>
        <v>28.8</v>
      </c>
      <c r="I283" s="126"/>
      <c r="J283" s="93">
        <f t="shared" si="27"/>
        <v>0</v>
      </c>
      <c r="K283" s="71">
        <v>12</v>
      </c>
      <c r="L283" s="72">
        <v>144</v>
      </c>
      <c r="R283" s="73"/>
    </row>
    <row r="284" spans="1:18" s="72" customFormat="1" ht="20" customHeight="1" x14ac:dyDescent="0.2">
      <c r="A284" s="224">
        <v>36</v>
      </c>
      <c r="B284" s="141" t="s">
        <v>320</v>
      </c>
      <c r="C284" s="256" t="s">
        <v>428</v>
      </c>
      <c r="D284" s="142" t="s">
        <v>326</v>
      </c>
      <c r="E284" s="58">
        <v>6</v>
      </c>
      <c r="F284" s="176">
        <v>2.4</v>
      </c>
      <c r="G284" s="71">
        <v>12</v>
      </c>
      <c r="H284" s="140">
        <f t="shared" si="25"/>
        <v>28.8</v>
      </c>
      <c r="I284" s="126"/>
      <c r="J284" s="93">
        <f t="shared" si="27"/>
        <v>0</v>
      </c>
      <c r="K284" s="71">
        <v>12</v>
      </c>
      <c r="L284" s="72">
        <v>144</v>
      </c>
      <c r="R284" s="73"/>
    </row>
    <row r="285" spans="1:18" s="72" customFormat="1" ht="20" customHeight="1" x14ac:dyDescent="0.2">
      <c r="A285" s="224">
        <v>36</v>
      </c>
      <c r="B285" s="141" t="s">
        <v>321</v>
      </c>
      <c r="C285" s="256" t="s">
        <v>429</v>
      </c>
      <c r="D285" s="142" t="s">
        <v>327</v>
      </c>
      <c r="E285" s="58">
        <v>6</v>
      </c>
      <c r="F285" s="176">
        <v>2.4</v>
      </c>
      <c r="G285" s="71">
        <v>12</v>
      </c>
      <c r="H285" s="140">
        <f t="shared" si="25"/>
        <v>28.8</v>
      </c>
      <c r="I285" s="126"/>
      <c r="J285" s="93">
        <f t="shared" si="27"/>
        <v>0</v>
      </c>
      <c r="K285" s="71">
        <v>12</v>
      </c>
      <c r="L285" s="72">
        <v>144</v>
      </c>
      <c r="R285" s="73"/>
    </row>
    <row r="286" spans="1:18" s="6" customFormat="1" ht="20" customHeight="1" x14ac:dyDescent="0.2">
      <c r="A286" s="224">
        <v>36</v>
      </c>
      <c r="B286" s="27" t="s">
        <v>322</v>
      </c>
      <c r="C286" s="256" t="s">
        <v>430</v>
      </c>
      <c r="D286" s="134" t="s">
        <v>328</v>
      </c>
      <c r="E286" s="58">
        <v>6</v>
      </c>
      <c r="F286" s="176">
        <v>2.4</v>
      </c>
      <c r="G286" s="71">
        <v>12</v>
      </c>
      <c r="H286" s="140">
        <f t="shared" si="25"/>
        <v>28.8</v>
      </c>
      <c r="I286" s="126"/>
      <c r="J286" s="93">
        <f t="shared" si="27"/>
        <v>0</v>
      </c>
      <c r="K286" s="31">
        <v>6</v>
      </c>
      <c r="L286" s="31">
        <v>48</v>
      </c>
      <c r="M286" s="129"/>
      <c r="N286" s="129"/>
      <c r="O286" s="129"/>
      <c r="P286" s="129"/>
      <c r="Q286" s="129"/>
      <c r="R286" s="73"/>
    </row>
    <row r="287" spans="1:18" ht="20" customHeight="1" x14ac:dyDescent="0.2">
      <c r="A287" s="223">
        <v>37</v>
      </c>
      <c r="B287" s="2" t="s">
        <v>302</v>
      </c>
      <c r="C287" s="2" t="s">
        <v>409</v>
      </c>
      <c r="D287" s="134" t="s">
        <v>303</v>
      </c>
      <c r="E287" s="58">
        <v>3.75</v>
      </c>
      <c r="F287" s="176">
        <v>1.5</v>
      </c>
      <c r="G287" s="193">
        <v>12</v>
      </c>
      <c r="H287" s="140">
        <f t="shared" ref="H287:H293" si="28">MROUND((F287*G287),0.01)</f>
        <v>18</v>
      </c>
      <c r="I287" s="126"/>
      <c r="J287" s="93">
        <f t="shared" ref="J287:J293" si="29">H287*I287</f>
        <v>0</v>
      </c>
      <c r="K287" s="129">
        <v>12</v>
      </c>
      <c r="L287" s="129">
        <v>144</v>
      </c>
      <c r="M287">
        <v>6.4</v>
      </c>
      <c r="N287">
        <v>6.7</v>
      </c>
      <c r="O287">
        <v>22</v>
      </c>
      <c r="P287">
        <v>24</v>
      </c>
      <c r="Q287">
        <v>35</v>
      </c>
      <c r="R287" s="54">
        <v>1.848E-2</v>
      </c>
    </row>
    <row r="288" spans="1:18" ht="20" customHeight="1" x14ac:dyDescent="0.2">
      <c r="A288" s="223">
        <v>37</v>
      </c>
      <c r="B288" s="2" t="s">
        <v>374</v>
      </c>
      <c r="C288" s="151" t="s">
        <v>467</v>
      </c>
      <c r="D288" s="152" t="s">
        <v>375</v>
      </c>
      <c r="E288" s="58">
        <v>3.75</v>
      </c>
      <c r="F288" s="176">
        <v>1.5</v>
      </c>
      <c r="G288" s="193">
        <v>12</v>
      </c>
      <c r="H288" s="140">
        <f t="shared" si="28"/>
        <v>18</v>
      </c>
      <c r="I288" s="126"/>
      <c r="J288" s="93">
        <f t="shared" si="29"/>
        <v>0</v>
      </c>
      <c r="K288" s="153">
        <v>12</v>
      </c>
      <c r="L288" s="154">
        <v>144</v>
      </c>
      <c r="P288" s="155"/>
    </row>
    <row r="289" spans="1:22" ht="20" customHeight="1" x14ac:dyDescent="0.2">
      <c r="A289" s="223">
        <v>37</v>
      </c>
      <c r="B289" s="2" t="s">
        <v>376</v>
      </c>
      <c r="C289" s="151" t="s">
        <v>468</v>
      </c>
      <c r="D289" s="152" t="s">
        <v>377</v>
      </c>
      <c r="E289" s="58">
        <v>3.75</v>
      </c>
      <c r="F289" s="176">
        <v>1.5</v>
      </c>
      <c r="G289" s="193">
        <v>12</v>
      </c>
      <c r="H289" s="140">
        <f t="shared" si="28"/>
        <v>18</v>
      </c>
      <c r="I289" s="126"/>
      <c r="J289" s="93">
        <f t="shared" si="29"/>
        <v>0</v>
      </c>
      <c r="K289" s="153">
        <v>12</v>
      </c>
      <c r="L289" s="154">
        <v>144</v>
      </c>
      <c r="P289" s="54"/>
    </row>
    <row r="290" spans="1:22" ht="20" customHeight="1" x14ac:dyDescent="0.2">
      <c r="A290" s="223">
        <v>37</v>
      </c>
      <c r="B290" s="2" t="s">
        <v>378</v>
      </c>
      <c r="C290" s="151" t="s">
        <v>469</v>
      </c>
      <c r="D290" s="152" t="s">
        <v>379</v>
      </c>
      <c r="E290" s="58">
        <v>3.75</v>
      </c>
      <c r="F290" s="176">
        <v>1.5</v>
      </c>
      <c r="G290" s="193">
        <v>12</v>
      </c>
      <c r="H290" s="140">
        <f t="shared" si="28"/>
        <v>18</v>
      </c>
      <c r="I290" s="126"/>
      <c r="J290" s="93">
        <f t="shared" si="29"/>
        <v>0</v>
      </c>
      <c r="K290" s="153">
        <v>12</v>
      </c>
      <c r="L290" s="154">
        <v>144</v>
      </c>
      <c r="P290" s="54"/>
    </row>
    <row r="291" spans="1:22" ht="20" customHeight="1" x14ac:dyDescent="0.2">
      <c r="A291" s="223">
        <v>37</v>
      </c>
      <c r="B291" s="2" t="s">
        <v>380</v>
      </c>
      <c r="C291" s="151" t="s">
        <v>470</v>
      </c>
      <c r="D291" s="152" t="s">
        <v>381</v>
      </c>
      <c r="E291" s="58">
        <v>3.75</v>
      </c>
      <c r="F291" s="176">
        <v>1.5</v>
      </c>
      <c r="G291" s="193">
        <v>12</v>
      </c>
      <c r="H291" s="140">
        <f t="shared" si="28"/>
        <v>18</v>
      </c>
      <c r="I291" s="126"/>
      <c r="J291" s="93">
        <f t="shared" si="29"/>
        <v>0</v>
      </c>
      <c r="K291" s="153">
        <v>12</v>
      </c>
      <c r="L291" s="154">
        <v>144</v>
      </c>
      <c r="P291" s="54"/>
    </row>
    <row r="292" spans="1:22" ht="20" customHeight="1" x14ac:dyDescent="0.2">
      <c r="A292" s="223">
        <v>37</v>
      </c>
      <c r="B292" s="2" t="s">
        <v>382</v>
      </c>
      <c r="C292" s="151" t="s">
        <v>471</v>
      </c>
      <c r="D292" s="152" t="s">
        <v>383</v>
      </c>
      <c r="E292" s="58">
        <v>3.75</v>
      </c>
      <c r="F292" s="176">
        <v>1.5</v>
      </c>
      <c r="G292" s="193">
        <v>12</v>
      </c>
      <c r="H292" s="140">
        <f t="shared" si="28"/>
        <v>18</v>
      </c>
      <c r="I292" s="126"/>
      <c r="J292" s="93">
        <f t="shared" si="29"/>
        <v>0</v>
      </c>
      <c r="K292" s="153">
        <v>12</v>
      </c>
      <c r="L292" s="154">
        <v>144</v>
      </c>
      <c r="P292" s="54"/>
    </row>
    <row r="293" spans="1:22" ht="20" customHeight="1" x14ac:dyDescent="0.2">
      <c r="A293" s="223">
        <v>37</v>
      </c>
      <c r="B293" s="2" t="s">
        <v>384</v>
      </c>
      <c r="C293" s="151" t="s">
        <v>472</v>
      </c>
      <c r="D293" s="152" t="s">
        <v>385</v>
      </c>
      <c r="E293" s="58">
        <v>3.75</v>
      </c>
      <c r="F293" s="176">
        <v>1.5</v>
      </c>
      <c r="G293" s="193">
        <v>12</v>
      </c>
      <c r="H293" s="140">
        <f t="shared" si="28"/>
        <v>18</v>
      </c>
      <c r="I293" s="126"/>
      <c r="J293" s="93">
        <f t="shared" si="29"/>
        <v>0</v>
      </c>
      <c r="K293" s="153">
        <v>12</v>
      </c>
      <c r="L293" s="154">
        <v>144</v>
      </c>
      <c r="P293" s="155"/>
    </row>
    <row r="294" spans="1:22" s="6" customFormat="1" ht="20" customHeight="1" x14ac:dyDescent="0.2">
      <c r="A294" s="224">
        <v>38</v>
      </c>
      <c r="B294" t="s">
        <v>11</v>
      </c>
      <c r="C294" s="235" t="s">
        <v>1512</v>
      </c>
      <c r="D294" s="134">
        <v>885093008214</v>
      </c>
      <c r="E294" s="58">
        <v>6</v>
      </c>
      <c r="F294" s="176">
        <v>2.4</v>
      </c>
      <c r="G294" s="193">
        <v>4</v>
      </c>
      <c r="H294" s="140">
        <f t="shared" si="14"/>
        <v>9.6</v>
      </c>
      <c r="I294" s="126"/>
      <c r="J294" s="93">
        <f>H294*I294</f>
        <v>0</v>
      </c>
      <c r="K294" s="31">
        <v>24</v>
      </c>
      <c r="L294" s="31">
        <v>48</v>
      </c>
      <c r="M294" s="129">
        <v>4.0999999999999996</v>
      </c>
      <c r="N294" s="129">
        <v>4.5999999999999996</v>
      </c>
      <c r="O294" s="129">
        <v>49</v>
      </c>
      <c r="P294" s="129">
        <v>32</v>
      </c>
      <c r="Q294" s="129">
        <v>28</v>
      </c>
      <c r="R294" s="129">
        <v>4.3903999999999999E-2</v>
      </c>
    </row>
    <row r="295" spans="1:22" s="129" customFormat="1" ht="20" customHeight="1" x14ac:dyDescent="0.2">
      <c r="A295" s="224">
        <v>38</v>
      </c>
      <c r="B295" t="s">
        <v>248</v>
      </c>
      <c r="C295" s="145" t="s">
        <v>316</v>
      </c>
      <c r="D295" s="134" t="s">
        <v>272</v>
      </c>
      <c r="E295" s="58">
        <v>11.25</v>
      </c>
      <c r="F295" s="176">
        <v>4.5</v>
      </c>
      <c r="G295" s="193">
        <v>12</v>
      </c>
      <c r="H295" s="140">
        <f t="shared" si="14"/>
        <v>54</v>
      </c>
      <c r="I295" s="126"/>
      <c r="J295" s="93">
        <f>H295*I295</f>
        <v>0</v>
      </c>
      <c r="K295" s="129">
        <v>24</v>
      </c>
      <c r="L295" s="129">
        <v>144</v>
      </c>
      <c r="M295">
        <v>15.9</v>
      </c>
      <c r="N295">
        <v>17.2</v>
      </c>
      <c r="O295">
        <v>42.5</v>
      </c>
      <c r="P295">
        <v>22</v>
      </c>
      <c r="Q295">
        <v>60.5</v>
      </c>
      <c r="R295" s="54">
        <v>5.65675E-2</v>
      </c>
    </row>
    <row r="296" spans="1:22" ht="20" customHeight="1" x14ac:dyDescent="0.2">
      <c r="A296" s="224">
        <v>39</v>
      </c>
      <c r="B296" s="2" t="s">
        <v>386</v>
      </c>
      <c r="C296" s="151" t="s">
        <v>464</v>
      </c>
      <c r="D296" s="152" t="s">
        <v>387</v>
      </c>
      <c r="E296" s="58">
        <v>6.25</v>
      </c>
      <c r="F296" s="176">
        <v>2.5</v>
      </c>
      <c r="G296" s="193">
        <v>12</v>
      </c>
      <c r="H296" s="140">
        <f t="shared" si="14"/>
        <v>30</v>
      </c>
      <c r="I296" s="126"/>
      <c r="J296" s="93">
        <f>H296*I296</f>
        <v>0</v>
      </c>
      <c r="K296" s="153">
        <v>12</v>
      </c>
      <c r="L296" s="154">
        <v>144</v>
      </c>
      <c r="P296" s="54"/>
      <c r="V296" s="54"/>
    </row>
    <row r="297" spans="1:22" ht="20" customHeight="1" x14ac:dyDescent="0.2">
      <c r="A297" s="224">
        <v>39</v>
      </c>
      <c r="B297" s="2" t="s">
        <v>388</v>
      </c>
      <c r="C297" s="151" t="s">
        <v>465</v>
      </c>
      <c r="D297" s="152" t="s">
        <v>389</v>
      </c>
      <c r="E297" s="58">
        <v>6.25</v>
      </c>
      <c r="F297" s="176">
        <v>2.5</v>
      </c>
      <c r="G297" s="193">
        <v>12</v>
      </c>
      <c r="H297" s="140">
        <f t="shared" si="14"/>
        <v>30</v>
      </c>
      <c r="I297" s="126"/>
      <c r="J297" s="93">
        <f>H297*I297</f>
        <v>0</v>
      </c>
      <c r="K297" s="153">
        <v>12</v>
      </c>
      <c r="L297" s="154">
        <v>144</v>
      </c>
      <c r="P297" s="54"/>
      <c r="V297" s="54"/>
    </row>
    <row r="298" spans="1:22" ht="20" customHeight="1" x14ac:dyDescent="0.2">
      <c r="A298" s="224">
        <v>39</v>
      </c>
      <c r="B298" s="2" t="s">
        <v>390</v>
      </c>
      <c r="C298" s="151" t="s">
        <v>466</v>
      </c>
      <c r="D298" s="152" t="s">
        <v>391</v>
      </c>
      <c r="E298" s="58">
        <v>6.25</v>
      </c>
      <c r="F298" s="176">
        <v>2.5</v>
      </c>
      <c r="G298" s="193">
        <v>12</v>
      </c>
      <c r="H298" s="140">
        <f t="shared" si="14"/>
        <v>30</v>
      </c>
      <c r="I298" s="126"/>
      <c r="J298" s="93">
        <f>H298*I298</f>
        <v>0</v>
      </c>
      <c r="K298" s="153">
        <v>12</v>
      </c>
      <c r="L298" s="154">
        <v>144</v>
      </c>
      <c r="P298" s="54"/>
      <c r="V298" s="54"/>
    </row>
    <row r="299" spans="1:22" ht="20" customHeight="1" x14ac:dyDescent="0.2">
      <c r="A299" s="224" t="s">
        <v>1548</v>
      </c>
      <c r="B299" s="2" t="s">
        <v>993</v>
      </c>
      <c r="C299" s="2" t="s">
        <v>994</v>
      </c>
      <c r="D299" s="192" t="s">
        <v>1870</v>
      </c>
      <c r="E299" s="58">
        <v>7</v>
      </c>
      <c r="F299" s="176">
        <v>2.8</v>
      </c>
      <c r="G299" s="193">
        <v>12</v>
      </c>
      <c r="H299" s="140">
        <f t="shared" ref="H299:H301" si="30">MROUND((F299*G299),0.01)</f>
        <v>33.6</v>
      </c>
      <c r="I299" s="126"/>
      <c r="J299" s="93">
        <f t="shared" ref="J299:J301" si="31">H299*I299</f>
        <v>0</v>
      </c>
    </row>
    <row r="300" spans="1:22" ht="20" customHeight="1" x14ac:dyDescent="0.2">
      <c r="A300" s="224" t="s">
        <v>1548</v>
      </c>
      <c r="B300" s="2" t="s">
        <v>978</v>
      </c>
      <c r="C300" s="2" t="s">
        <v>979</v>
      </c>
      <c r="D300" s="192" t="s">
        <v>1871</v>
      </c>
      <c r="E300" s="58">
        <v>12</v>
      </c>
      <c r="F300" s="176">
        <v>4.8</v>
      </c>
      <c r="G300" s="193">
        <v>6</v>
      </c>
      <c r="H300" s="140">
        <f t="shared" si="30"/>
        <v>28.8</v>
      </c>
      <c r="I300" s="126"/>
      <c r="J300" s="93">
        <f t="shared" si="31"/>
        <v>0</v>
      </c>
    </row>
    <row r="301" spans="1:22" ht="20" customHeight="1" x14ac:dyDescent="0.2">
      <c r="A301" s="224" t="s">
        <v>1548</v>
      </c>
      <c r="B301" s="2" t="s">
        <v>988</v>
      </c>
      <c r="C301" s="2" t="s">
        <v>989</v>
      </c>
      <c r="D301" s="192" t="s">
        <v>1872</v>
      </c>
      <c r="E301" s="58">
        <v>9</v>
      </c>
      <c r="F301" s="176">
        <v>3.6</v>
      </c>
      <c r="G301" s="193">
        <v>12</v>
      </c>
      <c r="H301" s="140">
        <f t="shared" si="30"/>
        <v>43.2</v>
      </c>
      <c r="I301" s="126"/>
      <c r="J301" s="93">
        <f t="shared" si="31"/>
        <v>0</v>
      </c>
    </row>
    <row r="302" spans="1:22" ht="20" customHeight="1" x14ac:dyDescent="0.2">
      <c r="A302" s="224" t="s">
        <v>1548</v>
      </c>
      <c r="B302" s="2" t="s">
        <v>980</v>
      </c>
      <c r="C302" s="2" t="s">
        <v>1359</v>
      </c>
      <c r="D302" s="192" t="s">
        <v>1873</v>
      </c>
      <c r="E302" s="58">
        <v>10.5</v>
      </c>
      <c r="F302" s="176">
        <v>4.2</v>
      </c>
      <c r="G302" s="193">
        <v>12</v>
      </c>
      <c r="H302" s="140">
        <f>MROUND((F302*G302),0.01)</f>
        <v>50.4</v>
      </c>
      <c r="I302" s="126"/>
      <c r="J302" s="93">
        <f>H302*I302</f>
        <v>0</v>
      </c>
    </row>
    <row r="303" spans="1:22" ht="20" customHeight="1" x14ac:dyDescent="0.2">
      <c r="A303" s="224" t="s">
        <v>1548</v>
      </c>
      <c r="B303" s="2" t="s">
        <v>1167</v>
      </c>
      <c r="C303" s="2" t="s">
        <v>1358</v>
      </c>
      <c r="D303" s="192" t="s">
        <v>1874</v>
      </c>
      <c r="E303" s="58">
        <v>11</v>
      </c>
      <c r="F303" s="176">
        <v>4.4000000000000004</v>
      </c>
      <c r="G303" s="193">
        <v>12</v>
      </c>
      <c r="H303" s="140">
        <f>MROUND((F303*G303),0.01)</f>
        <v>52.800000000000004</v>
      </c>
      <c r="I303" s="126"/>
      <c r="J303" s="93">
        <f>H303*I303</f>
        <v>0</v>
      </c>
    </row>
    <row r="304" spans="1:22" ht="20" customHeight="1" x14ac:dyDescent="0.2">
      <c r="A304" s="224">
        <v>44</v>
      </c>
      <c r="B304" s="2" t="s">
        <v>1561</v>
      </c>
      <c r="C304" s="2" t="s">
        <v>1562</v>
      </c>
      <c r="D304" s="26" t="s">
        <v>1563</v>
      </c>
      <c r="E304" s="58">
        <v>6</v>
      </c>
      <c r="F304" s="176">
        <v>2.4</v>
      </c>
      <c r="G304" s="193">
        <v>24</v>
      </c>
      <c r="H304" s="140">
        <f t="shared" ref="H304:H317" si="32">MROUND((F304*G304),0.01)</f>
        <v>57.6</v>
      </c>
      <c r="J304" s="93">
        <f t="shared" ref="J304:J317" si="33">H304*I304</f>
        <v>0</v>
      </c>
    </row>
    <row r="305" spans="1:10" ht="20" customHeight="1" x14ac:dyDescent="0.2">
      <c r="A305" s="224">
        <v>44</v>
      </c>
      <c r="B305" s="2" t="s">
        <v>1564</v>
      </c>
      <c r="C305" s="2" t="s">
        <v>1565</v>
      </c>
      <c r="D305" s="26" t="s">
        <v>1566</v>
      </c>
      <c r="E305" s="58">
        <v>6</v>
      </c>
      <c r="F305" s="176">
        <v>2.4</v>
      </c>
      <c r="G305" s="193">
        <v>24</v>
      </c>
      <c r="H305" s="140">
        <f t="shared" si="32"/>
        <v>57.6</v>
      </c>
      <c r="J305" s="93">
        <f t="shared" si="33"/>
        <v>0</v>
      </c>
    </row>
    <row r="306" spans="1:10" ht="20" customHeight="1" x14ac:dyDescent="0.2">
      <c r="A306" s="224">
        <v>44</v>
      </c>
      <c r="B306" s="2" t="s">
        <v>1567</v>
      </c>
      <c r="C306" s="2" t="s">
        <v>1568</v>
      </c>
      <c r="D306" s="26" t="s">
        <v>1569</v>
      </c>
      <c r="E306" s="58">
        <v>6</v>
      </c>
      <c r="F306" s="176">
        <v>2.4</v>
      </c>
      <c r="G306" s="193">
        <v>24</v>
      </c>
      <c r="H306" s="140">
        <f t="shared" si="32"/>
        <v>57.6</v>
      </c>
      <c r="J306" s="93">
        <f t="shared" si="33"/>
        <v>0</v>
      </c>
    </row>
    <row r="307" spans="1:10" ht="20" customHeight="1" x14ac:dyDescent="0.2">
      <c r="A307" s="224">
        <v>44</v>
      </c>
      <c r="B307" s="2" t="s">
        <v>1570</v>
      </c>
      <c r="C307" s="2" t="s">
        <v>1571</v>
      </c>
      <c r="D307" s="26" t="s">
        <v>1572</v>
      </c>
      <c r="E307" s="58">
        <v>6</v>
      </c>
      <c r="F307" s="176">
        <v>2.4</v>
      </c>
      <c r="G307" s="193">
        <v>24</v>
      </c>
      <c r="H307" s="140">
        <f t="shared" si="32"/>
        <v>57.6</v>
      </c>
      <c r="J307" s="93">
        <f t="shared" si="33"/>
        <v>0</v>
      </c>
    </row>
    <row r="308" spans="1:10" ht="20" customHeight="1" x14ac:dyDescent="0.2">
      <c r="A308" s="224">
        <v>44</v>
      </c>
      <c r="B308" s="2" t="s">
        <v>1573</v>
      </c>
      <c r="C308" s="2" t="s">
        <v>1574</v>
      </c>
      <c r="D308" s="26" t="s">
        <v>1575</v>
      </c>
      <c r="E308" s="58">
        <v>5</v>
      </c>
      <c r="F308" s="176">
        <v>2</v>
      </c>
      <c r="G308" s="193">
        <v>24</v>
      </c>
      <c r="H308" s="140">
        <f t="shared" si="32"/>
        <v>48</v>
      </c>
      <c r="J308" s="93">
        <f t="shared" si="33"/>
        <v>0</v>
      </c>
    </row>
    <row r="309" spans="1:10" ht="20" customHeight="1" x14ac:dyDescent="0.2">
      <c r="A309" s="224">
        <v>44</v>
      </c>
      <c r="B309" s="2" t="s">
        <v>1576</v>
      </c>
      <c r="C309" s="2" t="s">
        <v>1577</v>
      </c>
      <c r="D309" s="26" t="s">
        <v>1578</v>
      </c>
      <c r="E309" s="58">
        <v>5</v>
      </c>
      <c r="F309" s="176">
        <v>2</v>
      </c>
      <c r="G309" s="193">
        <v>24</v>
      </c>
      <c r="H309" s="140">
        <f t="shared" si="32"/>
        <v>48</v>
      </c>
      <c r="J309" s="93">
        <f t="shared" si="33"/>
        <v>0</v>
      </c>
    </row>
    <row r="310" spans="1:10" ht="20" customHeight="1" x14ac:dyDescent="0.2">
      <c r="A310" s="224">
        <v>44</v>
      </c>
      <c r="B310" s="2" t="s">
        <v>1579</v>
      </c>
      <c r="C310" s="2" t="s">
        <v>1580</v>
      </c>
      <c r="D310" s="26" t="s">
        <v>1581</v>
      </c>
      <c r="E310" s="58">
        <v>6</v>
      </c>
      <c r="F310" s="176">
        <v>2.4</v>
      </c>
      <c r="G310" s="193">
        <v>24</v>
      </c>
      <c r="H310" s="140">
        <f t="shared" si="32"/>
        <v>57.6</v>
      </c>
      <c r="J310" s="93">
        <f t="shared" si="33"/>
        <v>0</v>
      </c>
    </row>
    <row r="311" spans="1:10" ht="20" customHeight="1" x14ac:dyDescent="0.2">
      <c r="A311" s="224">
        <v>44</v>
      </c>
      <c r="B311" s="2" t="s">
        <v>1582</v>
      </c>
      <c r="C311" s="2" t="s">
        <v>1583</v>
      </c>
      <c r="D311" s="26" t="s">
        <v>1584</v>
      </c>
      <c r="E311" s="58">
        <v>6</v>
      </c>
      <c r="F311" s="176">
        <v>2.4</v>
      </c>
      <c r="G311" s="193">
        <v>24</v>
      </c>
      <c r="H311" s="140">
        <f t="shared" si="32"/>
        <v>57.6</v>
      </c>
      <c r="J311" s="93">
        <f t="shared" si="33"/>
        <v>0</v>
      </c>
    </row>
    <row r="312" spans="1:10" ht="20" customHeight="1" x14ac:dyDescent="0.2">
      <c r="A312" s="224">
        <v>44</v>
      </c>
      <c r="B312" s="2" t="s">
        <v>1585</v>
      </c>
      <c r="C312" s="2" t="s">
        <v>1586</v>
      </c>
      <c r="D312" s="26" t="s">
        <v>1587</v>
      </c>
      <c r="E312" s="58">
        <v>6</v>
      </c>
      <c r="F312" s="176">
        <v>2.4</v>
      </c>
      <c r="G312" s="193">
        <v>24</v>
      </c>
      <c r="H312" s="140">
        <f t="shared" si="32"/>
        <v>57.6</v>
      </c>
      <c r="J312" s="93">
        <f t="shared" si="33"/>
        <v>0</v>
      </c>
    </row>
    <row r="313" spans="1:10" ht="20" customHeight="1" x14ac:dyDescent="0.2">
      <c r="A313" s="224">
        <v>44</v>
      </c>
      <c r="B313" s="2" t="s">
        <v>1588</v>
      </c>
      <c r="C313" s="2" t="s">
        <v>1589</v>
      </c>
      <c r="D313" s="26" t="s">
        <v>1590</v>
      </c>
      <c r="E313" s="58">
        <v>6</v>
      </c>
      <c r="F313" s="176">
        <v>2.4</v>
      </c>
      <c r="G313" s="193">
        <v>24</v>
      </c>
      <c r="H313" s="140">
        <f t="shared" si="32"/>
        <v>57.6</v>
      </c>
      <c r="J313" s="93">
        <f t="shared" si="33"/>
        <v>0</v>
      </c>
    </row>
    <row r="314" spans="1:10" ht="20" customHeight="1" x14ac:dyDescent="0.2">
      <c r="A314" s="224">
        <v>44</v>
      </c>
      <c r="B314" s="2" t="s">
        <v>1591</v>
      </c>
      <c r="C314" s="2" t="s">
        <v>1592</v>
      </c>
      <c r="D314" s="26" t="s">
        <v>1593</v>
      </c>
      <c r="E314" s="58">
        <v>6</v>
      </c>
      <c r="F314" s="176">
        <v>2.4</v>
      </c>
      <c r="G314" s="193">
        <v>24</v>
      </c>
      <c r="H314" s="140">
        <f t="shared" si="32"/>
        <v>57.6</v>
      </c>
      <c r="J314" s="93">
        <f t="shared" si="33"/>
        <v>0</v>
      </c>
    </row>
    <row r="315" spans="1:10" ht="20" customHeight="1" x14ac:dyDescent="0.2">
      <c r="A315" s="224">
        <v>44</v>
      </c>
      <c r="B315" s="2" t="s">
        <v>1594</v>
      </c>
      <c r="C315" s="2" t="s">
        <v>1595</v>
      </c>
      <c r="D315" s="26" t="s">
        <v>1596</v>
      </c>
      <c r="E315" s="58">
        <v>6</v>
      </c>
      <c r="F315" s="176">
        <v>2.4</v>
      </c>
      <c r="G315" s="193">
        <v>24</v>
      </c>
      <c r="H315" s="140">
        <f t="shared" si="32"/>
        <v>57.6</v>
      </c>
      <c r="J315" s="93">
        <f t="shared" si="33"/>
        <v>0</v>
      </c>
    </row>
    <row r="316" spans="1:10" ht="20" customHeight="1" x14ac:dyDescent="0.2">
      <c r="A316" s="224">
        <v>44</v>
      </c>
      <c r="B316" s="2" t="s">
        <v>1597</v>
      </c>
      <c r="C316" s="2" t="s">
        <v>1598</v>
      </c>
      <c r="D316" s="26" t="s">
        <v>1599</v>
      </c>
      <c r="E316" s="58">
        <v>6</v>
      </c>
      <c r="F316" s="176">
        <v>2.4</v>
      </c>
      <c r="G316" s="193">
        <v>24</v>
      </c>
      <c r="H316" s="140">
        <f t="shared" si="32"/>
        <v>57.6</v>
      </c>
      <c r="J316" s="93">
        <f t="shared" si="33"/>
        <v>0</v>
      </c>
    </row>
    <row r="317" spans="1:10" ht="20" customHeight="1" x14ac:dyDescent="0.2">
      <c r="A317" s="224">
        <v>44</v>
      </c>
      <c r="B317" s="2" t="s">
        <v>1600</v>
      </c>
      <c r="C317" s="2" t="s">
        <v>1601</v>
      </c>
      <c r="D317" s="26" t="s">
        <v>1602</v>
      </c>
      <c r="E317" s="58">
        <v>6</v>
      </c>
      <c r="F317" s="176">
        <v>2.4</v>
      </c>
      <c r="G317" s="193">
        <v>24</v>
      </c>
      <c r="H317" s="140">
        <f t="shared" si="32"/>
        <v>57.6</v>
      </c>
      <c r="J317" s="93">
        <f t="shared" si="33"/>
        <v>0</v>
      </c>
    </row>
  </sheetData>
  <mergeCells count="5">
    <mergeCell ref="O5:Q5"/>
    <mergeCell ref="F5:H5"/>
    <mergeCell ref="A2:A3"/>
    <mergeCell ref="B2:C3"/>
    <mergeCell ref="I5:J5"/>
  </mergeCells>
  <conditionalFormatting sqref="I7:I303">
    <cfRule type="cellIs" dxfId="11" priority="1" operator="greaterThan">
      <formula>0</formula>
    </cfRule>
  </conditionalFormatting>
  <printOptions gridLines="1"/>
  <pageMargins left="0.4" right="0.4" top="0.5" bottom="0.4" header="0.4" footer="0.31496062992126"/>
  <pageSetup scale="5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44"/>
  <sheetViews>
    <sheetView zoomScale="90" zoomScaleNormal="90" workbookViewId="0">
      <pane ySplit="6" topLeftCell="A7" activePane="bottomLeft" state="frozen"/>
      <selection activeCell="O12" sqref="O12"/>
      <selection pane="bottomLeft" activeCell="J4" sqref="J4"/>
    </sheetView>
  </sheetViews>
  <sheetFormatPr baseColWidth="10" defaultColWidth="8.5" defaultRowHeight="15" x14ac:dyDescent="0.2"/>
  <cols>
    <col min="1" max="1" width="20.1640625" style="224" customWidth="1"/>
    <col min="2" max="2" width="14.5" style="2" customWidth="1"/>
    <col min="3" max="3" width="40.5" style="2" customWidth="1"/>
    <col min="4" max="4" width="15.83203125" style="26" customWidth="1"/>
    <col min="5" max="5" width="11.6640625" style="20" customWidth="1"/>
    <col min="6" max="6" width="10.33203125" style="60" customWidth="1"/>
    <col min="7" max="7" width="6.83203125" style="25" customWidth="1"/>
    <col min="8" max="8" width="10.33203125" style="63" customWidth="1"/>
    <col min="9" max="9" width="10.33203125" style="100" customWidth="1"/>
    <col min="10" max="10" width="16.33203125" style="1" customWidth="1"/>
    <col min="11" max="11" width="9.83203125" hidden="1" customWidth="1"/>
    <col min="12" max="14" width="0" hidden="1" customWidth="1"/>
    <col min="15" max="15" width="5.83203125" hidden="1" customWidth="1"/>
    <col min="16" max="16" width="6.6640625" hidden="1" customWidth="1"/>
    <col min="17" max="17" width="5.83203125" hidden="1" customWidth="1"/>
    <col min="18" max="18" width="0" hidden="1" customWidth="1"/>
    <col min="19" max="19" width="1.6640625" customWidth="1"/>
    <col min="20" max="20" width="9.83203125" customWidth="1"/>
    <col min="28" max="28" width="9.5" customWidth="1"/>
  </cols>
  <sheetData>
    <row r="1" spans="1:31" s="83" customFormat="1" ht="9" customHeight="1" x14ac:dyDescent="0.2">
      <c r="A1" s="95"/>
      <c r="B1" s="79"/>
      <c r="C1" s="79"/>
      <c r="D1" s="80"/>
      <c r="E1" s="81"/>
      <c r="F1" s="177"/>
      <c r="G1" s="102"/>
    </row>
    <row r="2" spans="1:31" s="83" customFormat="1" ht="27" customHeight="1" x14ac:dyDescent="0.2">
      <c r="A2" s="290"/>
      <c r="B2" s="289" t="s">
        <v>1559</v>
      </c>
      <c r="C2" s="289"/>
      <c r="F2" s="178"/>
    </row>
    <row r="3" spans="1:31" s="85" customFormat="1" ht="54" customHeight="1" thickBot="1" x14ac:dyDescent="0.3">
      <c r="A3" s="290"/>
      <c r="B3" s="289"/>
      <c r="C3" s="289"/>
      <c r="D3" s="83"/>
      <c r="E3" s="83"/>
      <c r="F3" s="178"/>
      <c r="G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</row>
    <row r="4" spans="1:31" s="85" customFormat="1" ht="30" customHeight="1" thickBot="1" x14ac:dyDescent="0.3">
      <c r="A4" s="95"/>
      <c r="B4" s="87"/>
      <c r="C4" s="87"/>
      <c r="D4" s="86"/>
      <c r="E4" s="87"/>
      <c r="F4" s="179"/>
      <c r="G4" s="125"/>
      <c r="I4" s="105" t="s">
        <v>202</v>
      </c>
      <c r="J4" s="89">
        <f>SUM(J7:J152)</f>
        <v>0</v>
      </c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</row>
    <row r="5" spans="1:31" s="115" customFormat="1" ht="21" customHeight="1" x14ac:dyDescent="0.25">
      <c r="A5" s="90"/>
      <c r="B5" s="90"/>
      <c r="C5" s="185"/>
      <c r="D5" s="91"/>
      <c r="E5" s="90"/>
      <c r="F5" s="287" t="s">
        <v>122</v>
      </c>
      <c r="G5" s="287"/>
      <c r="H5" s="287"/>
      <c r="I5" s="291" t="s">
        <v>146</v>
      </c>
      <c r="J5" s="291"/>
      <c r="K5" s="49"/>
      <c r="O5" s="286" t="s">
        <v>9</v>
      </c>
      <c r="P5" s="286"/>
      <c r="Q5" s="286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</row>
    <row r="6" spans="1:31" s="8" customFormat="1" x14ac:dyDescent="0.2">
      <c r="A6" s="222" t="s">
        <v>1006</v>
      </c>
      <c r="B6" s="9" t="s">
        <v>0</v>
      </c>
      <c r="C6" s="9" t="s">
        <v>1</v>
      </c>
      <c r="D6" s="21" t="s">
        <v>47</v>
      </c>
      <c r="E6" s="18" t="s">
        <v>46</v>
      </c>
      <c r="F6" s="138" t="s">
        <v>126</v>
      </c>
      <c r="G6" s="61" t="s">
        <v>124</v>
      </c>
      <c r="H6" s="139" t="s">
        <v>125</v>
      </c>
      <c r="I6" s="106" t="s">
        <v>147</v>
      </c>
      <c r="J6" s="98" t="s">
        <v>148</v>
      </c>
      <c r="K6" s="9" t="s">
        <v>32</v>
      </c>
      <c r="L6" s="9" t="s">
        <v>2</v>
      </c>
      <c r="M6" s="32" t="s">
        <v>4</v>
      </c>
      <c r="N6" s="32" t="s">
        <v>5</v>
      </c>
      <c r="O6" s="32" t="s">
        <v>7</v>
      </c>
      <c r="P6" s="32" t="s">
        <v>8</v>
      </c>
      <c r="Q6" s="32" t="s">
        <v>6</v>
      </c>
      <c r="R6" s="32" t="s">
        <v>3</v>
      </c>
      <c r="T6"/>
      <c r="U6"/>
      <c r="V6"/>
      <c r="W6"/>
      <c r="X6"/>
      <c r="Y6"/>
      <c r="Z6"/>
      <c r="AA6"/>
      <c r="AB6"/>
      <c r="AC6"/>
      <c r="AD6"/>
      <c r="AE6"/>
    </row>
    <row r="7" spans="1:31" s="121" customFormat="1" ht="20" customHeight="1" x14ac:dyDescent="0.2">
      <c r="A7" s="231">
        <v>40</v>
      </c>
      <c r="B7" t="s">
        <v>152</v>
      </c>
      <c r="C7" s="116" t="s">
        <v>153</v>
      </c>
      <c r="D7" s="135" t="s">
        <v>249</v>
      </c>
      <c r="E7" s="58">
        <v>7</v>
      </c>
      <c r="F7" s="176">
        <v>2.8</v>
      </c>
      <c r="G7" s="119">
        <v>12</v>
      </c>
      <c r="H7" s="140">
        <f t="shared" ref="H7:H31" si="0">MROUND((F7*G7),0.01)</f>
        <v>33.6</v>
      </c>
      <c r="I7" s="126"/>
      <c r="J7" s="93">
        <f>H7*I7</f>
        <v>0</v>
      </c>
      <c r="K7" s="120">
        <v>12</v>
      </c>
      <c r="L7" s="121">
        <v>144</v>
      </c>
      <c r="M7">
        <v>2.5</v>
      </c>
      <c r="N7">
        <v>2.54</v>
      </c>
      <c r="O7">
        <v>44</v>
      </c>
      <c r="P7">
        <v>25.5</v>
      </c>
      <c r="Q7">
        <v>30.5</v>
      </c>
      <c r="R7" s="54">
        <v>3.4221000000000001E-2</v>
      </c>
      <c r="T7"/>
      <c r="U7"/>
      <c r="V7"/>
      <c r="W7"/>
      <c r="X7"/>
      <c r="Y7"/>
      <c r="Z7"/>
      <c r="AA7"/>
      <c r="AB7"/>
      <c r="AC7"/>
      <c r="AD7"/>
      <c r="AE7"/>
    </row>
    <row r="8" spans="1:31" s="121" customFormat="1" ht="20" customHeight="1" x14ac:dyDescent="0.2">
      <c r="A8" s="231">
        <v>40</v>
      </c>
      <c r="B8" t="s">
        <v>154</v>
      </c>
      <c r="C8" s="116" t="s">
        <v>155</v>
      </c>
      <c r="D8" s="135" t="s">
        <v>250</v>
      </c>
      <c r="E8" s="58">
        <v>7</v>
      </c>
      <c r="F8" s="176">
        <v>2.8</v>
      </c>
      <c r="G8" s="119">
        <v>12</v>
      </c>
      <c r="H8" s="140">
        <f t="shared" si="0"/>
        <v>33.6</v>
      </c>
      <c r="I8" s="126"/>
      <c r="J8" s="93">
        <f t="shared" ref="J8:J31" si="1">H8*I8</f>
        <v>0</v>
      </c>
      <c r="K8" s="120">
        <v>12</v>
      </c>
      <c r="L8" s="121">
        <v>144</v>
      </c>
      <c r="M8">
        <v>2.5</v>
      </c>
      <c r="N8">
        <v>2.54</v>
      </c>
      <c r="O8">
        <v>35.5</v>
      </c>
      <c r="P8">
        <v>35</v>
      </c>
      <c r="Q8">
        <v>21</v>
      </c>
      <c r="R8" s="54">
        <v>2.6092500000000001E-2</v>
      </c>
      <c r="T8"/>
      <c r="U8"/>
      <c r="V8"/>
      <c r="W8"/>
      <c r="X8"/>
      <c r="Y8"/>
      <c r="Z8"/>
      <c r="AA8"/>
      <c r="AB8"/>
      <c r="AC8"/>
      <c r="AD8"/>
      <c r="AE8"/>
    </row>
    <row r="9" spans="1:31" s="121" customFormat="1" ht="20" customHeight="1" x14ac:dyDescent="0.2">
      <c r="A9" s="231">
        <v>40</v>
      </c>
      <c r="B9" t="s">
        <v>156</v>
      </c>
      <c r="C9" s="116" t="s">
        <v>157</v>
      </c>
      <c r="D9" s="135" t="s">
        <v>251</v>
      </c>
      <c r="E9" s="58">
        <v>7</v>
      </c>
      <c r="F9" s="176">
        <v>2.8</v>
      </c>
      <c r="G9" s="119">
        <v>12</v>
      </c>
      <c r="H9" s="140">
        <f t="shared" si="0"/>
        <v>33.6</v>
      </c>
      <c r="I9" s="126"/>
      <c r="J9" s="93">
        <f t="shared" si="1"/>
        <v>0</v>
      </c>
      <c r="K9" s="120">
        <v>12</v>
      </c>
      <c r="L9" s="121">
        <v>144</v>
      </c>
      <c r="M9">
        <v>2.5</v>
      </c>
      <c r="N9">
        <v>2.54</v>
      </c>
      <c r="O9">
        <v>56</v>
      </c>
      <c r="P9">
        <v>37.5</v>
      </c>
      <c r="Q9">
        <v>23</v>
      </c>
      <c r="R9" s="54">
        <v>4.8300000000000003E-2</v>
      </c>
      <c r="T9"/>
      <c r="U9"/>
      <c r="V9"/>
      <c r="W9"/>
      <c r="X9"/>
      <c r="Y9"/>
      <c r="Z9"/>
      <c r="AA9"/>
      <c r="AB9"/>
      <c r="AC9"/>
      <c r="AD9"/>
      <c r="AE9"/>
    </row>
    <row r="10" spans="1:31" s="121" customFormat="1" ht="20" customHeight="1" x14ac:dyDescent="0.2">
      <c r="A10" s="231">
        <v>40</v>
      </c>
      <c r="B10" t="s">
        <v>158</v>
      </c>
      <c r="C10" s="116" t="s">
        <v>159</v>
      </c>
      <c r="D10" s="135" t="s">
        <v>252</v>
      </c>
      <c r="E10" s="58">
        <v>7</v>
      </c>
      <c r="F10" s="176">
        <v>2.8</v>
      </c>
      <c r="G10" s="119">
        <v>12</v>
      </c>
      <c r="H10" s="140">
        <f t="shared" si="0"/>
        <v>33.6</v>
      </c>
      <c r="I10" s="126"/>
      <c r="J10" s="93">
        <f t="shared" si="1"/>
        <v>0</v>
      </c>
      <c r="K10" s="120">
        <v>12</v>
      </c>
      <c r="L10" s="121">
        <v>144</v>
      </c>
      <c r="M10">
        <v>2.5</v>
      </c>
      <c r="N10">
        <v>2.54</v>
      </c>
      <c r="O10">
        <v>42.5</v>
      </c>
      <c r="P10">
        <v>30.5</v>
      </c>
      <c r="Q10">
        <v>21</v>
      </c>
      <c r="R10" s="54">
        <v>2.7221249999999999E-2</v>
      </c>
      <c r="T10"/>
      <c r="U10"/>
      <c r="V10"/>
      <c r="W10"/>
      <c r="X10"/>
      <c r="Y10"/>
      <c r="Z10"/>
      <c r="AA10"/>
      <c r="AB10"/>
      <c r="AC10"/>
      <c r="AD10"/>
      <c r="AE10"/>
    </row>
    <row r="11" spans="1:31" s="121" customFormat="1" ht="20" customHeight="1" x14ac:dyDescent="0.2">
      <c r="A11" s="231">
        <v>40</v>
      </c>
      <c r="B11" t="s">
        <v>160</v>
      </c>
      <c r="C11" s="116" t="s">
        <v>161</v>
      </c>
      <c r="D11" s="135" t="s">
        <v>253</v>
      </c>
      <c r="E11" s="58">
        <v>7</v>
      </c>
      <c r="F11" s="176">
        <v>2.8</v>
      </c>
      <c r="G11" s="119">
        <v>12</v>
      </c>
      <c r="H11" s="140">
        <f t="shared" si="0"/>
        <v>33.6</v>
      </c>
      <c r="I11" s="126"/>
      <c r="J11" s="93">
        <f t="shared" si="1"/>
        <v>0</v>
      </c>
      <c r="K11" s="120">
        <v>12</v>
      </c>
      <c r="L11" s="121">
        <v>144</v>
      </c>
      <c r="M11">
        <v>2.5</v>
      </c>
      <c r="N11">
        <v>2.54</v>
      </c>
      <c r="O11">
        <v>53.5</v>
      </c>
      <c r="P11">
        <v>51</v>
      </c>
      <c r="Q11">
        <v>21</v>
      </c>
      <c r="R11" s="54">
        <v>5.7298500000000002E-2</v>
      </c>
      <c r="T11"/>
      <c r="U11"/>
      <c r="V11"/>
      <c r="W11"/>
      <c r="X11"/>
      <c r="Y11"/>
      <c r="Z11"/>
      <c r="AA11"/>
      <c r="AB11"/>
      <c r="AC11"/>
      <c r="AD11"/>
      <c r="AE11"/>
    </row>
    <row r="12" spans="1:31" s="121" customFormat="1" ht="20" customHeight="1" x14ac:dyDescent="0.2">
      <c r="A12" s="231">
        <v>40</v>
      </c>
      <c r="B12" t="s">
        <v>162</v>
      </c>
      <c r="C12" s="116" t="s">
        <v>163</v>
      </c>
      <c r="D12" s="135" t="s">
        <v>254</v>
      </c>
      <c r="E12" s="58">
        <v>7</v>
      </c>
      <c r="F12" s="176">
        <v>2.8</v>
      </c>
      <c r="G12" s="119">
        <v>12</v>
      </c>
      <c r="H12" s="140">
        <f t="shared" si="0"/>
        <v>33.6</v>
      </c>
      <c r="I12" s="126"/>
      <c r="J12" s="93">
        <f t="shared" si="1"/>
        <v>0</v>
      </c>
      <c r="K12" s="120">
        <v>12</v>
      </c>
      <c r="L12" s="121">
        <v>144</v>
      </c>
      <c r="M12">
        <v>2.5</v>
      </c>
      <c r="N12">
        <v>2.54</v>
      </c>
      <c r="O12">
        <v>41</v>
      </c>
      <c r="P12">
        <v>39.5</v>
      </c>
      <c r="Q12">
        <v>21</v>
      </c>
      <c r="R12" s="54">
        <v>3.4009499999999998E-2</v>
      </c>
      <c r="T12"/>
      <c r="U12"/>
      <c r="V12"/>
      <c r="W12"/>
      <c r="X12"/>
      <c r="Y12"/>
      <c r="Z12"/>
      <c r="AA12"/>
      <c r="AB12"/>
      <c r="AC12"/>
      <c r="AD12"/>
      <c r="AE12"/>
    </row>
    <row r="13" spans="1:31" s="121" customFormat="1" ht="20" customHeight="1" x14ac:dyDescent="0.2">
      <c r="A13" s="231">
        <v>40</v>
      </c>
      <c r="B13" t="s">
        <v>164</v>
      </c>
      <c r="C13" s="116" t="s">
        <v>165</v>
      </c>
      <c r="D13" s="135" t="s">
        <v>255</v>
      </c>
      <c r="E13" s="58">
        <v>7</v>
      </c>
      <c r="F13" s="176">
        <v>2.8</v>
      </c>
      <c r="G13" s="119">
        <v>12</v>
      </c>
      <c r="H13" s="140">
        <f t="shared" si="0"/>
        <v>33.6</v>
      </c>
      <c r="I13" s="126"/>
      <c r="J13" s="93">
        <f t="shared" si="1"/>
        <v>0</v>
      </c>
      <c r="K13" s="120">
        <v>12</v>
      </c>
      <c r="L13" s="121">
        <v>144</v>
      </c>
      <c r="M13">
        <v>2.5</v>
      </c>
      <c r="N13">
        <v>2.54</v>
      </c>
      <c r="O13">
        <v>59</v>
      </c>
      <c r="P13">
        <v>42.5</v>
      </c>
      <c r="Q13">
        <v>23</v>
      </c>
      <c r="R13" s="54">
        <v>5.7672500000000002E-2</v>
      </c>
      <c r="T13"/>
      <c r="U13"/>
      <c r="V13"/>
      <c r="W13"/>
      <c r="X13"/>
      <c r="Y13"/>
      <c r="Z13"/>
      <c r="AA13"/>
      <c r="AB13"/>
      <c r="AC13"/>
      <c r="AD13"/>
      <c r="AE13"/>
    </row>
    <row r="14" spans="1:31" s="121" customFormat="1" ht="20" customHeight="1" x14ac:dyDescent="0.2">
      <c r="A14" s="231">
        <v>40</v>
      </c>
      <c r="B14" t="s">
        <v>166</v>
      </c>
      <c r="C14" s="116" t="s">
        <v>167</v>
      </c>
      <c r="D14" s="135" t="s">
        <v>256</v>
      </c>
      <c r="E14" s="58">
        <v>7</v>
      </c>
      <c r="F14" s="176">
        <v>2.8</v>
      </c>
      <c r="G14" s="119">
        <v>12</v>
      </c>
      <c r="H14" s="140">
        <f t="shared" si="0"/>
        <v>33.6</v>
      </c>
      <c r="I14" s="126"/>
      <c r="J14" s="93">
        <f t="shared" si="1"/>
        <v>0</v>
      </c>
      <c r="K14" s="120">
        <v>12</v>
      </c>
      <c r="L14" s="121">
        <v>144</v>
      </c>
      <c r="M14">
        <v>2.5</v>
      </c>
      <c r="N14">
        <v>2.54</v>
      </c>
      <c r="O14">
        <v>38</v>
      </c>
      <c r="P14">
        <v>27.5</v>
      </c>
      <c r="Q14">
        <v>21</v>
      </c>
      <c r="R14" s="54">
        <v>2.1944999999999999E-2</v>
      </c>
      <c r="T14"/>
      <c r="U14"/>
      <c r="V14"/>
      <c r="W14"/>
      <c r="X14"/>
      <c r="Y14"/>
      <c r="Z14"/>
      <c r="AA14"/>
      <c r="AB14"/>
      <c r="AC14"/>
      <c r="AD14"/>
      <c r="AE14"/>
    </row>
    <row r="15" spans="1:31" s="121" customFormat="1" ht="20" customHeight="1" x14ac:dyDescent="0.2">
      <c r="A15" s="231">
        <v>40</v>
      </c>
      <c r="B15" t="s">
        <v>168</v>
      </c>
      <c r="C15" s="116" t="s">
        <v>169</v>
      </c>
      <c r="D15" s="135" t="s">
        <v>257</v>
      </c>
      <c r="E15" s="58">
        <v>7</v>
      </c>
      <c r="F15" s="176">
        <v>2.8</v>
      </c>
      <c r="G15" s="119">
        <v>12</v>
      </c>
      <c r="H15" s="140">
        <f t="shared" si="0"/>
        <v>33.6</v>
      </c>
      <c r="I15" s="126"/>
      <c r="J15" s="93">
        <f t="shared" si="1"/>
        <v>0</v>
      </c>
      <c r="K15" s="120">
        <v>12</v>
      </c>
      <c r="L15" s="121">
        <v>144</v>
      </c>
      <c r="M15">
        <v>2.5</v>
      </c>
      <c r="N15">
        <v>2.54</v>
      </c>
      <c r="O15">
        <v>51.5</v>
      </c>
      <c r="P15">
        <v>25.5</v>
      </c>
      <c r="Q15">
        <v>37.5</v>
      </c>
      <c r="R15" s="54">
        <v>4.9246875000000002E-2</v>
      </c>
      <c r="T15"/>
      <c r="U15"/>
      <c r="V15"/>
      <c r="W15"/>
      <c r="X15"/>
      <c r="Y15"/>
      <c r="Z15"/>
      <c r="AA15"/>
      <c r="AB15"/>
      <c r="AC15"/>
      <c r="AD15"/>
      <c r="AE15"/>
    </row>
    <row r="16" spans="1:31" s="121" customFormat="1" ht="20" customHeight="1" x14ac:dyDescent="0.2">
      <c r="A16" s="231">
        <v>40</v>
      </c>
      <c r="B16" t="s">
        <v>170</v>
      </c>
      <c r="C16" s="116" t="s">
        <v>171</v>
      </c>
      <c r="D16" s="135" t="s">
        <v>258</v>
      </c>
      <c r="E16" s="58">
        <v>7</v>
      </c>
      <c r="F16" s="176">
        <v>2.8</v>
      </c>
      <c r="G16" s="119">
        <v>12</v>
      </c>
      <c r="H16" s="140">
        <f t="shared" si="0"/>
        <v>33.6</v>
      </c>
      <c r="I16" s="126"/>
      <c r="J16" s="93">
        <f t="shared" si="1"/>
        <v>0</v>
      </c>
      <c r="K16" s="120">
        <v>12</v>
      </c>
      <c r="L16" s="121">
        <v>144</v>
      </c>
      <c r="M16">
        <v>2.5</v>
      </c>
      <c r="N16">
        <v>2.54</v>
      </c>
      <c r="O16">
        <v>44</v>
      </c>
      <c r="P16">
        <v>37.5</v>
      </c>
      <c r="Q16">
        <v>23</v>
      </c>
      <c r="R16" s="54">
        <v>3.7949999999999998E-2</v>
      </c>
      <c r="T16"/>
      <c r="U16"/>
      <c r="V16"/>
      <c r="W16"/>
      <c r="X16"/>
      <c r="Y16"/>
      <c r="Z16"/>
      <c r="AA16"/>
      <c r="AB16"/>
      <c r="AC16"/>
      <c r="AD16"/>
      <c r="AE16"/>
    </row>
    <row r="17" spans="1:31" s="121" customFormat="1" ht="20" customHeight="1" x14ac:dyDescent="0.2">
      <c r="A17" s="231">
        <v>41</v>
      </c>
      <c r="B17" t="s">
        <v>172</v>
      </c>
      <c r="C17" s="116" t="s">
        <v>173</v>
      </c>
      <c r="D17" s="135" t="s">
        <v>259</v>
      </c>
      <c r="E17" s="58">
        <v>9</v>
      </c>
      <c r="F17" s="176">
        <v>3.6</v>
      </c>
      <c r="G17" s="119">
        <v>12</v>
      </c>
      <c r="H17" s="140">
        <f t="shared" si="0"/>
        <v>43.2</v>
      </c>
      <c r="I17" s="126"/>
      <c r="J17" s="93">
        <f t="shared" si="1"/>
        <v>0</v>
      </c>
      <c r="K17" s="120">
        <v>12</v>
      </c>
      <c r="L17" s="121">
        <v>144</v>
      </c>
      <c r="M17">
        <v>2.5</v>
      </c>
      <c r="N17">
        <v>2.54</v>
      </c>
      <c r="O17">
        <v>46.5</v>
      </c>
      <c r="P17">
        <v>24.5</v>
      </c>
      <c r="Q17">
        <v>51.5</v>
      </c>
      <c r="R17" s="54">
        <v>5.8671374999999998E-2</v>
      </c>
      <c r="T17"/>
      <c r="U17"/>
      <c r="V17"/>
      <c r="W17"/>
      <c r="X17"/>
      <c r="Y17"/>
      <c r="Z17"/>
      <c r="AA17"/>
      <c r="AB17"/>
      <c r="AC17"/>
      <c r="AD17"/>
      <c r="AE17"/>
    </row>
    <row r="18" spans="1:31" s="121" customFormat="1" ht="20" customHeight="1" x14ac:dyDescent="0.2">
      <c r="A18" s="231">
        <v>41</v>
      </c>
      <c r="B18" t="s">
        <v>174</v>
      </c>
      <c r="C18" s="116" t="s">
        <v>175</v>
      </c>
      <c r="D18" s="135" t="s">
        <v>260</v>
      </c>
      <c r="E18" s="58">
        <v>9</v>
      </c>
      <c r="F18" s="176">
        <v>3.6</v>
      </c>
      <c r="G18" s="119">
        <v>12</v>
      </c>
      <c r="H18" s="140">
        <f t="shared" si="0"/>
        <v>43.2</v>
      </c>
      <c r="I18" s="126"/>
      <c r="J18" s="93">
        <f t="shared" si="1"/>
        <v>0</v>
      </c>
      <c r="K18" s="120">
        <v>12</v>
      </c>
      <c r="L18" s="121">
        <v>144</v>
      </c>
      <c r="M18">
        <v>2.5</v>
      </c>
      <c r="N18">
        <v>2.54</v>
      </c>
      <c r="O18">
        <v>50</v>
      </c>
      <c r="P18">
        <v>36.5</v>
      </c>
      <c r="Q18">
        <v>21</v>
      </c>
      <c r="R18" s="54">
        <v>3.8324999999999998E-2</v>
      </c>
      <c r="T18"/>
      <c r="U18"/>
      <c r="V18"/>
      <c r="W18"/>
      <c r="X18"/>
      <c r="Y18"/>
      <c r="Z18"/>
      <c r="AA18"/>
      <c r="AB18"/>
      <c r="AC18"/>
      <c r="AD18"/>
      <c r="AE18"/>
    </row>
    <row r="19" spans="1:31" s="121" customFormat="1" ht="20" customHeight="1" x14ac:dyDescent="0.2">
      <c r="A19" s="231">
        <v>41</v>
      </c>
      <c r="B19" t="s">
        <v>176</v>
      </c>
      <c r="C19" s="116" t="s">
        <v>177</v>
      </c>
      <c r="D19" s="135" t="s">
        <v>261</v>
      </c>
      <c r="E19" s="58">
        <v>9</v>
      </c>
      <c r="F19" s="176">
        <v>3.6</v>
      </c>
      <c r="G19" s="119">
        <v>12</v>
      </c>
      <c r="H19" s="140">
        <f t="shared" si="0"/>
        <v>43.2</v>
      </c>
      <c r="I19" s="126"/>
      <c r="J19" s="93">
        <f t="shared" si="1"/>
        <v>0</v>
      </c>
      <c r="K19" s="120">
        <v>12</v>
      </c>
      <c r="L19" s="121">
        <v>144</v>
      </c>
      <c r="M19">
        <v>2.5</v>
      </c>
      <c r="N19">
        <v>2.54</v>
      </c>
      <c r="O19">
        <v>53</v>
      </c>
      <c r="P19">
        <v>44.5</v>
      </c>
      <c r="Q19">
        <v>21</v>
      </c>
      <c r="R19" s="54">
        <v>4.9528500000000003E-2</v>
      </c>
      <c r="T19"/>
      <c r="U19"/>
      <c r="V19"/>
      <c r="W19"/>
      <c r="X19"/>
      <c r="Y19"/>
      <c r="Z19"/>
      <c r="AA19"/>
      <c r="AB19"/>
      <c r="AC19"/>
      <c r="AD19"/>
      <c r="AE19"/>
    </row>
    <row r="20" spans="1:31" s="121" customFormat="1" ht="20" customHeight="1" x14ac:dyDescent="0.2">
      <c r="A20" s="231">
        <v>41</v>
      </c>
      <c r="B20" t="s">
        <v>178</v>
      </c>
      <c r="C20" s="116" t="s">
        <v>179</v>
      </c>
      <c r="D20" s="135" t="s">
        <v>262</v>
      </c>
      <c r="E20" s="58">
        <v>9</v>
      </c>
      <c r="F20" s="176">
        <v>3.6</v>
      </c>
      <c r="G20" s="119">
        <v>12</v>
      </c>
      <c r="H20" s="140">
        <f t="shared" si="0"/>
        <v>43.2</v>
      </c>
      <c r="I20" s="126"/>
      <c r="J20" s="93">
        <f t="shared" si="1"/>
        <v>0</v>
      </c>
      <c r="K20" s="120">
        <v>12</v>
      </c>
      <c r="L20" s="121">
        <v>144</v>
      </c>
      <c r="M20">
        <v>2.5</v>
      </c>
      <c r="N20">
        <v>2.54</v>
      </c>
      <c r="O20">
        <v>41</v>
      </c>
      <c r="P20">
        <v>29.5</v>
      </c>
      <c r="Q20">
        <v>21</v>
      </c>
      <c r="R20" s="54">
        <v>2.5399499999999998E-2</v>
      </c>
      <c r="T20"/>
      <c r="U20"/>
      <c r="V20"/>
      <c r="W20"/>
      <c r="X20"/>
      <c r="Y20"/>
      <c r="Z20"/>
      <c r="AA20"/>
      <c r="AB20"/>
      <c r="AC20"/>
      <c r="AD20"/>
      <c r="AE20"/>
    </row>
    <row r="21" spans="1:31" s="121" customFormat="1" ht="20" customHeight="1" x14ac:dyDescent="0.2">
      <c r="A21" s="231">
        <v>41</v>
      </c>
      <c r="B21" t="s">
        <v>180</v>
      </c>
      <c r="C21" s="116" t="s">
        <v>181</v>
      </c>
      <c r="D21" s="135" t="s">
        <v>263</v>
      </c>
      <c r="E21" s="58">
        <v>9</v>
      </c>
      <c r="F21" s="176">
        <v>3.6</v>
      </c>
      <c r="G21" s="119">
        <v>12</v>
      </c>
      <c r="H21" s="140">
        <f t="shared" si="0"/>
        <v>43.2</v>
      </c>
      <c r="I21" s="126"/>
      <c r="J21" s="93">
        <f t="shared" si="1"/>
        <v>0</v>
      </c>
      <c r="K21" s="120">
        <v>12</v>
      </c>
      <c r="L21" s="121">
        <v>144</v>
      </c>
      <c r="M21">
        <v>2.5</v>
      </c>
      <c r="N21">
        <v>2.54</v>
      </c>
      <c r="O21">
        <v>44</v>
      </c>
      <c r="P21">
        <v>25.5</v>
      </c>
      <c r="Q21">
        <v>30.5</v>
      </c>
      <c r="R21" s="54">
        <v>3.4221000000000001E-2</v>
      </c>
      <c r="T21"/>
      <c r="U21"/>
      <c r="V21"/>
      <c r="W21"/>
      <c r="X21"/>
      <c r="Y21"/>
      <c r="Z21"/>
      <c r="AA21"/>
      <c r="AB21"/>
      <c r="AC21"/>
      <c r="AD21"/>
      <c r="AE21"/>
    </row>
    <row r="22" spans="1:31" s="121" customFormat="1" ht="20" customHeight="1" x14ac:dyDescent="0.2">
      <c r="A22" s="231">
        <v>41</v>
      </c>
      <c r="B22" t="s">
        <v>182</v>
      </c>
      <c r="C22" s="116" t="s">
        <v>183</v>
      </c>
      <c r="D22" s="135" t="s">
        <v>264</v>
      </c>
      <c r="E22" s="58">
        <v>9</v>
      </c>
      <c r="F22" s="176">
        <v>3.6</v>
      </c>
      <c r="G22" s="119">
        <v>12</v>
      </c>
      <c r="H22" s="140">
        <f t="shared" si="0"/>
        <v>43.2</v>
      </c>
      <c r="I22" s="126"/>
      <c r="J22" s="93">
        <f t="shared" si="1"/>
        <v>0</v>
      </c>
      <c r="K22" s="120">
        <v>12</v>
      </c>
      <c r="L22" s="121">
        <v>144</v>
      </c>
      <c r="M22">
        <v>2.5</v>
      </c>
      <c r="N22">
        <v>2.54</v>
      </c>
      <c r="O22">
        <v>35.5</v>
      </c>
      <c r="P22">
        <v>35</v>
      </c>
      <c r="Q22">
        <v>21</v>
      </c>
      <c r="R22" s="54">
        <v>2.6092500000000001E-2</v>
      </c>
      <c r="T22"/>
      <c r="U22"/>
      <c r="V22"/>
      <c r="W22"/>
      <c r="X22"/>
      <c r="Y22"/>
      <c r="Z22"/>
      <c r="AA22"/>
      <c r="AB22"/>
      <c r="AC22"/>
      <c r="AD22"/>
      <c r="AE22"/>
    </row>
    <row r="23" spans="1:31" s="121" customFormat="1" ht="20" customHeight="1" x14ac:dyDescent="0.2">
      <c r="A23" s="231">
        <v>41</v>
      </c>
      <c r="B23" t="s">
        <v>184</v>
      </c>
      <c r="C23" s="116" t="s">
        <v>185</v>
      </c>
      <c r="D23" s="135" t="s">
        <v>265</v>
      </c>
      <c r="E23" s="58">
        <v>9</v>
      </c>
      <c r="F23" s="176">
        <v>3.6</v>
      </c>
      <c r="G23" s="119">
        <v>12</v>
      </c>
      <c r="H23" s="140">
        <f t="shared" si="0"/>
        <v>43.2</v>
      </c>
      <c r="I23" s="126"/>
      <c r="J23" s="93">
        <f t="shared" si="1"/>
        <v>0</v>
      </c>
      <c r="K23" s="120">
        <v>12</v>
      </c>
      <c r="L23" s="121">
        <v>144</v>
      </c>
      <c r="M23">
        <v>2.5</v>
      </c>
      <c r="N23">
        <v>2.54</v>
      </c>
      <c r="O23">
        <v>56</v>
      </c>
      <c r="P23">
        <v>37.5</v>
      </c>
      <c r="Q23">
        <v>23</v>
      </c>
      <c r="R23" s="54">
        <v>4.8300000000000003E-2</v>
      </c>
      <c r="T23"/>
      <c r="U23"/>
      <c r="V23"/>
      <c r="W23"/>
      <c r="X23"/>
      <c r="Y23"/>
      <c r="Z23"/>
      <c r="AA23"/>
      <c r="AB23"/>
      <c r="AC23"/>
      <c r="AD23"/>
      <c r="AE23"/>
    </row>
    <row r="24" spans="1:31" s="121" customFormat="1" ht="20" customHeight="1" x14ac:dyDescent="0.2">
      <c r="A24" s="231">
        <v>41</v>
      </c>
      <c r="B24" t="s">
        <v>186</v>
      </c>
      <c r="C24" s="116" t="s">
        <v>187</v>
      </c>
      <c r="D24" s="135" t="s">
        <v>266</v>
      </c>
      <c r="E24" s="58">
        <v>9</v>
      </c>
      <c r="F24" s="176">
        <v>3.6</v>
      </c>
      <c r="G24" s="119">
        <v>12</v>
      </c>
      <c r="H24" s="140">
        <f t="shared" si="0"/>
        <v>43.2</v>
      </c>
      <c r="I24" s="126"/>
      <c r="J24" s="93">
        <f t="shared" si="1"/>
        <v>0</v>
      </c>
      <c r="K24" s="120">
        <v>12</v>
      </c>
      <c r="L24" s="121">
        <v>144</v>
      </c>
      <c r="M24">
        <v>2.5</v>
      </c>
      <c r="N24">
        <v>2.54</v>
      </c>
      <c r="O24">
        <v>42.5</v>
      </c>
      <c r="P24">
        <v>30.5</v>
      </c>
      <c r="Q24">
        <v>21</v>
      </c>
      <c r="R24" s="54">
        <v>2.7221249999999999E-2</v>
      </c>
      <c r="T24"/>
      <c r="U24"/>
      <c r="V24"/>
      <c r="W24"/>
      <c r="X24"/>
      <c r="Y24"/>
      <c r="Z24"/>
      <c r="AA24"/>
      <c r="AB24"/>
      <c r="AC24"/>
      <c r="AD24"/>
      <c r="AE24"/>
    </row>
    <row r="25" spans="1:31" s="121" customFormat="1" ht="20" customHeight="1" x14ac:dyDescent="0.2">
      <c r="A25" s="231">
        <v>41</v>
      </c>
      <c r="B25" t="s">
        <v>188</v>
      </c>
      <c r="C25" s="116" t="s">
        <v>189</v>
      </c>
      <c r="D25" s="135" t="s">
        <v>267</v>
      </c>
      <c r="E25" s="58">
        <v>9</v>
      </c>
      <c r="F25" s="176">
        <v>3.6</v>
      </c>
      <c r="G25" s="119">
        <v>12</v>
      </c>
      <c r="H25" s="140">
        <f t="shared" si="0"/>
        <v>43.2</v>
      </c>
      <c r="I25" s="126"/>
      <c r="J25" s="93">
        <f t="shared" si="1"/>
        <v>0</v>
      </c>
      <c r="K25" s="120">
        <v>12</v>
      </c>
      <c r="L25" s="121">
        <v>144</v>
      </c>
      <c r="M25">
        <v>2.5</v>
      </c>
      <c r="N25">
        <v>2.54</v>
      </c>
      <c r="O25">
        <v>53.5</v>
      </c>
      <c r="P25">
        <v>51</v>
      </c>
      <c r="Q25">
        <v>21</v>
      </c>
      <c r="R25" s="54">
        <v>5.7298500000000002E-2</v>
      </c>
      <c r="T25"/>
      <c r="U25"/>
      <c r="V25"/>
      <c r="W25"/>
      <c r="X25"/>
      <c r="Y25"/>
      <c r="Z25"/>
      <c r="AA25"/>
      <c r="AB25"/>
      <c r="AC25"/>
      <c r="AD25"/>
      <c r="AE25"/>
    </row>
    <row r="26" spans="1:31" s="121" customFormat="1" ht="20" customHeight="1" x14ac:dyDescent="0.2">
      <c r="A26" s="231">
        <v>41</v>
      </c>
      <c r="B26" t="s">
        <v>190</v>
      </c>
      <c r="C26" s="116" t="s">
        <v>191</v>
      </c>
      <c r="D26" s="135" t="s">
        <v>268</v>
      </c>
      <c r="E26" s="58">
        <v>9</v>
      </c>
      <c r="F26" s="176">
        <v>3.6</v>
      </c>
      <c r="G26" s="119">
        <v>12</v>
      </c>
      <c r="H26" s="140">
        <f t="shared" si="0"/>
        <v>43.2</v>
      </c>
      <c r="I26" s="126"/>
      <c r="J26" s="93">
        <f t="shared" si="1"/>
        <v>0</v>
      </c>
      <c r="K26" s="120">
        <v>12</v>
      </c>
      <c r="L26" s="121">
        <v>144</v>
      </c>
      <c r="M26">
        <v>2.5</v>
      </c>
      <c r="N26">
        <v>2.54</v>
      </c>
      <c r="O26">
        <v>41</v>
      </c>
      <c r="P26">
        <v>39.5</v>
      </c>
      <c r="Q26">
        <v>21</v>
      </c>
      <c r="R26" s="54">
        <v>3.4009499999999998E-2</v>
      </c>
      <c r="T26"/>
      <c r="U26"/>
      <c r="V26"/>
      <c r="W26"/>
      <c r="X26"/>
      <c r="Y26"/>
      <c r="Z26"/>
      <c r="AA26"/>
      <c r="AB26"/>
      <c r="AC26"/>
      <c r="AD26"/>
      <c r="AE26"/>
    </row>
    <row r="27" spans="1:31" s="121" customFormat="1" ht="20" customHeight="1" x14ac:dyDescent="0.2">
      <c r="A27" s="231">
        <v>41</v>
      </c>
      <c r="B27" t="s">
        <v>192</v>
      </c>
      <c r="C27" s="116" t="s">
        <v>193</v>
      </c>
      <c r="D27" s="135" t="s">
        <v>269</v>
      </c>
      <c r="E27" s="58">
        <v>9</v>
      </c>
      <c r="F27" s="176">
        <v>3.6</v>
      </c>
      <c r="G27" s="119">
        <v>12</v>
      </c>
      <c r="H27" s="140">
        <f t="shared" si="0"/>
        <v>43.2</v>
      </c>
      <c r="I27" s="126"/>
      <c r="J27" s="93">
        <f t="shared" si="1"/>
        <v>0</v>
      </c>
      <c r="K27" s="120">
        <v>12</v>
      </c>
      <c r="L27" s="121">
        <v>144</v>
      </c>
      <c r="M27">
        <v>2.5</v>
      </c>
      <c r="N27">
        <v>2.54</v>
      </c>
      <c r="O27">
        <v>59</v>
      </c>
      <c r="P27">
        <v>42.5</v>
      </c>
      <c r="Q27">
        <v>23</v>
      </c>
      <c r="R27" s="54">
        <v>5.7672500000000002E-2</v>
      </c>
      <c r="T27"/>
      <c r="U27"/>
      <c r="V27"/>
      <c r="W27"/>
      <c r="X27"/>
      <c r="Y27"/>
      <c r="Z27"/>
      <c r="AA27"/>
      <c r="AB27"/>
      <c r="AC27"/>
      <c r="AD27"/>
      <c r="AE27"/>
    </row>
    <row r="28" spans="1:31" s="121" customFormat="1" ht="20" customHeight="1" x14ac:dyDescent="0.2">
      <c r="A28" s="231">
        <v>41</v>
      </c>
      <c r="B28" t="s">
        <v>194</v>
      </c>
      <c r="C28" s="116" t="s">
        <v>195</v>
      </c>
      <c r="D28" s="135" t="s">
        <v>270</v>
      </c>
      <c r="E28" s="58">
        <v>7</v>
      </c>
      <c r="F28" s="176">
        <v>2.8</v>
      </c>
      <c r="G28" s="119">
        <v>12</v>
      </c>
      <c r="H28" s="140">
        <f t="shared" si="0"/>
        <v>33.6</v>
      </c>
      <c r="I28" s="126"/>
      <c r="J28" s="93">
        <f t="shared" si="1"/>
        <v>0</v>
      </c>
      <c r="K28" s="120">
        <v>12</v>
      </c>
      <c r="L28" s="121">
        <v>144</v>
      </c>
      <c r="M28">
        <v>2.5</v>
      </c>
      <c r="N28">
        <v>2.54</v>
      </c>
      <c r="O28">
        <v>38</v>
      </c>
      <c r="P28">
        <v>27.5</v>
      </c>
      <c r="Q28">
        <v>21</v>
      </c>
      <c r="R28" s="54">
        <v>2.1944999999999999E-2</v>
      </c>
      <c r="T28"/>
      <c r="U28"/>
      <c r="V28"/>
      <c r="W28"/>
      <c r="X28"/>
      <c r="Y28"/>
      <c r="Z28"/>
      <c r="AA28"/>
      <c r="AB28"/>
      <c r="AC28"/>
      <c r="AD28"/>
      <c r="AE28"/>
    </row>
    <row r="29" spans="1:31" s="121" customFormat="1" ht="20" customHeight="1" x14ac:dyDescent="0.2">
      <c r="A29" s="231">
        <v>41</v>
      </c>
      <c r="B29" t="s">
        <v>196</v>
      </c>
      <c r="C29" s="116" t="s">
        <v>197</v>
      </c>
      <c r="D29" s="135" t="s">
        <v>271</v>
      </c>
      <c r="E29" s="58">
        <v>5.5</v>
      </c>
      <c r="F29" s="176">
        <v>2.2000000000000002</v>
      </c>
      <c r="G29" s="119">
        <v>12</v>
      </c>
      <c r="H29" s="140">
        <f t="shared" si="0"/>
        <v>26.400000000000002</v>
      </c>
      <c r="I29" s="126"/>
      <c r="J29" s="93">
        <f t="shared" si="1"/>
        <v>0</v>
      </c>
      <c r="K29" s="120">
        <v>12</v>
      </c>
      <c r="L29" s="121">
        <v>144</v>
      </c>
      <c r="M29">
        <v>2.5</v>
      </c>
      <c r="N29">
        <v>2.54</v>
      </c>
      <c r="O29">
        <v>51.5</v>
      </c>
      <c r="P29">
        <v>25.5</v>
      </c>
      <c r="Q29">
        <v>37.5</v>
      </c>
      <c r="R29" s="54">
        <v>4.9246875000000002E-2</v>
      </c>
      <c r="T29"/>
      <c r="U29"/>
      <c r="V29"/>
      <c r="W29"/>
      <c r="X29"/>
      <c r="Y29"/>
      <c r="Z29"/>
      <c r="AA29"/>
      <c r="AB29"/>
      <c r="AC29"/>
      <c r="AD29"/>
      <c r="AE29"/>
    </row>
    <row r="30" spans="1:31" s="121" customFormat="1" ht="212" customHeight="1" x14ac:dyDescent="0.2">
      <c r="A30" s="231"/>
      <c r="B30" s="27" t="s">
        <v>198</v>
      </c>
      <c r="C30" s="116" t="s">
        <v>199</v>
      </c>
      <c r="D30" s="117"/>
      <c r="E30" s="118">
        <v>840</v>
      </c>
      <c r="F30" s="176">
        <v>336</v>
      </c>
      <c r="G30" s="119">
        <v>1</v>
      </c>
      <c r="H30" s="140">
        <f t="shared" si="0"/>
        <v>336</v>
      </c>
      <c r="I30" s="126"/>
      <c r="J30" s="93">
        <f t="shared" si="1"/>
        <v>0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1" s="121" customFormat="1" ht="206" customHeight="1" x14ac:dyDescent="0.2">
      <c r="A31" s="231"/>
      <c r="B31" s="27" t="s">
        <v>200</v>
      </c>
      <c r="C31" s="116" t="s">
        <v>201</v>
      </c>
      <c r="D31" s="117"/>
      <c r="E31" s="118">
        <v>1080</v>
      </c>
      <c r="F31" s="176">
        <v>432</v>
      </c>
      <c r="G31" s="119">
        <v>1</v>
      </c>
      <c r="H31" s="140">
        <f t="shared" si="0"/>
        <v>432</v>
      </c>
      <c r="I31" s="126"/>
      <c r="J31" s="93">
        <f t="shared" si="1"/>
        <v>0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31" s="121" customFormat="1" ht="17" customHeight="1" x14ac:dyDescent="0.2">
      <c r="A32" s="231"/>
      <c r="B32" s="30"/>
      <c r="C32" s="11"/>
      <c r="D32" s="25"/>
      <c r="E32" s="19"/>
      <c r="F32" s="180"/>
      <c r="G32" s="119"/>
      <c r="H32" s="123"/>
      <c r="I32" s="124"/>
      <c r="J32" s="122"/>
      <c r="T32"/>
      <c r="U32"/>
      <c r="V32"/>
      <c r="W32"/>
      <c r="X32"/>
      <c r="Y32"/>
      <c r="Z32"/>
      <c r="AA32"/>
      <c r="AB32"/>
      <c r="AC32"/>
      <c r="AD32"/>
      <c r="AE32"/>
    </row>
    <row r="33" spans="1:32" ht="16" x14ac:dyDescent="0.2">
      <c r="A33" s="231"/>
      <c r="B33" s="27"/>
    </row>
    <row r="34" spans="1:32" ht="16" x14ac:dyDescent="0.2">
      <c r="A34" s="231"/>
      <c r="B34" s="27"/>
    </row>
    <row r="35" spans="1:32" s="2" customFormat="1" ht="16" x14ac:dyDescent="0.2">
      <c r="A35" s="231"/>
      <c r="B35" s="27"/>
      <c r="D35" s="26"/>
      <c r="E35" s="20"/>
      <c r="F35" s="60"/>
      <c r="G35" s="25"/>
      <c r="H35" s="63"/>
      <c r="I35" s="100"/>
      <c r="J35" s="1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s="2" customFormat="1" ht="16" x14ac:dyDescent="0.2">
      <c r="A36" s="231"/>
      <c r="B36" s="27"/>
      <c r="D36" s="26"/>
      <c r="E36" s="20"/>
      <c r="F36" s="60"/>
      <c r="G36" s="25"/>
      <c r="H36" s="63"/>
      <c r="I36" s="100"/>
      <c r="J36" s="1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s="2" customFormat="1" ht="16" x14ac:dyDescent="0.2">
      <c r="A37" s="231"/>
      <c r="B37" s="27"/>
      <c r="D37" s="26"/>
      <c r="E37" s="20"/>
      <c r="F37" s="60"/>
      <c r="G37" s="25"/>
      <c r="H37" s="63"/>
      <c r="I37" s="100"/>
      <c r="J37" s="1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s="2" customFormat="1" ht="16" x14ac:dyDescent="0.2">
      <c r="A38" s="231"/>
      <c r="B38" s="27"/>
      <c r="D38" s="26"/>
      <c r="E38" s="20"/>
      <c r="F38" s="60"/>
      <c r="G38" s="25"/>
      <c r="H38" s="63"/>
      <c r="I38" s="100"/>
      <c r="J38" s="1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ht="16" x14ac:dyDescent="0.2">
      <c r="A39" s="231"/>
    </row>
    <row r="40" spans="1:32" ht="16" x14ac:dyDescent="0.2">
      <c r="A40" s="231"/>
    </row>
    <row r="41" spans="1:32" ht="16" x14ac:dyDescent="0.2">
      <c r="A41" s="231"/>
    </row>
    <row r="42" spans="1:32" x14ac:dyDescent="0.2">
      <c r="A42" s="67"/>
    </row>
    <row r="43" spans="1:32" ht="16" x14ac:dyDescent="0.2">
      <c r="A43" s="232"/>
    </row>
    <row r="44" spans="1:32" x14ac:dyDescent="0.2">
      <c r="A44" s="67"/>
    </row>
  </sheetData>
  <mergeCells count="5">
    <mergeCell ref="A2:A3"/>
    <mergeCell ref="B2:C3"/>
    <mergeCell ref="I5:J5"/>
    <mergeCell ref="F5:H5"/>
    <mergeCell ref="O5:Q5"/>
  </mergeCells>
  <conditionalFormatting sqref="I7:I31">
    <cfRule type="cellIs" dxfId="10" priority="1" operator="greaterThan">
      <formula>0</formula>
    </cfRule>
  </conditionalFormatting>
  <printOptions gridLines="1"/>
  <pageMargins left="0.4" right="0.4" top="0.5" bottom="0.4" header="0.4" footer="0.31496062992126"/>
  <pageSetup scale="5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AE77A-43F3-194F-8C01-6AB10DD2E820}">
  <sheetPr>
    <pageSetUpPr fitToPage="1"/>
  </sheetPr>
  <dimension ref="A1:T35"/>
  <sheetViews>
    <sheetView zoomScaleNormal="100" workbookViewId="0">
      <pane ySplit="6" topLeftCell="A7" activePane="bottomLeft" state="frozen"/>
      <selection activeCell="O12" sqref="O12"/>
      <selection pane="bottomLeft" activeCell="O12" sqref="O12"/>
    </sheetView>
  </sheetViews>
  <sheetFormatPr baseColWidth="10" defaultColWidth="8.5" defaultRowHeight="15" x14ac:dyDescent="0.2"/>
  <cols>
    <col min="1" max="1" width="20.1640625" style="2" customWidth="1"/>
    <col min="2" max="2" width="14.5" style="2" customWidth="1"/>
    <col min="3" max="3" width="37.5" customWidth="1"/>
    <col min="4" max="4" width="15.83203125" style="26" customWidth="1"/>
    <col min="5" max="5" width="11.6640625" style="20" customWidth="1"/>
    <col min="6" max="6" width="10.33203125" style="1" customWidth="1"/>
    <col min="7" max="7" width="6.83203125" style="20" customWidth="1"/>
    <col min="8" max="8" width="10.33203125" style="65" customWidth="1"/>
    <col min="9" max="9" width="8.83203125" style="112" customWidth="1"/>
    <col min="10" max="10" width="13.83203125" style="112" customWidth="1"/>
    <col min="11" max="11" width="9.83203125" style="25" hidden="1" customWidth="1"/>
    <col min="12" max="14" width="0" hidden="1" customWidth="1"/>
    <col min="15" max="15" width="5.83203125" hidden="1" customWidth="1"/>
    <col min="16" max="16" width="6.6640625" hidden="1" customWidth="1"/>
    <col min="17" max="17" width="5.83203125" hidden="1" customWidth="1"/>
    <col min="18" max="19" width="0" hidden="1" customWidth="1"/>
  </cols>
  <sheetData>
    <row r="1" spans="1:20" s="83" customFormat="1" ht="7" customHeight="1" x14ac:dyDescent="0.2">
      <c r="A1" s="79"/>
      <c r="B1" s="79"/>
      <c r="D1" s="80"/>
      <c r="E1" s="81"/>
      <c r="F1" s="82"/>
      <c r="G1" s="101"/>
      <c r="H1" s="102"/>
      <c r="I1" s="112"/>
      <c r="J1" s="112"/>
      <c r="K1" s="103"/>
      <c r="L1" s="102"/>
    </row>
    <row r="2" spans="1:20" ht="27" customHeight="1" x14ac:dyDescent="0.2">
      <c r="A2" s="290"/>
      <c r="B2" s="289" t="s">
        <v>1559</v>
      </c>
      <c r="C2" s="289"/>
      <c r="D2" s="83"/>
      <c r="E2" s="83"/>
      <c r="F2" s="83"/>
      <c r="G2" s="83"/>
      <c r="H2" s="83"/>
      <c r="I2"/>
      <c r="J2"/>
      <c r="K2" s="104"/>
      <c r="L2" s="83"/>
    </row>
    <row r="3" spans="1:20" s="52" customFormat="1" ht="52" customHeight="1" thickBot="1" x14ac:dyDescent="0.3">
      <c r="A3" s="290"/>
      <c r="B3" s="289"/>
      <c r="C3" s="289"/>
      <c r="D3" s="83"/>
      <c r="E3" s="83"/>
      <c r="F3" s="83"/>
      <c r="G3" s="83"/>
      <c r="H3" s="83"/>
      <c r="I3"/>
      <c r="J3"/>
      <c r="K3" s="104"/>
      <c r="L3" s="83"/>
    </row>
    <row r="4" spans="1:20" s="52" customFormat="1" ht="28" customHeight="1" thickBot="1" x14ac:dyDescent="0.3">
      <c r="A4" s="95"/>
      <c r="B4" s="87"/>
      <c r="C4" s="213"/>
      <c r="D4" s="86"/>
      <c r="E4" s="87"/>
      <c r="F4" s="181"/>
      <c r="G4" s="87"/>
      <c r="H4" s="87"/>
      <c r="I4" s="105" t="s">
        <v>309</v>
      </c>
      <c r="J4" s="89">
        <f>SUM(J7:J154)</f>
        <v>0</v>
      </c>
    </row>
    <row r="5" spans="1:20" s="48" customFormat="1" ht="21" customHeight="1" x14ac:dyDescent="0.25">
      <c r="A5" s="50"/>
      <c r="B5" s="50"/>
      <c r="C5" s="255"/>
      <c r="D5" s="51"/>
      <c r="E5" s="50"/>
      <c r="F5" s="287" t="s">
        <v>122</v>
      </c>
      <c r="G5" s="287"/>
      <c r="H5" s="287"/>
      <c r="I5" s="288" t="s">
        <v>146</v>
      </c>
      <c r="J5" s="288"/>
      <c r="M5" s="49"/>
      <c r="N5" s="49"/>
      <c r="O5" s="49"/>
      <c r="P5" s="49"/>
      <c r="Q5" s="286" t="s">
        <v>9</v>
      </c>
      <c r="R5" s="286"/>
      <c r="S5" s="286"/>
      <c r="T5" s="49"/>
    </row>
    <row r="6" spans="1:20" s="8" customFormat="1" x14ac:dyDescent="0.2">
      <c r="A6" s="222" t="s">
        <v>1006</v>
      </c>
      <c r="B6" s="9" t="s">
        <v>0</v>
      </c>
      <c r="C6" s="239" t="s">
        <v>1</v>
      </c>
      <c r="D6" s="21" t="s">
        <v>47</v>
      </c>
      <c r="E6" s="18" t="s">
        <v>46</v>
      </c>
      <c r="F6" s="138" t="s">
        <v>126</v>
      </c>
      <c r="G6" s="61" t="s">
        <v>124</v>
      </c>
      <c r="H6" s="139" t="s">
        <v>125</v>
      </c>
      <c r="I6" s="106" t="s">
        <v>147</v>
      </c>
      <c r="J6" s="98" t="s">
        <v>148</v>
      </c>
      <c r="K6" s="21" t="s">
        <v>123</v>
      </c>
      <c r="L6" s="9" t="s">
        <v>2</v>
      </c>
      <c r="M6" s="32" t="s">
        <v>4</v>
      </c>
      <c r="N6" s="32" t="s">
        <v>5</v>
      </c>
      <c r="O6" s="32" t="s">
        <v>7</v>
      </c>
      <c r="P6" s="32" t="s">
        <v>8</v>
      </c>
      <c r="Q6" s="32" t="s">
        <v>6</v>
      </c>
      <c r="R6" s="32" t="s">
        <v>3</v>
      </c>
    </row>
    <row r="7" spans="1:20" s="6" customFormat="1" ht="20" customHeight="1" x14ac:dyDescent="0.2">
      <c r="A7" s="233">
        <v>42</v>
      </c>
      <c r="B7" s="27" t="s">
        <v>48</v>
      </c>
      <c r="C7" s="244" t="s">
        <v>10</v>
      </c>
      <c r="D7" s="134">
        <v>885093008290</v>
      </c>
      <c r="E7" s="58">
        <v>12.5</v>
      </c>
      <c r="F7" s="176">
        <v>5</v>
      </c>
      <c r="G7" s="57">
        <v>6</v>
      </c>
      <c r="H7" s="140">
        <f t="shared" ref="H7:H12" si="0">MROUND((F7*G7),0.01)</f>
        <v>30</v>
      </c>
      <c r="I7" s="126"/>
      <c r="J7" s="93">
        <f t="shared" ref="J7:J10" si="1">H7*I7</f>
        <v>0</v>
      </c>
      <c r="K7" s="31">
        <v>6</v>
      </c>
      <c r="L7" s="31">
        <v>48</v>
      </c>
      <c r="M7" s="129">
        <v>9</v>
      </c>
      <c r="N7" s="129">
        <v>10</v>
      </c>
      <c r="O7" s="129">
        <v>57</v>
      </c>
      <c r="P7" s="129">
        <v>36</v>
      </c>
      <c r="Q7" s="129">
        <v>30</v>
      </c>
      <c r="R7" s="73">
        <f t="shared" ref="R7:R12" si="2">O7*P7*Q7/1000000</f>
        <v>6.1559999999999997E-2</v>
      </c>
    </row>
    <row r="8" spans="1:20" s="72" customFormat="1" ht="20" customHeight="1" x14ac:dyDescent="0.2">
      <c r="A8" s="233">
        <v>42</v>
      </c>
      <c r="B8" s="141" t="s">
        <v>304</v>
      </c>
      <c r="C8" s="144" t="s">
        <v>473</v>
      </c>
      <c r="D8" s="142" t="s">
        <v>431</v>
      </c>
      <c r="E8" s="58">
        <v>10</v>
      </c>
      <c r="F8" s="176">
        <v>4</v>
      </c>
      <c r="G8" s="71">
        <v>12</v>
      </c>
      <c r="H8" s="140">
        <f t="shared" si="0"/>
        <v>48</v>
      </c>
      <c r="I8" s="126"/>
      <c r="J8" s="93">
        <f t="shared" si="1"/>
        <v>0</v>
      </c>
      <c r="K8" s="71">
        <v>12</v>
      </c>
      <c r="L8" s="72">
        <v>144</v>
      </c>
      <c r="M8" s="72">
        <v>8</v>
      </c>
      <c r="N8" s="72">
        <v>9</v>
      </c>
      <c r="O8" s="72">
        <v>37</v>
      </c>
      <c r="P8" s="72">
        <v>32.5</v>
      </c>
      <c r="Q8" s="72">
        <v>42.5</v>
      </c>
      <c r="R8" s="73">
        <f t="shared" si="2"/>
        <v>5.1106249999999999E-2</v>
      </c>
    </row>
    <row r="9" spans="1:20" s="72" customFormat="1" ht="20" customHeight="1" x14ac:dyDescent="0.2">
      <c r="A9" s="233">
        <v>42</v>
      </c>
      <c r="B9" s="141" t="s">
        <v>305</v>
      </c>
      <c r="C9" s="144" t="s">
        <v>474</v>
      </c>
      <c r="D9" s="142" t="s">
        <v>432</v>
      </c>
      <c r="E9" s="58">
        <v>10</v>
      </c>
      <c r="F9" s="176">
        <v>4</v>
      </c>
      <c r="G9" s="71">
        <v>12</v>
      </c>
      <c r="H9" s="140">
        <f t="shared" si="0"/>
        <v>48</v>
      </c>
      <c r="I9" s="126"/>
      <c r="J9" s="93">
        <f t="shared" si="1"/>
        <v>0</v>
      </c>
      <c r="K9" s="71">
        <v>12</v>
      </c>
      <c r="L9" s="72">
        <v>144</v>
      </c>
      <c r="M9" s="72">
        <v>8</v>
      </c>
      <c r="N9" s="72">
        <v>9</v>
      </c>
      <c r="O9" s="72">
        <v>37</v>
      </c>
      <c r="P9" s="72">
        <v>32.5</v>
      </c>
      <c r="Q9" s="72">
        <v>42.5</v>
      </c>
      <c r="R9" s="73">
        <f t="shared" si="2"/>
        <v>5.1106249999999999E-2</v>
      </c>
    </row>
    <row r="10" spans="1:20" s="72" customFormat="1" ht="20" customHeight="1" x14ac:dyDescent="0.2">
      <c r="A10" s="233">
        <v>42</v>
      </c>
      <c r="B10" s="141" t="s">
        <v>306</v>
      </c>
      <c r="C10" s="144" t="s">
        <v>475</v>
      </c>
      <c r="D10" s="142" t="s">
        <v>433</v>
      </c>
      <c r="E10" s="58">
        <v>10</v>
      </c>
      <c r="F10" s="176">
        <v>4</v>
      </c>
      <c r="G10" s="71">
        <v>12</v>
      </c>
      <c r="H10" s="140">
        <f t="shared" si="0"/>
        <v>48</v>
      </c>
      <c r="I10" s="126"/>
      <c r="J10" s="93">
        <f t="shared" si="1"/>
        <v>0</v>
      </c>
      <c r="K10" s="71">
        <v>12</v>
      </c>
      <c r="L10" s="72">
        <v>144</v>
      </c>
      <c r="M10" s="72">
        <v>8</v>
      </c>
      <c r="N10" s="72">
        <v>9</v>
      </c>
      <c r="O10" s="72">
        <v>37</v>
      </c>
      <c r="P10" s="72">
        <v>32.5</v>
      </c>
      <c r="Q10" s="72">
        <v>42.5</v>
      </c>
      <c r="R10" s="73">
        <f t="shared" si="2"/>
        <v>5.1106249999999999E-2</v>
      </c>
    </row>
    <row r="11" spans="1:20" s="72" customFormat="1" ht="20" customHeight="1" x14ac:dyDescent="0.2">
      <c r="A11" s="233">
        <v>42</v>
      </c>
      <c r="B11" s="141" t="s">
        <v>307</v>
      </c>
      <c r="C11" s="144" t="s">
        <v>476</v>
      </c>
      <c r="D11" s="142" t="s">
        <v>434</v>
      </c>
      <c r="E11" s="58">
        <v>10</v>
      </c>
      <c r="F11" s="176">
        <v>4</v>
      </c>
      <c r="G11" s="71">
        <v>12</v>
      </c>
      <c r="H11" s="140">
        <f t="shared" si="0"/>
        <v>48</v>
      </c>
      <c r="I11" s="126"/>
      <c r="J11" s="93">
        <f>H11*I11</f>
        <v>0</v>
      </c>
      <c r="K11" s="71">
        <v>12</v>
      </c>
      <c r="L11" s="72">
        <v>144</v>
      </c>
      <c r="M11" s="72">
        <v>8</v>
      </c>
      <c r="N11" s="72">
        <v>9</v>
      </c>
      <c r="O11" s="72">
        <v>37</v>
      </c>
      <c r="P11" s="72">
        <v>32.5</v>
      </c>
      <c r="Q11" s="72">
        <v>42.5</v>
      </c>
      <c r="R11" s="73">
        <f t="shared" si="2"/>
        <v>5.1106249999999999E-2</v>
      </c>
    </row>
    <row r="12" spans="1:20" s="72" customFormat="1" ht="20" customHeight="1" x14ac:dyDescent="0.2">
      <c r="A12" s="233">
        <v>42</v>
      </c>
      <c r="B12" s="141" t="s">
        <v>308</v>
      </c>
      <c r="C12" s="144" t="s">
        <v>477</v>
      </c>
      <c r="D12" s="142" t="s">
        <v>435</v>
      </c>
      <c r="E12" s="58">
        <v>10</v>
      </c>
      <c r="F12" s="176">
        <v>4</v>
      </c>
      <c r="G12" s="71">
        <v>12</v>
      </c>
      <c r="H12" s="140">
        <f t="shared" si="0"/>
        <v>48</v>
      </c>
      <c r="I12" s="126"/>
      <c r="J12" s="93">
        <f t="shared" ref="J12:J14" si="3">H12*I12</f>
        <v>0</v>
      </c>
      <c r="K12" s="71">
        <v>12</v>
      </c>
      <c r="L12" s="72">
        <v>144</v>
      </c>
      <c r="M12" s="72">
        <v>8</v>
      </c>
      <c r="N12" s="72">
        <v>9</v>
      </c>
      <c r="O12" s="72">
        <v>37</v>
      </c>
      <c r="P12" s="72">
        <v>32.5</v>
      </c>
      <c r="Q12" s="72">
        <v>42.5</v>
      </c>
      <c r="R12" s="73">
        <f t="shared" si="2"/>
        <v>5.1106249999999999E-2</v>
      </c>
    </row>
    <row r="13" spans="1:20" s="144" customFormat="1" ht="31" customHeight="1" x14ac:dyDescent="0.3">
      <c r="A13" s="148" t="s">
        <v>18</v>
      </c>
      <c r="B13" s="137"/>
      <c r="D13" s="146"/>
      <c r="E13" s="147"/>
      <c r="F13" s="176"/>
      <c r="G13" s="143"/>
      <c r="H13" s="140"/>
      <c r="I13" s="126"/>
      <c r="J13" s="93"/>
      <c r="Q13" s="149"/>
      <c r="R13" s="149"/>
    </row>
    <row r="14" spans="1:20" s="144" customFormat="1" ht="50" customHeight="1" x14ac:dyDescent="0.2">
      <c r="A14" s="233">
        <v>42</v>
      </c>
      <c r="B14" s="137" t="s">
        <v>329</v>
      </c>
      <c r="C14" s="144" t="s">
        <v>330</v>
      </c>
      <c r="D14" s="146"/>
      <c r="E14" s="147">
        <v>720</v>
      </c>
      <c r="F14" s="176">
        <v>288</v>
      </c>
      <c r="G14" s="143">
        <v>1</v>
      </c>
      <c r="H14" s="140">
        <f>MROUND((F14*G14),0.01)</f>
        <v>288</v>
      </c>
      <c r="I14" s="126"/>
      <c r="J14" s="93">
        <f t="shared" si="3"/>
        <v>0</v>
      </c>
      <c r="K14" s="144">
        <v>1</v>
      </c>
      <c r="L14" s="144">
        <v>1</v>
      </c>
      <c r="Q14" s="149"/>
      <c r="R14" s="149"/>
    </row>
    <row r="15" spans="1:20" s="72" customFormat="1" ht="54" customHeight="1" x14ac:dyDescent="0.2">
      <c r="A15" s="74"/>
      <c r="B15" s="11"/>
      <c r="C15" s="11"/>
      <c r="D15" s="39"/>
      <c r="E15" s="70"/>
      <c r="F15" s="180"/>
      <c r="G15" s="70"/>
      <c r="H15" s="39"/>
      <c r="I15" s="99"/>
      <c r="J15" s="99"/>
      <c r="K15" s="71"/>
      <c r="R15" s="73"/>
    </row>
    <row r="16" spans="1:20" s="72" customFormat="1" ht="17" customHeight="1" x14ac:dyDescent="0.2">
      <c r="A16" s="74"/>
      <c r="B16" s="30"/>
      <c r="C16" s="11"/>
      <c r="D16" s="25"/>
      <c r="E16" s="19"/>
      <c r="F16" s="180"/>
      <c r="G16" s="19"/>
      <c r="H16" s="75"/>
      <c r="I16" s="113"/>
      <c r="J16" s="113"/>
      <c r="K16" s="71"/>
      <c r="R16" s="73"/>
    </row>
    <row r="17" spans="1:20" x14ac:dyDescent="0.2">
      <c r="A17"/>
      <c r="B17" s="27"/>
      <c r="R17" s="54"/>
    </row>
    <row r="18" spans="1:20" s="2" customFormat="1" x14ac:dyDescent="0.2">
      <c r="B18" s="27"/>
      <c r="C18"/>
      <c r="D18" s="26"/>
      <c r="E18" s="20"/>
      <c r="F18" s="1"/>
      <c r="G18" s="20"/>
      <c r="H18" s="65"/>
      <c r="I18" s="112"/>
      <c r="J18" s="112"/>
      <c r="K18" s="25"/>
      <c r="L18"/>
      <c r="M18"/>
      <c r="N18"/>
      <c r="O18"/>
      <c r="P18"/>
      <c r="Q18"/>
      <c r="R18" s="54"/>
      <c r="S18"/>
      <c r="T18"/>
    </row>
    <row r="19" spans="1:20" s="2" customFormat="1" x14ac:dyDescent="0.2">
      <c r="B19" s="27"/>
      <c r="C19"/>
      <c r="D19" s="26"/>
      <c r="E19" s="20"/>
      <c r="F19" s="1"/>
      <c r="G19" s="20"/>
      <c r="H19" s="65"/>
      <c r="I19" s="112"/>
      <c r="J19" s="112"/>
      <c r="K19" s="25"/>
      <c r="L19"/>
      <c r="M19"/>
      <c r="N19"/>
      <c r="O19"/>
      <c r="P19"/>
      <c r="Q19"/>
      <c r="R19" s="54"/>
      <c r="S19"/>
      <c r="T19"/>
    </row>
    <row r="20" spans="1:20" s="2" customFormat="1" x14ac:dyDescent="0.2">
      <c r="B20" s="27"/>
      <c r="C20"/>
      <c r="D20" s="26"/>
      <c r="E20" s="20"/>
      <c r="F20" s="1"/>
      <c r="G20" s="20"/>
      <c r="H20" s="65"/>
      <c r="I20" s="112"/>
      <c r="J20" s="112"/>
      <c r="K20" s="25"/>
      <c r="L20"/>
      <c r="M20"/>
      <c r="N20"/>
      <c r="O20"/>
      <c r="P20"/>
      <c r="Q20"/>
      <c r="R20" s="54"/>
      <c r="S20"/>
      <c r="T20"/>
    </row>
    <row r="21" spans="1:20" s="2" customFormat="1" x14ac:dyDescent="0.2">
      <c r="B21" s="27"/>
      <c r="C21"/>
      <c r="D21" s="26"/>
      <c r="E21" s="20"/>
      <c r="F21" s="1"/>
      <c r="G21" s="20"/>
      <c r="H21" s="65"/>
      <c r="I21" s="112"/>
      <c r="J21" s="112"/>
      <c r="K21" s="25"/>
      <c r="L21"/>
      <c r="M21"/>
      <c r="N21"/>
      <c r="O21"/>
      <c r="P21"/>
      <c r="Q21"/>
      <c r="R21" s="54"/>
      <c r="S21"/>
      <c r="T21"/>
    </row>
    <row r="22" spans="1:20" s="2" customFormat="1" x14ac:dyDescent="0.2">
      <c r="B22" s="27"/>
      <c r="C22"/>
      <c r="D22" s="26"/>
      <c r="E22" s="20"/>
      <c r="F22" s="1"/>
      <c r="G22" s="20"/>
      <c r="H22" s="65"/>
      <c r="I22" s="112"/>
      <c r="J22" s="112"/>
      <c r="K22" s="25"/>
      <c r="L22"/>
      <c r="M22"/>
      <c r="N22"/>
      <c r="O22"/>
      <c r="P22"/>
      <c r="Q22"/>
      <c r="R22" s="54"/>
      <c r="S22"/>
      <c r="T22"/>
    </row>
    <row r="23" spans="1:20" x14ac:dyDescent="0.2">
      <c r="R23" s="54"/>
    </row>
    <row r="24" spans="1:20" x14ac:dyDescent="0.2">
      <c r="R24" s="54"/>
    </row>
    <row r="25" spans="1:20" x14ac:dyDescent="0.2">
      <c r="R25" s="54"/>
    </row>
    <row r="26" spans="1:20" x14ac:dyDescent="0.2">
      <c r="R26" s="54"/>
    </row>
    <row r="27" spans="1:20" x14ac:dyDescent="0.2">
      <c r="R27" s="54"/>
    </row>
    <row r="28" spans="1:20" x14ac:dyDescent="0.2">
      <c r="R28" s="54"/>
    </row>
    <row r="29" spans="1:20" x14ac:dyDescent="0.2">
      <c r="R29" s="54"/>
    </row>
    <row r="30" spans="1:20" x14ac:dyDescent="0.2">
      <c r="R30" s="54"/>
    </row>
    <row r="31" spans="1:20" x14ac:dyDescent="0.2">
      <c r="R31" s="54"/>
    </row>
    <row r="32" spans="1:20" x14ac:dyDescent="0.2">
      <c r="R32" s="54"/>
    </row>
    <row r="33" spans="18:18" x14ac:dyDescent="0.2">
      <c r="R33" s="54"/>
    </row>
    <row r="34" spans="18:18" x14ac:dyDescent="0.2">
      <c r="R34" s="54"/>
    </row>
    <row r="35" spans="18:18" x14ac:dyDescent="0.2">
      <c r="R35" s="54"/>
    </row>
  </sheetData>
  <mergeCells count="5">
    <mergeCell ref="A2:A3"/>
    <mergeCell ref="B2:C3"/>
    <mergeCell ref="F5:H5"/>
    <mergeCell ref="I5:J5"/>
    <mergeCell ref="Q5:S5"/>
  </mergeCells>
  <conditionalFormatting sqref="I7:I14">
    <cfRule type="cellIs" dxfId="9" priority="1" operator="greaterThan">
      <formula>0</formula>
    </cfRule>
  </conditionalFormatting>
  <hyperlinks>
    <hyperlink ref="A13" r:id="rId1" xr:uid="{0C94F8A9-2167-2943-A259-0DDD927509D5}"/>
  </hyperlinks>
  <printOptions gridLines="1"/>
  <pageMargins left="0.4" right="0.4" top="0.5" bottom="0.4" header="0.4" footer="0.31496062992126"/>
  <pageSetup scale="61" fitToHeight="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4"/>
  <sheetViews>
    <sheetView zoomScaleNormal="100" workbookViewId="0">
      <pane ySplit="6" topLeftCell="A7" activePane="bottomLeft" state="frozen"/>
      <selection activeCell="O12" sqref="O12"/>
      <selection pane="bottomLeft" activeCell="J4" sqref="J4"/>
    </sheetView>
  </sheetViews>
  <sheetFormatPr baseColWidth="10" defaultColWidth="8.5" defaultRowHeight="15" x14ac:dyDescent="0.2"/>
  <cols>
    <col min="1" max="1" width="20.1640625" style="2" customWidth="1"/>
    <col min="2" max="2" width="14.5" style="2" customWidth="1"/>
    <col min="3" max="3" width="37.5" style="2" customWidth="1"/>
    <col min="4" max="4" width="15.83203125" style="26" customWidth="1"/>
    <col min="5" max="5" width="11.6640625" style="20" customWidth="1"/>
    <col min="6" max="6" width="10.33203125" style="1" customWidth="1"/>
    <col min="7" max="7" width="6.83203125" style="20" customWidth="1"/>
    <col min="8" max="8" width="10.33203125" style="65" customWidth="1"/>
    <col min="9" max="9" width="8.83203125" style="112" customWidth="1"/>
    <col min="10" max="10" width="13.83203125" style="112" customWidth="1"/>
    <col min="11" max="11" width="9.83203125" style="25" hidden="1" customWidth="1"/>
    <col min="12" max="14" width="0" hidden="1" customWidth="1"/>
    <col min="15" max="15" width="5.83203125" hidden="1" customWidth="1"/>
    <col min="16" max="16" width="6.6640625" hidden="1" customWidth="1"/>
    <col min="17" max="17" width="5.83203125" hidden="1" customWidth="1"/>
    <col min="18" max="19" width="0" hidden="1" customWidth="1"/>
  </cols>
  <sheetData>
    <row r="1" spans="1:20" s="83" customFormat="1" ht="6" customHeight="1" x14ac:dyDescent="0.2">
      <c r="A1" s="79"/>
      <c r="B1" s="79"/>
      <c r="C1" s="79"/>
      <c r="D1" s="80"/>
      <c r="E1" s="81"/>
      <c r="F1" s="82"/>
      <c r="G1" s="101"/>
      <c r="H1" s="102"/>
      <c r="I1" s="112"/>
      <c r="J1" s="112"/>
      <c r="K1" s="103"/>
      <c r="L1" s="102"/>
    </row>
    <row r="2" spans="1:20" ht="27" customHeight="1" x14ac:dyDescent="0.2">
      <c r="A2" s="290"/>
      <c r="B2" s="289" t="s">
        <v>1559</v>
      </c>
      <c r="C2" s="289"/>
      <c r="D2" s="83"/>
      <c r="E2" s="83"/>
      <c r="F2" s="83"/>
      <c r="G2" s="83"/>
      <c r="H2" s="83"/>
      <c r="I2"/>
      <c r="J2"/>
      <c r="K2" s="104"/>
      <c r="L2" s="83"/>
    </row>
    <row r="3" spans="1:20" s="52" customFormat="1" ht="53" customHeight="1" thickBot="1" x14ac:dyDescent="0.3">
      <c r="A3" s="290"/>
      <c r="B3" s="289"/>
      <c r="C3" s="289"/>
      <c r="D3" s="83"/>
      <c r="E3" s="83"/>
      <c r="F3" s="83"/>
      <c r="G3" s="83"/>
      <c r="H3" s="83"/>
      <c r="I3"/>
      <c r="J3"/>
      <c r="K3" s="104"/>
      <c r="L3" s="83"/>
    </row>
    <row r="4" spans="1:20" s="52" customFormat="1" ht="28" customHeight="1" thickBot="1" x14ac:dyDescent="0.3">
      <c r="A4" s="95"/>
      <c r="B4" s="87"/>
      <c r="C4" s="87"/>
      <c r="D4" s="86"/>
      <c r="E4" s="87"/>
      <c r="F4" s="181"/>
      <c r="G4" s="87"/>
      <c r="H4" s="87"/>
      <c r="I4" s="105" t="s">
        <v>149</v>
      </c>
      <c r="J4" s="89">
        <f>SUM(J7:J153)</f>
        <v>0</v>
      </c>
    </row>
    <row r="5" spans="1:20" s="48" customFormat="1" ht="21" customHeight="1" x14ac:dyDescent="0.2">
      <c r="A5" s="50"/>
      <c r="B5" s="50"/>
      <c r="C5" s="50"/>
      <c r="D5" s="51"/>
      <c r="E5" s="50"/>
      <c r="F5" s="287" t="s">
        <v>122</v>
      </c>
      <c r="G5" s="287"/>
      <c r="H5" s="287"/>
      <c r="I5" s="288" t="s">
        <v>146</v>
      </c>
      <c r="J5" s="288"/>
      <c r="M5" s="49"/>
      <c r="N5" s="49"/>
      <c r="O5" s="49"/>
      <c r="P5" s="49"/>
      <c r="Q5" s="286" t="s">
        <v>9</v>
      </c>
      <c r="R5" s="286"/>
      <c r="S5" s="286"/>
      <c r="T5" s="49"/>
    </row>
    <row r="6" spans="1:20" s="8" customFormat="1" x14ac:dyDescent="0.2">
      <c r="A6" s="222" t="s">
        <v>1006</v>
      </c>
      <c r="B6" s="9" t="s">
        <v>0</v>
      </c>
      <c r="C6" s="9" t="s">
        <v>1</v>
      </c>
      <c r="D6" s="21" t="s">
        <v>47</v>
      </c>
      <c r="E6" s="18" t="s">
        <v>46</v>
      </c>
      <c r="F6" s="138" t="s">
        <v>126</v>
      </c>
      <c r="G6" s="61" t="s">
        <v>124</v>
      </c>
      <c r="H6" s="139" t="s">
        <v>125</v>
      </c>
      <c r="I6" s="106" t="s">
        <v>147</v>
      </c>
      <c r="J6" s="98" t="s">
        <v>148</v>
      </c>
      <c r="K6" s="21" t="s">
        <v>123</v>
      </c>
      <c r="L6" s="9" t="s">
        <v>2</v>
      </c>
      <c r="M6" s="32" t="s">
        <v>4</v>
      </c>
      <c r="N6" s="32" t="s">
        <v>5</v>
      </c>
      <c r="O6" s="32" t="s">
        <v>7</v>
      </c>
      <c r="P6" s="32" t="s">
        <v>8</v>
      </c>
      <c r="Q6" s="32" t="s">
        <v>6</v>
      </c>
      <c r="R6" s="32" t="s">
        <v>3</v>
      </c>
    </row>
    <row r="7" spans="1:20" s="72" customFormat="1" ht="50" customHeight="1" x14ac:dyDescent="0.2">
      <c r="A7" s="234">
        <v>43</v>
      </c>
      <c r="B7" s="69" t="s">
        <v>127</v>
      </c>
      <c r="C7" s="69" t="s">
        <v>128</v>
      </c>
      <c r="D7" s="135">
        <v>885093001178</v>
      </c>
      <c r="E7" s="58">
        <v>13</v>
      </c>
      <c r="F7" s="176">
        <v>5.2</v>
      </c>
      <c r="G7" s="71">
        <v>12</v>
      </c>
      <c r="H7" s="140">
        <f t="shared" ref="H7:H13" si="0">MROUND((F7*G7),0.01)</f>
        <v>62.4</v>
      </c>
      <c r="I7" s="126"/>
      <c r="J7" s="93">
        <f>H7*I7</f>
        <v>0</v>
      </c>
      <c r="K7" s="71">
        <v>12</v>
      </c>
      <c r="L7" s="72">
        <v>60</v>
      </c>
      <c r="R7" s="73"/>
    </row>
    <row r="8" spans="1:20" s="72" customFormat="1" ht="50" customHeight="1" x14ac:dyDescent="0.2">
      <c r="A8" s="234">
        <v>43</v>
      </c>
      <c r="B8" s="69" t="s">
        <v>129</v>
      </c>
      <c r="C8" s="69" t="s">
        <v>130</v>
      </c>
      <c r="D8" s="135">
        <v>885093007095</v>
      </c>
      <c r="E8" s="70">
        <v>13</v>
      </c>
      <c r="F8" s="176">
        <v>5.2</v>
      </c>
      <c r="G8" s="71">
        <v>12</v>
      </c>
      <c r="H8" s="140">
        <f t="shared" si="0"/>
        <v>62.4</v>
      </c>
      <c r="I8" s="126"/>
      <c r="J8" s="93">
        <f t="shared" ref="J8:J13" si="1">H8*I8</f>
        <v>0</v>
      </c>
      <c r="K8" s="71">
        <v>12</v>
      </c>
      <c r="L8" s="72">
        <v>60</v>
      </c>
      <c r="R8" s="73"/>
    </row>
    <row r="9" spans="1:20" s="72" customFormat="1" ht="50" customHeight="1" x14ac:dyDescent="0.2">
      <c r="A9" s="234">
        <v>43</v>
      </c>
      <c r="B9" s="69" t="s">
        <v>131</v>
      </c>
      <c r="C9" s="69" t="s">
        <v>132</v>
      </c>
      <c r="D9" s="135">
        <v>885093007101</v>
      </c>
      <c r="E9" s="70">
        <v>13</v>
      </c>
      <c r="F9" s="176">
        <v>5.2</v>
      </c>
      <c r="G9" s="71">
        <v>12</v>
      </c>
      <c r="H9" s="140">
        <f t="shared" si="0"/>
        <v>62.4</v>
      </c>
      <c r="I9" s="126"/>
      <c r="J9" s="93">
        <f t="shared" si="1"/>
        <v>0</v>
      </c>
      <c r="K9" s="71">
        <v>12</v>
      </c>
      <c r="L9" s="72">
        <v>60</v>
      </c>
      <c r="R9" s="73"/>
    </row>
    <row r="10" spans="1:20" s="72" customFormat="1" ht="50" customHeight="1" x14ac:dyDescent="0.2">
      <c r="A10" s="234">
        <v>43</v>
      </c>
      <c r="B10" s="69" t="s">
        <v>133</v>
      </c>
      <c r="C10" s="69" t="s">
        <v>134</v>
      </c>
      <c r="D10" s="135">
        <v>885093006845</v>
      </c>
      <c r="E10" s="70">
        <v>13</v>
      </c>
      <c r="F10" s="176">
        <v>5.2</v>
      </c>
      <c r="G10" s="71">
        <v>12</v>
      </c>
      <c r="H10" s="140">
        <f t="shared" si="0"/>
        <v>62.4</v>
      </c>
      <c r="I10" s="126"/>
      <c r="J10" s="93">
        <f t="shared" si="1"/>
        <v>0</v>
      </c>
      <c r="K10" s="71">
        <v>12</v>
      </c>
      <c r="L10" s="72">
        <v>60</v>
      </c>
      <c r="R10" s="73"/>
    </row>
    <row r="11" spans="1:20" s="72" customFormat="1" ht="50" customHeight="1" x14ac:dyDescent="0.2">
      <c r="A11" s="234">
        <v>43</v>
      </c>
      <c r="B11" s="69" t="s">
        <v>135</v>
      </c>
      <c r="C11" s="69" t="s">
        <v>136</v>
      </c>
      <c r="D11" s="135">
        <v>885093007293</v>
      </c>
      <c r="E11" s="70">
        <v>13</v>
      </c>
      <c r="F11" s="176">
        <v>5.2</v>
      </c>
      <c r="G11" s="71">
        <v>12</v>
      </c>
      <c r="H11" s="140">
        <f t="shared" si="0"/>
        <v>62.4</v>
      </c>
      <c r="I11" s="126"/>
      <c r="J11" s="93">
        <f t="shared" si="1"/>
        <v>0</v>
      </c>
      <c r="K11" s="71">
        <v>12</v>
      </c>
      <c r="L11" s="72">
        <v>60</v>
      </c>
      <c r="R11" s="73"/>
    </row>
    <row r="12" spans="1:20" s="72" customFormat="1" ht="50" customHeight="1" x14ac:dyDescent="0.2">
      <c r="A12" s="234">
        <v>43</v>
      </c>
      <c r="B12" s="69" t="s">
        <v>137</v>
      </c>
      <c r="C12" s="69" t="s">
        <v>138</v>
      </c>
      <c r="D12" s="135">
        <v>885093001284</v>
      </c>
      <c r="E12" s="70">
        <v>13</v>
      </c>
      <c r="F12" s="176">
        <v>5.2</v>
      </c>
      <c r="G12" s="71">
        <v>12</v>
      </c>
      <c r="H12" s="140">
        <f t="shared" si="0"/>
        <v>62.4</v>
      </c>
      <c r="I12" s="126"/>
      <c r="J12" s="93">
        <f t="shared" si="1"/>
        <v>0</v>
      </c>
      <c r="K12" s="71">
        <v>12</v>
      </c>
      <c r="L12" s="72">
        <v>60</v>
      </c>
      <c r="R12" s="73"/>
    </row>
    <row r="13" spans="1:20" s="72" customFormat="1" ht="50" customHeight="1" x14ac:dyDescent="0.2">
      <c r="A13" s="234">
        <v>43</v>
      </c>
      <c r="B13" s="69" t="s">
        <v>139</v>
      </c>
      <c r="C13" s="69" t="s">
        <v>140</v>
      </c>
      <c r="D13" s="135">
        <v>885093001192</v>
      </c>
      <c r="E13" s="70">
        <v>13</v>
      </c>
      <c r="F13" s="176">
        <v>5.2</v>
      </c>
      <c r="G13" s="71">
        <v>12</v>
      </c>
      <c r="H13" s="140">
        <f t="shared" si="0"/>
        <v>62.4</v>
      </c>
      <c r="I13" s="126"/>
      <c r="J13" s="93">
        <f t="shared" si="1"/>
        <v>0</v>
      </c>
      <c r="K13" s="71">
        <v>12</v>
      </c>
      <c r="L13" s="72">
        <v>60</v>
      </c>
      <c r="R13" s="73"/>
    </row>
    <row r="14" spans="1:20" s="72" customFormat="1" ht="54" customHeight="1" x14ac:dyDescent="0.2">
      <c r="A14" s="74"/>
      <c r="B14" s="11"/>
      <c r="C14" s="11"/>
      <c r="D14" s="39"/>
      <c r="E14" s="70"/>
      <c r="F14" s="180"/>
      <c r="G14" s="70"/>
      <c r="H14" s="39"/>
      <c r="I14" s="99"/>
      <c r="J14" s="99"/>
      <c r="K14" s="71"/>
      <c r="R14" s="73"/>
    </row>
    <row r="15" spans="1:20" s="72" customFormat="1" ht="17" customHeight="1" x14ac:dyDescent="0.2">
      <c r="A15" s="74"/>
      <c r="B15" s="30"/>
      <c r="C15" s="11"/>
      <c r="D15" s="25"/>
      <c r="E15" s="19"/>
      <c r="F15" s="180"/>
      <c r="G15" s="19"/>
      <c r="H15" s="75"/>
      <c r="I15" s="113"/>
      <c r="J15" s="113"/>
      <c r="K15" s="71"/>
      <c r="R15" s="73"/>
    </row>
    <row r="16" spans="1:20" x14ac:dyDescent="0.2">
      <c r="A16"/>
      <c r="B16" s="27"/>
      <c r="R16" s="54"/>
    </row>
    <row r="17" spans="2:20" s="2" customFormat="1" x14ac:dyDescent="0.2">
      <c r="B17" s="27"/>
      <c r="D17" s="26"/>
      <c r="E17" s="20"/>
      <c r="F17" s="1"/>
      <c r="G17" s="20"/>
      <c r="H17" s="65"/>
      <c r="I17" s="112"/>
      <c r="J17" s="112"/>
      <c r="K17" s="25"/>
      <c r="L17"/>
      <c r="M17"/>
      <c r="N17"/>
      <c r="O17"/>
      <c r="P17"/>
      <c r="Q17"/>
      <c r="R17" s="54"/>
      <c r="S17"/>
      <c r="T17"/>
    </row>
    <row r="18" spans="2:20" s="2" customFormat="1" x14ac:dyDescent="0.2">
      <c r="B18" s="27"/>
      <c r="D18" s="26"/>
      <c r="E18" s="20"/>
      <c r="F18" s="1"/>
      <c r="G18" s="20"/>
      <c r="H18" s="65"/>
      <c r="I18" s="112"/>
      <c r="J18" s="112"/>
      <c r="K18" s="25"/>
      <c r="L18"/>
      <c r="M18"/>
      <c r="N18"/>
      <c r="O18"/>
      <c r="P18"/>
      <c r="Q18"/>
      <c r="R18" s="54"/>
      <c r="S18"/>
      <c r="T18"/>
    </row>
    <row r="19" spans="2:20" s="2" customFormat="1" x14ac:dyDescent="0.2">
      <c r="B19" s="27"/>
      <c r="D19" s="26"/>
      <c r="E19" s="20"/>
      <c r="F19" s="1"/>
      <c r="G19" s="20"/>
      <c r="H19" s="65"/>
      <c r="I19" s="112"/>
      <c r="J19" s="112"/>
      <c r="K19" s="25"/>
      <c r="L19"/>
      <c r="M19"/>
      <c r="N19"/>
      <c r="O19"/>
      <c r="P19"/>
      <c r="Q19"/>
      <c r="R19" s="54"/>
      <c r="S19"/>
      <c r="T19"/>
    </row>
    <row r="20" spans="2:20" s="2" customFormat="1" x14ac:dyDescent="0.2">
      <c r="B20" s="27"/>
      <c r="D20" s="26"/>
      <c r="E20" s="20"/>
      <c r="F20" s="1"/>
      <c r="G20" s="20"/>
      <c r="H20" s="65"/>
      <c r="I20" s="112"/>
      <c r="J20" s="112"/>
      <c r="K20" s="25"/>
      <c r="L20"/>
      <c r="M20"/>
      <c r="N20"/>
      <c r="O20"/>
      <c r="P20"/>
      <c r="Q20"/>
      <c r="R20" s="54"/>
      <c r="S20"/>
      <c r="T20"/>
    </row>
    <row r="21" spans="2:20" s="2" customFormat="1" x14ac:dyDescent="0.2">
      <c r="B21" s="27"/>
      <c r="D21" s="26"/>
      <c r="E21" s="20"/>
      <c r="F21" s="1"/>
      <c r="G21" s="20"/>
      <c r="H21" s="65"/>
      <c r="I21" s="112"/>
      <c r="J21" s="112"/>
      <c r="K21" s="25"/>
      <c r="L21"/>
      <c r="M21"/>
      <c r="N21"/>
      <c r="O21"/>
      <c r="P21"/>
      <c r="Q21"/>
      <c r="R21" s="54"/>
      <c r="S21"/>
      <c r="T21"/>
    </row>
    <row r="22" spans="2:20" x14ac:dyDescent="0.2">
      <c r="R22" s="54"/>
    </row>
    <row r="23" spans="2:20" x14ac:dyDescent="0.2">
      <c r="R23" s="54"/>
    </row>
    <row r="24" spans="2:20" x14ac:dyDescent="0.2">
      <c r="R24" s="54"/>
    </row>
    <row r="25" spans="2:20" x14ac:dyDescent="0.2">
      <c r="R25" s="54"/>
    </row>
    <row r="26" spans="2:20" x14ac:dyDescent="0.2">
      <c r="R26" s="54"/>
    </row>
    <row r="27" spans="2:20" x14ac:dyDescent="0.2">
      <c r="R27" s="54"/>
    </row>
    <row r="28" spans="2:20" x14ac:dyDescent="0.2">
      <c r="R28" s="54"/>
    </row>
    <row r="29" spans="2:20" x14ac:dyDescent="0.2">
      <c r="R29" s="54"/>
    </row>
    <row r="30" spans="2:20" x14ac:dyDescent="0.2">
      <c r="R30" s="54"/>
    </row>
    <row r="31" spans="2:20" x14ac:dyDescent="0.2">
      <c r="R31" s="54"/>
    </row>
    <row r="32" spans="2:20" x14ac:dyDescent="0.2">
      <c r="R32" s="54"/>
    </row>
    <row r="33" spans="18:18" x14ac:dyDescent="0.2">
      <c r="R33" s="54"/>
    </row>
    <row r="34" spans="18:18" x14ac:dyDescent="0.2">
      <c r="R34" s="54"/>
    </row>
  </sheetData>
  <mergeCells count="5">
    <mergeCell ref="F5:H5"/>
    <mergeCell ref="I5:J5"/>
    <mergeCell ref="Q5:S5"/>
    <mergeCell ref="A2:A3"/>
    <mergeCell ref="B2:C3"/>
  </mergeCells>
  <conditionalFormatting sqref="I7:I13">
    <cfRule type="cellIs" dxfId="8" priority="1" operator="greaterThan">
      <formula>0</formula>
    </cfRule>
  </conditionalFormatting>
  <printOptions gridLines="1"/>
  <pageMargins left="0.4" right="0.4" top="0.5" bottom="0.4" header="0.4" footer="0.31496062992126"/>
  <pageSetup scale="6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DC955-FA83-0644-96FC-5267A9232EE7}">
  <sheetPr>
    <pageSetUpPr fitToPage="1"/>
  </sheetPr>
  <dimension ref="A1:T74"/>
  <sheetViews>
    <sheetView zoomScaleNormal="100" workbookViewId="0">
      <pane ySplit="6" topLeftCell="A7" activePane="bottomLeft" state="frozen"/>
      <selection activeCell="O12" sqref="O12"/>
      <selection pane="bottomLeft" activeCell="J4" sqref="J4"/>
    </sheetView>
  </sheetViews>
  <sheetFormatPr baseColWidth="10" defaultColWidth="8.5" defaultRowHeight="15" x14ac:dyDescent="0.2"/>
  <cols>
    <col min="1" max="1" width="20.1640625" style="2" customWidth="1"/>
    <col min="2" max="2" width="14.5" style="2" customWidth="1"/>
    <col min="3" max="3" width="37.5" style="2" customWidth="1"/>
    <col min="4" max="4" width="15.83203125" style="26" customWidth="1"/>
    <col min="5" max="5" width="11.6640625" style="20" customWidth="1"/>
    <col min="6" max="6" width="10.33203125" style="1" customWidth="1"/>
    <col min="7" max="7" width="6.83203125" style="20" customWidth="1"/>
    <col min="8" max="8" width="10.33203125" style="65" customWidth="1"/>
    <col min="9" max="9" width="8.83203125" style="112" customWidth="1"/>
    <col min="10" max="10" width="13.83203125" style="112" customWidth="1"/>
    <col min="11" max="11" width="9.83203125" style="25" hidden="1" customWidth="1"/>
    <col min="12" max="12" width="8.5" hidden="1" customWidth="1"/>
    <col min="15" max="15" width="5.83203125" customWidth="1"/>
    <col min="16" max="16" width="6.6640625" customWidth="1"/>
    <col min="17" max="17" width="5.83203125" customWidth="1"/>
  </cols>
  <sheetData>
    <row r="1" spans="1:20" s="83" customFormat="1" ht="10" customHeight="1" x14ac:dyDescent="0.2">
      <c r="A1" s="79"/>
      <c r="B1" s="79"/>
      <c r="C1" s="79"/>
      <c r="D1" s="80"/>
      <c r="E1" s="81"/>
      <c r="F1" s="82"/>
      <c r="G1" s="101"/>
      <c r="H1" s="102"/>
      <c r="I1" s="102"/>
      <c r="J1" s="102"/>
      <c r="K1" s="103"/>
      <c r="L1" s="102"/>
    </row>
    <row r="2" spans="1:20" ht="27" customHeight="1" x14ac:dyDescent="0.2">
      <c r="A2" s="290"/>
      <c r="B2" s="289" t="s">
        <v>1559</v>
      </c>
      <c r="C2" s="289"/>
      <c r="D2" s="83"/>
      <c r="E2" s="83"/>
      <c r="F2" s="83"/>
      <c r="G2" s="83"/>
      <c r="H2" s="83"/>
      <c r="I2" s="83"/>
      <c r="J2" s="83"/>
      <c r="K2" s="104"/>
      <c r="L2" s="83"/>
      <c r="M2" s="83"/>
    </row>
    <row r="3" spans="1:20" s="52" customFormat="1" ht="52" customHeight="1" thickBot="1" x14ac:dyDescent="0.3">
      <c r="A3" s="290"/>
      <c r="B3" s="289"/>
      <c r="C3" s="289"/>
      <c r="D3" s="83"/>
      <c r="E3" s="83"/>
      <c r="F3" s="83"/>
      <c r="G3" s="83"/>
      <c r="H3" s="83"/>
      <c r="I3" s="83"/>
      <c r="J3" s="83"/>
      <c r="K3" s="104"/>
      <c r="L3" s="83"/>
      <c r="M3" s="85"/>
    </row>
    <row r="4" spans="1:20" s="52" customFormat="1" ht="28" customHeight="1" thickBot="1" x14ac:dyDescent="0.3">
      <c r="A4" s="95"/>
      <c r="B4" s="87"/>
      <c r="C4" s="87"/>
      <c r="D4" s="86"/>
      <c r="E4" s="87"/>
      <c r="F4" s="181"/>
      <c r="G4" s="87"/>
      <c r="H4" s="87"/>
      <c r="I4" s="105" t="s">
        <v>479</v>
      </c>
      <c r="J4" s="89">
        <f>SUM(J44:J170)</f>
        <v>0</v>
      </c>
      <c r="K4" s="85"/>
      <c r="L4" s="85"/>
    </row>
    <row r="5" spans="1:20" s="189" customFormat="1" ht="21" customHeight="1" x14ac:dyDescent="0.2">
      <c r="A5" s="50"/>
      <c r="B5" s="50"/>
      <c r="C5" s="50"/>
      <c r="D5" s="51"/>
      <c r="E5" s="50"/>
      <c r="F5" s="50"/>
      <c r="G5" s="292"/>
      <c r="H5" s="292"/>
      <c r="I5" s="288" t="s">
        <v>146</v>
      </c>
      <c r="J5" s="288"/>
      <c r="M5" s="190"/>
      <c r="N5" s="190"/>
      <c r="O5" s="190"/>
      <c r="P5" s="190"/>
      <c r="Q5" s="286"/>
      <c r="R5" s="286"/>
      <c r="S5" s="286"/>
      <c r="T5" s="190"/>
    </row>
    <row r="6" spans="1:20" s="8" customFormat="1" x14ac:dyDescent="0.2">
      <c r="A6" s="222" t="s">
        <v>1006</v>
      </c>
      <c r="B6" s="9" t="s">
        <v>0</v>
      </c>
      <c r="C6" s="9" t="s">
        <v>1</v>
      </c>
      <c r="D6" s="21" t="s">
        <v>47</v>
      </c>
      <c r="E6" s="18" t="s">
        <v>46</v>
      </c>
      <c r="F6" s="138" t="s">
        <v>126</v>
      </c>
      <c r="G6" s="61" t="s">
        <v>124</v>
      </c>
      <c r="H6" s="139" t="s">
        <v>125</v>
      </c>
      <c r="I6" s="106" t="s">
        <v>147</v>
      </c>
      <c r="J6" s="98" t="s">
        <v>148</v>
      </c>
      <c r="K6" s="21" t="s">
        <v>123</v>
      </c>
      <c r="L6" s="9" t="s">
        <v>2</v>
      </c>
      <c r="M6" s="32"/>
      <c r="N6" s="32"/>
      <c r="O6" s="32"/>
      <c r="P6" s="32"/>
      <c r="Q6" s="32"/>
      <c r="R6" s="32"/>
    </row>
    <row r="7" spans="1:20" ht="20" customHeight="1" x14ac:dyDescent="0.2">
      <c r="A7" s="196" t="s">
        <v>1444</v>
      </c>
      <c r="R7" s="54"/>
    </row>
    <row r="8" spans="1:20" ht="20" customHeight="1" x14ac:dyDescent="0.2">
      <c r="A8" s="224" t="s">
        <v>1525</v>
      </c>
      <c r="B8" s="11" t="s">
        <v>1445</v>
      </c>
      <c r="C8" s="254" t="s">
        <v>1446</v>
      </c>
      <c r="D8" s="192" t="s">
        <v>1875</v>
      </c>
      <c r="E8" s="58">
        <v>15</v>
      </c>
      <c r="F8" s="176">
        <v>6</v>
      </c>
      <c r="G8" s="193">
        <v>12</v>
      </c>
      <c r="H8" s="140">
        <f t="shared" ref="H8:H9" si="0">MROUND((F8*G8),0.01)</f>
        <v>72</v>
      </c>
      <c r="I8" s="126"/>
      <c r="J8" s="93">
        <f t="shared" ref="J8:J9" si="1">H8*I8</f>
        <v>0</v>
      </c>
      <c r="R8" s="54"/>
    </row>
    <row r="9" spans="1:20" ht="20" customHeight="1" x14ac:dyDescent="0.2">
      <c r="A9" s="224" t="s">
        <v>1525</v>
      </c>
      <c r="B9" s="11" t="s">
        <v>1447</v>
      </c>
      <c r="C9" s="254" t="s">
        <v>1448</v>
      </c>
      <c r="D9" s="192" t="s">
        <v>1876</v>
      </c>
      <c r="E9" s="58">
        <v>9.4499999999999993</v>
      </c>
      <c r="F9" s="176">
        <v>3.78</v>
      </c>
      <c r="G9" s="193">
        <v>12</v>
      </c>
      <c r="H9" s="140">
        <f t="shared" si="0"/>
        <v>45.36</v>
      </c>
      <c r="I9" s="126"/>
      <c r="J9" s="93">
        <f t="shared" si="1"/>
        <v>0</v>
      </c>
      <c r="R9" s="54"/>
    </row>
    <row r="10" spans="1:20" ht="20" customHeight="1" x14ac:dyDescent="0.2">
      <c r="A10" s="2" t="s">
        <v>1449</v>
      </c>
      <c r="B10" s="11"/>
      <c r="C10" s="254"/>
      <c r="R10" s="54"/>
    </row>
    <row r="11" spans="1:20" ht="20" customHeight="1" x14ac:dyDescent="0.2">
      <c r="A11" s="224" t="s">
        <v>1526</v>
      </c>
      <c r="B11" s="11" t="s">
        <v>1450</v>
      </c>
      <c r="C11" s="254" t="s">
        <v>1451</v>
      </c>
      <c r="D11" s="192" t="s">
        <v>1877</v>
      </c>
      <c r="E11" s="58">
        <v>4.95</v>
      </c>
      <c r="F11" s="176">
        <v>1.98</v>
      </c>
      <c r="G11" s="193">
        <v>12</v>
      </c>
      <c r="H11" s="140">
        <f t="shared" ref="H11" si="2">MROUND((F11*G11),0.01)</f>
        <v>23.76</v>
      </c>
      <c r="I11" s="126"/>
      <c r="J11" s="93">
        <f t="shared" ref="J11" si="3">H11*I11</f>
        <v>0</v>
      </c>
      <c r="R11" s="54"/>
    </row>
    <row r="12" spans="1:20" ht="20" customHeight="1" x14ac:dyDescent="0.2">
      <c r="A12" s="224" t="s">
        <v>1526</v>
      </c>
      <c r="B12" s="11" t="s">
        <v>1452</v>
      </c>
      <c r="C12" s="254" t="s">
        <v>1453</v>
      </c>
      <c r="D12" s="192" t="s">
        <v>1878</v>
      </c>
      <c r="E12" s="58">
        <v>7.7499999999999991</v>
      </c>
      <c r="F12" s="176">
        <v>3.0999999999999996</v>
      </c>
      <c r="G12" s="193">
        <v>12</v>
      </c>
      <c r="H12" s="140">
        <f t="shared" ref="H12:H19" si="4">MROUND((F12*G12),0.01)</f>
        <v>37.200000000000003</v>
      </c>
      <c r="I12" s="126"/>
      <c r="J12" s="93">
        <f t="shared" ref="J12:J19" si="5">H12*I12</f>
        <v>0</v>
      </c>
      <c r="R12" s="54"/>
    </row>
    <row r="13" spans="1:20" ht="20" customHeight="1" x14ac:dyDescent="0.2">
      <c r="A13" s="224" t="s">
        <v>1526</v>
      </c>
      <c r="B13" s="11" t="s">
        <v>1454</v>
      </c>
      <c r="C13" s="254" t="s">
        <v>1455</v>
      </c>
      <c r="D13" s="192" t="s">
        <v>1879</v>
      </c>
      <c r="E13" s="58">
        <v>9.7249999999999996</v>
      </c>
      <c r="F13" s="176">
        <v>3.8899999999999997</v>
      </c>
      <c r="G13" s="193">
        <v>12</v>
      </c>
      <c r="H13" s="140">
        <f t="shared" si="4"/>
        <v>46.68</v>
      </c>
      <c r="I13" s="126"/>
      <c r="J13" s="93">
        <f t="shared" si="5"/>
        <v>0</v>
      </c>
      <c r="R13" s="54"/>
    </row>
    <row r="14" spans="1:20" ht="20" customHeight="1" x14ac:dyDescent="0.2">
      <c r="A14" s="224" t="s">
        <v>1526</v>
      </c>
      <c r="B14" s="11" t="s">
        <v>1456</v>
      </c>
      <c r="C14" s="254" t="s">
        <v>1457</v>
      </c>
      <c r="D14" s="192" t="s">
        <v>1880</v>
      </c>
      <c r="E14" s="58">
        <v>4.9749999999999996</v>
      </c>
      <c r="F14" s="176">
        <v>1.99</v>
      </c>
      <c r="G14" s="193">
        <v>12</v>
      </c>
      <c r="H14" s="140">
        <f t="shared" si="4"/>
        <v>23.88</v>
      </c>
      <c r="I14" s="126"/>
      <c r="J14" s="93">
        <f t="shared" si="5"/>
        <v>0</v>
      </c>
      <c r="R14" s="54"/>
    </row>
    <row r="15" spans="1:20" ht="20" customHeight="1" x14ac:dyDescent="0.2">
      <c r="A15" s="224" t="s">
        <v>1526</v>
      </c>
      <c r="B15" s="11" t="s">
        <v>1458</v>
      </c>
      <c r="C15" s="254" t="s">
        <v>1459</v>
      </c>
      <c r="D15" s="192" t="s">
        <v>1881</v>
      </c>
      <c r="E15" s="58">
        <v>3.3000000000000003</v>
      </c>
      <c r="F15" s="176">
        <v>1.32</v>
      </c>
      <c r="G15" s="193">
        <v>12</v>
      </c>
      <c r="H15" s="140">
        <f t="shared" si="4"/>
        <v>15.84</v>
      </c>
      <c r="I15" s="126"/>
      <c r="J15" s="93">
        <f t="shared" si="5"/>
        <v>0</v>
      </c>
      <c r="R15" s="54"/>
    </row>
    <row r="16" spans="1:20" ht="20" customHeight="1" x14ac:dyDescent="0.2">
      <c r="A16" s="224" t="s">
        <v>1526</v>
      </c>
      <c r="B16" s="11" t="s">
        <v>1460</v>
      </c>
      <c r="C16" s="254" t="s">
        <v>1461</v>
      </c>
      <c r="D16" s="192" t="s">
        <v>1882</v>
      </c>
      <c r="E16" s="58">
        <v>7.5499999999999989</v>
      </c>
      <c r="F16" s="176">
        <v>3.0199999999999996</v>
      </c>
      <c r="G16" s="193">
        <v>12</v>
      </c>
      <c r="H16" s="140">
        <f t="shared" si="4"/>
        <v>36.24</v>
      </c>
      <c r="I16" s="126"/>
      <c r="J16" s="93">
        <f t="shared" si="5"/>
        <v>0</v>
      </c>
      <c r="R16" s="54"/>
    </row>
    <row r="17" spans="1:18" ht="20" customHeight="1" x14ac:dyDescent="0.2">
      <c r="A17" s="224" t="s">
        <v>1526</v>
      </c>
      <c r="B17" s="11" t="s">
        <v>1462</v>
      </c>
      <c r="C17" s="254" t="s">
        <v>1461</v>
      </c>
      <c r="D17" s="192" t="s">
        <v>1883</v>
      </c>
      <c r="E17" s="58">
        <v>7.1499999999999995</v>
      </c>
      <c r="F17" s="176">
        <v>2.86</v>
      </c>
      <c r="G17" s="193">
        <v>12</v>
      </c>
      <c r="H17" s="140">
        <f t="shared" si="4"/>
        <v>34.32</v>
      </c>
      <c r="I17" s="126"/>
      <c r="J17" s="93">
        <f t="shared" si="5"/>
        <v>0</v>
      </c>
      <c r="R17" s="54"/>
    </row>
    <row r="18" spans="1:18" ht="20" customHeight="1" x14ac:dyDescent="0.2">
      <c r="A18" s="224" t="s">
        <v>1526</v>
      </c>
      <c r="B18" s="11" t="s">
        <v>1463</v>
      </c>
      <c r="C18" s="254" t="s">
        <v>1464</v>
      </c>
      <c r="D18" s="192" t="s">
        <v>1884</v>
      </c>
      <c r="E18" s="58">
        <v>9.25</v>
      </c>
      <c r="F18" s="176">
        <v>3.6999999999999997</v>
      </c>
      <c r="G18" s="193">
        <v>12</v>
      </c>
      <c r="H18" s="140">
        <f t="shared" si="4"/>
        <v>44.4</v>
      </c>
      <c r="I18" s="126"/>
      <c r="J18" s="93">
        <f t="shared" si="5"/>
        <v>0</v>
      </c>
      <c r="R18" s="54"/>
    </row>
    <row r="19" spans="1:18" ht="20" customHeight="1" x14ac:dyDescent="0.2">
      <c r="A19" s="224" t="s">
        <v>1526</v>
      </c>
      <c r="B19" s="11" t="s">
        <v>1465</v>
      </c>
      <c r="C19" s="254" t="s">
        <v>1466</v>
      </c>
      <c r="D19" s="192" t="s">
        <v>1885</v>
      </c>
      <c r="E19" s="58">
        <v>6.2</v>
      </c>
      <c r="F19" s="176">
        <v>2.48</v>
      </c>
      <c r="G19" s="193">
        <v>12</v>
      </c>
      <c r="H19" s="140">
        <f t="shared" si="4"/>
        <v>29.76</v>
      </c>
      <c r="I19" s="126"/>
      <c r="J19" s="93">
        <f t="shared" si="5"/>
        <v>0</v>
      </c>
      <c r="R19" s="54"/>
    </row>
    <row r="20" spans="1:18" ht="20" customHeight="1" x14ac:dyDescent="0.2">
      <c r="A20" s="2" t="s">
        <v>1467</v>
      </c>
      <c r="B20" s="11"/>
      <c r="C20" s="254"/>
    </row>
    <row r="21" spans="1:18" ht="20" customHeight="1" x14ac:dyDescent="0.2">
      <c r="A21" s="224" t="s">
        <v>1527</v>
      </c>
      <c r="B21" s="11" t="s">
        <v>1468</v>
      </c>
      <c r="C21" s="254" t="s">
        <v>1469</v>
      </c>
      <c r="D21" s="192" t="s">
        <v>1886</v>
      </c>
      <c r="E21" s="58">
        <v>7.7749999999999995</v>
      </c>
      <c r="F21" s="176">
        <v>3.11</v>
      </c>
      <c r="G21" s="193">
        <v>12</v>
      </c>
      <c r="H21" s="140">
        <f t="shared" ref="H21:H27" si="6">MROUND((F21*G21),0.01)</f>
        <v>37.32</v>
      </c>
      <c r="I21" s="126"/>
      <c r="J21" s="93">
        <f t="shared" ref="J21:J27" si="7">H21*I21</f>
        <v>0</v>
      </c>
    </row>
    <row r="22" spans="1:18" ht="20" customHeight="1" x14ac:dyDescent="0.2">
      <c r="A22" s="224" t="s">
        <v>1527</v>
      </c>
      <c r="B22" s="11" t="s">
        <v>1470</v>
      </c>
      <c r="C22" s="254" t="s">
        <v>1471</v>
      </c>
      <c r="D22" s="192" t="s">
        <v>1887</v>
      </c>
      <c r="E22" s="58">
        <v>6.4249999999999998</v>
      </c>
      <c r="F22" s="176">
        <v>2.57</v>
      </c>
      <c r="G22" s="193">
        <v>12</v>
      </c>
      <c r="H22" s="140">
        <f t="shared" si="6"/>
        <v>30.84</v>
      </c>
      <c r="I22" s="126"/>
      <c r="J22" s="93">
        <f t="shared" si="7"/>
        <v>0</v>
      </c>
    </row>
    <row r="23" spans="1:18" ht="20" customHeight="1" x14ac:dyDescent="0.2">
      <c r="A23" s="224" t="s">
        <v>1527</v>
      </c>
      <c r="B23" s="11" t="s">
        <v>1472</v>
      </c>
      <c r="C23" s="254" t="s">
        <v>1473</v>
      </c>
      <c r="D23" s="192" t="s">
        <v>1888</v>
      </c>
      <c r="E23" s="58">
        <v>7.3</v>
      </c>
      <c r="F23" s="176">
        <v>2.92</v>
      </c>
      <c r="G23" s="193">
        <v>12</v>
      </c>
      <c r="H23" s="140">
        <f t="shared" si="6"/>
        <v>35.04</v>
      </c>
      <c r="I23" s="126"/>
      <c r="J23" s="93">
        <f t="shared" si="7"/>
        <v>0</v>
      </c>
    </row>
    <row r="24" spans="1:18" ht="20" customHeight="1" x14ac:dyDescent="0.2">
      <c r="A24" s="224" t="s">
        <v>1527</v>
      </c>
      <c r="B24" s="11" t="s">
        <v>1474</v>
      </c>
      <c r="C24" s="254" t="s">
        <v>1475</v>
      </c>
      <c r="D24" s="192" t="s">
        <v>1889</v>
      </c>
      <c r="E24" s="58">
        <v>4.45</v>
      </c>
      <c r="F24" s="176">
        <v>1.78</v>
      </c>
      <c r="G24" s="193">
        <v>12</v>
      </c>
      <c r="H24" s="140">
        <f t="shared" si="6"/>
        <v>21.36</v>
      </c>
      <c r="I24" s="126"/>
      <c r="J24" s="93">
        <f t="shared" si="7"/>
        <v>0</v>
      </c>
    </row>
    <row r="25" spans="1:18" ht="20" customHeight="1" x14ac:dyDescent="0.2">
      <c r="A25" s="224" t="s">
        <v>1527</v>
      </c>
      <c r="B25" s="11" t="s">
        <v>1476</v>
      </c>
      <c r="C25" s="254" t="s">
        <v>1477</v>
      </c>
      <c r="D25" s="192" t="s">
        <v>1890</v>
      </c>
      <c r="E25" s="58">
        <v>6.4249999999999998</v>
      </c>
      <c r="F25" s="176">
        <v>2.57</v>
      </c>
      <c r="G25" s="193">
        <v>12</v>
      </c>
      <c r="H25" s="140">
        <f t="shared" si="6"/>
        <v>30.84</v>
      </c>
      <c r="I25" s="126"/>
      <c r="J25" s="93">
        <f t="shared" si="7"/>
        <v>0</v>
      </c>
    </row>
    <row r="26" spans="1:18" ht="20" customHeight="1" x14ac:dyDescent="0.2">
      <c r="A26" s="224" t="s">
        <v>1527</v>
      </c>
      <c r="B26" s="11" t="s">
        <v>1478</v>
      </c>
      <c r="C26" s="254" t="s">
        <v>1479</v>
      </c>
      <c r="D26" s="192" t="s">
        <v>1891</v>
      </c>
      <c r="E26" s="58">
        <v>7.3</v>
      </c>
      <c r="F26" s="176">
        <v>2.92</v>
      </c>
      <c r="G26" s="193">
        <v>12</v>
      </c>
      <c r="H26" s="140">
        <f t="shared" si="6"/>
        <v>35.04</v>
      </c>
      <c r="I26" s="126"/>
      <c r="J26" s="93">
        <f t="shared" si="7"/>
        <v>0</v>
      </c>
    </row>
    <row r="27" spans="1:18" ht="20" customHeight="1" x14ac:dyDescent="0.2">
      <c r="A27" s="224" t="s">
        <v>1527</v>
      </c>
      <c r="B27" s="11" t="s">
        <v>1480</v>
      </c>
      <c r="C27" s="254" t="s">
        <v>1481</v>
      </c>
      <c r="D27" s="192" t="s">
        <v>1892</v>
      </c>
      <c r="E27" s="58">
        <v>7.1999999999999993</v>
      </c>
      <c r="F27" s="176">
        <v>2.88</v>
      </c>
      <c r="G27" s="193">
        <v>12</v>
      </c>
      <c r="H27" s="140">
        <f t="shared" si="6"/>
        <v>34.56</v>
      </c>
      <c r="I27" s="126"/>
      <c r="J27" s="93">
        <f t="shared" si="7"/>
        <v>0</v>
      </c>
    </row>
    <row r="28" spans="1:18" ht="20" customHeight="1" x14ac:dyDescent="0.2">
      <c r="A28" s="2" t="s">
        <v>1482</v>
      </c>
      <c r="B28" s="11"/>
      <c r="C28" s="254"/>
    </row>
    <row r="29" spans="1:18" ht="20" customHeight="1" x14ac:dyDescent="0.2">
      <c r="A29" s="224" t="s">
        <v>1528</v>
      </c>
      <c r="B29" s="11" t="s">
        <v>1483</v>
      </c>
      <c r="C29" s="254" t="s">
        <v>1484</v>
      </c>
      <c r="D29" s="192" t="s">
        <v>1893</v>
      </c>
      <c r="E29" s="58">
        <v>4</v>
      </c>
      <c r="F29" s="176">
        <v>1.6</v>
      </c>
      <c r="G29" s="193">
        <v>12</v>
      </c>
      <c r="H29" s="140">
        <f t="shared" ref="H29:H36" si="8">MROUND((F29*G29),0.01)</f>
        <v>19.2</v>
      </c>
      <c r="I29" s="126"/>
      <c r="J29" s="93">
        <f t="shared" ref="J29:J36" si="9">H29*I29</f>
        <v>0</v>
      </c>
    </row>
    <row r="30" spans="1:18" ht="20" customHeight="1" x14ac:dyDescent="0.2">
      <c r="A30" s="224" t="s">
        <v>1528</v>
      </c>
      <c r="B30" s="11" t="s">
        <v>1485</v>
      </c>
      <c r="C30" s="254" t="s">
        <v>1486</v>
      </c>
      <c r="D30" s="192" t="s">
        <v>1894</v>
      </c>
      <c r="E30" s="58">
        <v>4</v>
      </c>
      <c r="F30" s="176">
        <v>1.6</v>
      </c>
      <c r="G30" s="193">
        <v>12</v>
      </c>
      <c r="H30" s="140">
        <f t="shared" si="8"/>
        <v>19.2</v>
      </c>
      <c r="I30" s="126"/>
      <c r="J30" s="93">
        <f t="shared" si="9"/>
        <v>0</v>
      </c>
    </row>
    <row r="31" spans="1:18" ht="20" customHeight="1" x14ac:dyDescent="0.2">
      <c r="A31" s="224" t="s">
        <v>1528</v>
      </c>
      <c r="B31" s="11" t="s">
        <v>1487</v>
      </c>
      <c r="C31" s="254" t="s">
        <v>1488</v>
      </c>
      <c r="D31" s="192" t="s">
        <v>1895</v>
      </c>
      <c r="E31" s="58">
        <v>5</v>
      </c>
      <c r="F31" s="176">
        <v>2</v>
      </c>
      <c r="G31" s="193">
        <v>12</v>
      </c>
      <c r="H31" s="140">
        <f t="shared" si="8"/>
        <v>24</v>
      </c>
      <c r="I31" s="126"/>
      <c r="J31" s="93">
        <f t="shared" si="9"/>
        <v>0</v>
      </c>
    </row>
    <row r="32" spans="1:18" ht="20" customHeight="1" x14ac:dyDescent="0.2">
      <c r="A32" s="224" t="s">
        <v>1528</v>
      </c>
      <c r="B32" s="11" t="s">
        <v>1489</v>
      </c>
      <c r="C32" s="254" t="s">
        <v>1490</v>
      </c>
      <c r="D32" s="192" t="s">
        <v>1896</v>
      </c>
      <c r="E32" s="58">
        <v>5</v>
      </c>
      <c r="F32" s="176">
        <v>2</v>
      </c>
      <c r="G32" s="193">
        <v>12</v>
      </c>
      <c r="H32" s="140">
        <f t="shared" si="8"/>
        <v>24</v>
      </c>
      <c r="I32" s="126"/>
      <c r="J32" s="93">
        <f t="shared" si="9"/>
        <v>0</v>
      </c>
    </row>
    <row r="33" spans="1:18" ht="20" customHeight="1" x14ac:dyDescent="0.2">
      <c r="A33" s="224" t="s">
        <v>1528</v>
      </c>
      <c r="B33" s="11" t="s">
        <v>1491</v>
      </c>
      <c r="C33" s="254" t="s">
        <v>1492</v>
      </c>
      <c r="D33" s="192" t="s">
        <v>1897</v>
      </c>
      <c r="E33" s="58">
        <v>3.5</v>
      </c>
      <c r="F33" s="176">
        <v>1.4</v>
      </c>
      <c r="G33" s="193">
        <v>12</v>
      </c>
      <c r="H33" s="140">
        <f t="shared" si="8"/>
        <v>16.8</v>
      </c>
      <c r="I33" s="126"/>
      <c r="J33" s="93">
        <f t="shared" si="9"/>
        <v>0</v>
      </c>
    </row>
    <row r="34" spans="1:18" ht="20" customHeight="1" x14ac:dyDescent="0.2">
      <c r="A34" s="224" t="s">
        <v>1528</v>
      </c>
      <c r="B34" s="11" t="s">
        <v>1493</v>
      </c>
      <c r="C34" s="254" t="s">
        <v>1494</v>
      </c>
      <c r="D34" s="192" t="s">
        <v>1898</v>
      </c>
      <c r="E34" s="58">
        <v>3.5</v>
      </c>
      <c r="F34" s="176">
        <v>1.4</v>
      </c>
      <c r="G34" s="193">
        <v>12</v>
      </c>
      <c r="H34" s="140">
        <f t="shared" si="8"/>
        <v>16.8</v>
      </c>
      <c r="I34" s="126"/>
      <c r="J34" s="93">
        <f t="shared" si="9"/>
        <v>0</v>
      </c>
    </row>
    <row r="35" spans="1:18" ht="20" customHeight="1" x14ac:dyDescent="0.2">
      <c r="A35" s="224" t="s">
        <v>1528</v>
      </c>
      <c r="B35" s="11" t="s">
        <v>1495</v>
      </c>
      <c r="C35" s="254" t="s">
        <v>1496</v>
      </c>
      <c r="D35" s="192" t="s">
        <v>1899</v>
      </c>
      <c r="E35" s="58">
        <v>4.5</v>
      </c>
      <c r="F35" s="176">
        <v>1.8</v>
      </c>
      <c r="G35" s="193">
        <v>12</v>
      </c>
      <c r="H35" s="140">
        <f t="shared" si="8"/>
        <v>21.6</v>
      </c>
      <c r="I35" s="126"/>
      <c r="J35" s="93">
        <f t="shared" si="9"/>
        <v>0</v>
      </c>
    </row>
    <row r="36" spans="1:18" ht="20" customHeight="1" x14ac:dyDescent="0.2">
      <c r="A36" s="224" t="s">
        <v>1528</v>
      </c>
      <c r="B36" s="11" t="s">
        <v>1497</v>
      </c>
      <c r="C36" s="254" t="s">
        <v>1498</v>
      </c>
      <c r="D36" s="192" t="s">
        <v>1900</v>
      </c>
      <c r="E36" s="58">
        <v>4.5</v>
      </c>
      <c r="F36" s="176">
        <v>1.8</v>
      </c>
      <c r="G36" s="193">
        <v>12</v>
      </c>
      <c r="H36" s="140">
        <f t="shared" si="8"/>
        <v>21.6</v>
      </c>
      <c r="I36" s="126"/>
      <c r="J36" s="93">
        <f t="shared" si="9"/>
        <v>0</v>
      </c>
    </row>
    <row r="37" spans="1:18" ht="20" customHeight="1" x14ac:dyDescent="0.2">
      <c r="A37" s="2" t="s">
        <v>1499</v>
      </c>
      <c r="B37" s="11"/>
      <c r="C37" s="254"/>
    </row>
    <row r="38" spans="1:18" ht="20" customHeight="1" x14ac:dyDescent="0.2">
      <c r="A38" s="224" t="s">
        <v>1529</v>
      </c>
      <c r="B38" s="11" t="s">
        <v>1500</v>
      </c>
      <c r="C38" s="254" t="s">
        <v>1501</v>
      </c>
      <c r="D38" s="192" t="s">
        <v>1901</v>
      </c>
      <c r="E38" s="58">
        <v>4.9000000000000004</v>
      </c>
      <c r="F38" s="176">
        <v>1.96</v>
      </c>
      <c r="G38" s="193">
        <v>12</v>
      </c>
      <c r="H38" s="140">
        <f t="shared" ref="H38:H42" si="10">MROUND((F38*G38),0.01)</f>
        <v>23.52</v>
      </c>
      <c r="I38" s="126"/>
      <c r="J38" s="93">
        <f t="shared" ref="J38:J42" si="11">H38*I38</f>
        <v>0</v>
      </c>
    </row>
    <row r="39" spans="1:18" ht="20" customHeight="1" x14ac:dyDescent="0.2">
      <c r="A39" s="224" t="s">
        <v>1529</v>
      </c>
      <c r="B39" s="11" t="s">
        <v>1502</v>
      </c>
      <c r="C39" s="254" t="s">
        <v>1503</v>
      </c>
      <c r="D39" s="192" t="s">
        <v>1902</v>
      </c>
      <c r="E39" s="58">
        <v>3.8</v>
      </c>
      <c r="F39" s="176">
        <v>1.52</v>
      </c>
      <c r="G39" s="193">
        <v>12</v>
      </c>
      <c r="H39" s="140">
        <f t="shared" si="10"/>
        <v>18.240000000000002</v>
      </c>
      <c r="I39" s="126"/>
      <c r="J39" s="93">
        <f t="shared" si="11"/>
        <v>0</v>
      </c>
    </row>
    <row r="40" spans="1:18" ht="20" customHeight="1" x14ac:dyDescent="0.2">
      <c r="A40" s="224" t="s">
        <v>1529</v>
      </c>
      <c r="B40" s="11" t="s">
        <v>1504</v>
      </c>
      <c r="C40" s="254" t="s">
        <v>1505</v>
      </c>
      <c r="D40" s="192" t="s">
        <v>1903</v>
      </c>
      <c r="E40" s="58">
        <v>9.0250000000000004</v>
      </c>
      <c r="F40" s="176">
        <v>3.61</v>
      </c>
      <c r="G40" s="193">
        <v>12</v>
      </c>
      <c r="H40" s="140">
        <f t="shared" si="10"/>
        <v>43.32</v>
      </c>
      <c r="I40" s="126"/>
      <c r="J40" s="93">
        <f t="shared" si="11"/>
        <v>0</v>
      </c>
    </row>
    <row r="41" spans="1:18" ht="20" customHeight="1" x14ac:dyDescent="0.2">
      <c r="A41" s="224" t="s">
        <v>1529</v>
      </c>
      <c r="B41" s="11" t="s">
        <v>1506</v>
      </c>
      <c r="C41" s="254" t="s">
        <v>1507</v>
      </c>
      <c r="D41" s="192" t="s">
        <v>1904</v>
      </c>
      <c r="E41" s="58">
        <v>6.0749999999999993</v>
      </c>
      <c r="F41" s="176">
        <v>2.4299999999999997</v>
      </c>
      <c r="G41" s="193">
        <v>12</v>
      </c>
      <c r="H41" s="140">
        <f t="shared" si="10"/>
        <v>29.16</v>
      </c>
      <c r="I41" s="126"/>
      <c r="J41" s="93">
        <f t="shared" si="11"/>
        <v>0</v>
      </c>
    </row>
    <row r="42" spans="1:18" ht="20" customHeight="1" x14ac:dyDescent="0.2">
      <c r="A42" s="224" t="s">
        <v>1529</v>
      </c>
      <c r="B42" s="11" t="s">
        <v>1508</v>
      </c>
      <c r="C42" s="254" t="s">
        <v>1509</v>
      </c>
      <c r="D42" s="192" t="s">
        <v>1905</v>
      </c>
      <c r="E42" s="58">
        <v>4.0250000000000004</v>
      </c>
      <c r="F42" s="176">
        <v>1.61</v>
      </c>
      <c r="G42" s="193">
        <v>12</v>
      </c>
      <c r="H42" s="140">
        <f t="shared" si="10"/>
        <v>19.32</v>
      </c>
      <c r="I42" s="126"/>
      <c r="J42" s="93">
        <f t="shared" si="11"/>
        <v>0</v>
      </c>
    </row>
    <row r="43" spans="1:18" ht="20" customHeight="1" x14ac:dyDescent="0.2">
      <c r="A43" s="2" t="s">
        <v>1510</v>
      </c>
      <c r="B43" s="11"/>
      <c r="C43" s="254"/>
    </row>
    <row r="44" spans="1:18" s="194" customFormat="1" ht="20" customHeight="1" x14ac:dyDescent="0.2">
      <c r="A44" s="224" t="s">
        <v>1530</v>
      </c>
      <c r="B44" s="191" t="s">
        <v>480</v>
      </c>
      <c r="C44" s="191" t="s">
        <v>481</v>
      </c>
      <c r="D44" s="192" t="s">
        <v>1906</v>
      </c>
      <c r="E44" s="58">
        <v>6.6749999999999998</v>
      </c>
      <c r="F44" s="176">
        <v>2.67</v>
      </c>
      <c r="G44" s="193">
        <v>24</v>
      </c>
      <c r="H44" s="140">
        <f t="shared" ref="H44:H57" si="12">MROUND((F44*G44),0.01)</f>
        <v>64.08</v>
      </c>
      <c r="I44" s="126"/>
      <c r="J44" s="93">
        <f>H44*I44</f>
        <v>0</v>
      </c>
      <c r="K44" s="193">
        <f>G44</f>
        <v>24</v>
      </c>
      <c r="L44" s="194">
        <v>144</v>
      </c>
      <c r="R44" s="195"/>
    </row>
    <row r="45" spans="1:18" s="194" customFormat="1" ht="20" customHeight="1" x14ac:dyDescent="0.2">
      <c r="A45" s="224" t="s">
        <v>1530</v>
      </c>
      <c r="B45" s="191" t="s">
        <v>482</v>
      </c>
      <c r="C45" s="191" t="s">
        <v>483</v>
      </c>
      <c r="D45" s="192" t="s">
        <v>1907</v>
      </c>
      <c r="E45" s="58">
        <v>5</v>
      </c>
      <c r="F45" s="176">
        <v>2</v>
      </c>
      <c r="G45" s="193">
        <v>24</v>
      </c>
      <c r="H45" s="140">
        <f t="shared" si="12"/>
        <v>48</v>
      </c>
      <c r="I45" s="126"/>
      <c r="J45" s="93">
        <f t="shared" ref="J45:J57" si="13">H45*I45</f>
        <v>0</v>
      </c>
      <c r="K45" s="193">
        <f t="shared" ref="K45:K57" si="14">G45</f>
        <v>24</v>
      </c>
      <c r="L45" s="194">
        <v>144</v>
      </c>
      <c r="R45" s="195"/>
    </row>
    <row r="46" spans="1:18" s="194" customFormat="1" ht="20" customHeight="1" x14ac:dyDescent="0.2">
      <c r="A46" s="224" t="s">
        <v>1530</v>
      </c>
      <c r="B46" s="191" t="s">
        <v>484</v>
      </c>
      <c r="C46" s="191" t="s">
        <v>485</v>
      </c>
      <c r="D46" s="192" t="s">
        <v>1908</v>
      </c>
      <c r="E46" s="58">
        <v>2.5</v>
      </c>
      <c r="F46" s="176">
        <v>1</v>
      </c>
      <c r="G46" s="193">
        <v>24</v>
      </c>
      <c r="H46" s="140">
        <f t="shared" si="12"/>
        <v>24</v>
      </c>
      <c r="I46" s="126"/>
      <c r="J46" s="93">
        <f t="shared" si="13"/>
        <v>0</v>
      </c>
      <c r="K46" s="193">
        <f t="shared" si="14"/>
        <v>24</v>
      </c>
      <c r="L46" s="194">
        <v>144</v>
      </c>
      <c r="R46" s="195"/>
    </row>
    <row r="47" spans="1:18" s="194" customFormat="1" ht="20" customHeight="1" x14ac:dyDescent="0.2">
      <c r="A47" s="224" t="s">
        <v>1530</v>
      </c>
      <c r="B47" s="191" t="s">
        <v>486</v>
      </c>
      <c r="C47" s="191" t="s">
        <v>487</v>
      </c>
      <c r="D47" s="192" t="s">
        <v>1909</v>
      </c>
      <c r="E47" s="58">
        <v>7.5</v>
      </c>
      <c r="F47" s="176">
        <v>3</v>
      </c>
      <c r="G47" s="193">
        <v>24</v>
      </c>
      <c r="H47" s="140">
        <f t="shared" si="12"/>
        <v>72</v>
      </c>
      <c r="I47" s="126"/>
      <c r="J47" s="93">
        <f t="shared" si="13"/>
        <v>0</v>
      </c>
      <c r="K47" s="193">
        <f t="shared" si="14"/>
        <v>24</v>
      </c>
      <c r="L47" s="194">
        <v>144</v>
      </c>
      <c r="R47" s="195"/>
    </row>
    <row r="48" spans="1:18" s="194" customFormat="1" ht="20" customHeight="1" x14ac:dyDescent="0.2">
      <c r="A48" s="224" t="s">
        <v>1530</v>
      </c>
      <c r="B48" s="220" t="s">
        <v>705</v>
      </c>
      <c r="C48" s="191" t="s">
        <v>488</v>
      </c>
      <c r="D48" s="192" t="s">
        <v>1910</v>
      </c>
      <c r="E48" s="58">
        <v>10</v>
      </c>
      <c r="F48" s="176">
        <v>4</v>
      </c>
      <c r="G48" s="193">
        <v>24</v>
      </c>
      <c r="H48" s="140">
        <f t="shared" si="12"/>
        <v>96</v>
      </c>
      <c r="I48" s="126"/>
      <c r="J48" s="93">
        <f t="shared" si="13"/>
        <v>0</v>
      </c>
      <c r="K48" s="193">
        <f t="shared" si="14"/>
        <v>24</v>
      </c>
      <c r="L48" s="194">
        <v>144</v>
      </c>
      <c r="R48" s="195"/>
    </row>
    <row r="49" spans="1:20" s="194" customFormat="1" ht="20" customHeight="1" x14ac:dyDescent="0.2">
      <c r="A49" s="224" t="s">
        <v>1530</v>
      </c>
      <c r="B49" s="191" t="s">
        <v>489</v>
      </c>
      <c r="C49" s="191" t="s">
        <v>490</v>
      </c>
      <c r="D49" s="192" t="s">
        <v>1911</v>
      </c>
      <c r="E49" s="58">
        <v>6.1</v>
      </c>
      <c r="F49" s="176">
        <v>2.44</v>
      </c>
      <c r="G49" s="193">
        <v>24</v>
      </c>
      <c r="H49" s="140">
        <f t="shared" si="12"/>
        <v>58.56</v>
      </c>
      <c r="I49" s="126"/>
      <c r="J49" s="93">
        <f t="shared" si="13"/>
        <v>0</v>
      </c>
      <c r="K49" s="193">
        <f t="shared" si="14"/>
        <v>24</v>
      </c>
      <c r="L49" s="194">
        <v>144</v>
      </c>
      <c r="R49" s="195"/>
    </row>
    <row r="50" spans="1:20" s="194" customFormat="1" ht="20" customHeight="1" x14ac:dyDescent="0.2">
      <c r="A50" s="224" t="s">
        <v>1530</v>
      </c>
      <c r="B50" s="191" t="s">
        <v>491</v>
      </c>
      <c r="C50" s="191" t="s">
        <v>492</v>
      </c>
      <c r="D50" s="192" t="s">
        <v>1912</v>
      </c>
      <c r="E50" s="58">
        <v>2.5</v>
      </c>
      <c r="F50" s="176">
        <v>1</v>
      </c>
      <c r="G50" s="193">
        <v>24</v>
      </c>
      <c r="H50" s="140">
        <f t="shared" si="12"/>
        <v>24</v>
      </c>
      <c r="I50" s="126"/>
      <c r="J50" s="93">
        <f t="shared" si="13"/>
        <v>0</v>
      </c>
      <c r="K50" s="193">
        <f t="shared" si="14"/>
        <v>24</v>
      </c>
      <c r="L50" s="194">
        <v>144</v>
      </c>
      <c r="R50" s="195"/>
    </row>
    <row r="51" spans="1:20" s="194" customFormat="1" ht="20" customHeight="1" x14ac:dyDescent="0.2">
      <c r="A51" s="224" t="s">
        <v>1530</v>
      </c>
      <c r="B51" s="11" t="s">
        <v>493</v>
      </c>
      <c r="C51" s="11" t="s">
        <v>494</v>
      </c>
      <c r="D51" s="192" t="s">
        <v>1913</v>
      </c>
      <c r="E51" s="58">
        <v>2.5</v>
      </c>
      <c r="F51" s="176">
        <v>1</v>
      </c>
      <c r="G51" s="193">
        <v>24</v>
      </c>
      <c r="H51" s="140">
        <f t="shared" si="12"/>
        <v>24</v>
      </c>
      <c r="I51" s="126"/>
      <c r="J51" s="93">
        <f t="shared" si="13"/>
        <v>0</v>
      </c>
      <c r="K51" s="193">
        <f t="shared" si="14"/>
        <v>24</v>
      </c>
      <c r="L51" s="194">
        <v>144</v>
      </c>
      <c r="R51" s="195"/>
    </row>
    <row r="52" spans="1:20" s="194" customFormat="1" ht="20" customHeight="1" x14ac:dyDescent="0.2">
      <c r="A52" s="224" t="s">
        <v>1530</v>
      </c>
      <c r="B52" s="30" t="s">
        <v>495</v>
      </c>
      <c r="C52" s="11" t="s">
        <v>496</v>
      </c>
      <c r="D52" s="192" t="s">
        <v>1914</v>
      </c>
      <c r="E52" s="58">
        <v>2.5</v>
      </c>
      <c r="F52" s="176">
        <v>1</v>
      </c>
      <c r="G52" s="193">
        <v>24</v>
      </c>
      <c r="H52" s="140">
        <f t="shared" si="12"/>
        <v>24</v>
      </c>
      <c r="I52" s="126"/>
      <c r="J52" s="93">
        <f t="shared" si="13"/>
        <v>0</v>
      </c>
      <c r="K52" s="193">
        <f t="shared" si="14"/>
        <v>24</v>
      </c>
      <c r="L52" s="194">
        <v>144</v>
      </c>
      <c r="R52" s="195"/>
    </row>
    <row r="53" spans="1:20" ht="20" customHeight="1" x14ac:dyDescent="0.2">
      <c r="A53" s="224" t="s">
        <v>1530</v>
      </c>
      <c r="B53" s="27" t="s">
        <v>497</v>
      </c>
      <c r="C53" s="2" t="s">
        <v>498</v>
      </c>
      <c r="D53" s="192" t="s">
        <v>1915</v>
      </c>
      <c r="E53" s="58">
        <v>2.5</v>
      </c>
      <c r="F53" s="176">
        <v>1</v>
      </c>
      <c r="G53" s="193">
        <v>24</v>
      </c>
      <c r="H53" s="140">
        <f t="shared" si="12"/>
        <v>24</v>
      </c>
      <c r="I53" s="126"/>
      <c r="J53" s="93">
        <f t="shared" si="13"/>
        <v>0</v>
      </c>
      <c r="K53" s="193">
        <f t="shared" si="14"/>
        <v>24</v>
      </c>
      <c r="L53" s="194">
        <v>144</v>
      </c>
      <c r="R53" s="54"/>
    </row>
    <row r="54" spans="1:20" s="2" customFormat="1" ht="20" customHeight="1" x14ac:dyDescent="0.2">
      <c r="A54" s="224" t="s">
        <v>1530</v>
      </c>
      <c r="B54" s="27" t="s">
        <v>499</v>
      </c>
      <c r="C54" s="2" t="s">
        <v>500</v>
      </c>
      <c r="D54" s="192" t="s">
        <v>1916</v>
      </c>
      <c r="E54" s="58">
        <v>2.5</v>
      </c>
      <c r="F54" s="176">
        <v>1</v>
      </c>
      <c r="G54" s="193">
        <v>24</v>
      </c>
      <c r="H54" s="140">
        <f t="shared" si="12"/>
        <v>24</v>
      </c>
      <c r="I54" s="126"/>
      <c r="J54" s="93">
        <f t="shared" si="13"/>
        <v>0</v>
      </c>
      <c r="K54" s="193">
        <f t="shared" si="14"/>
        <v>24</v>
      </c>
      <c r="L54" s="194">
        <v>144</v>
      </c>
      <c r="M54"/>
      <c r="N54"/>
      <c r="O54"/>
      <c r="P54"/>
      <c r="Q54"/>
      <c r="R54" s="54"/>
      <c r="S54"/>
      <c r="T54"/>
    </row>
    <row r="55" spans="1:20" s="2" customFormat="1" ht="20" customHeight="1" x14ac:dyDescent="0.2">
      <c r="A55" s="224" t="s">
        <v>1530</v>
      </c>
      <c r="B55" s="27" t="s">
        <v>501</v>
      </c>
      <c r="C55" s="2" t="s">
        <v>502</v>
      </c>
      <c r="D55" s="192" t="s">
        <v>1917</v>
      </c>
      <c r="E55" s="58">
        <v>4</v>
      </c>
      <c r="F55" s="176">
        <v>1.6</v>
      </c>
      <c r="G55" s="193">
        <v>24</v>
      </c>
      <c r="H55" s="140">
        <f t="shared" si="12"/>
        <v>38.4</v>
      </c>
      <c r="I55" s="126"/>
      <c r="J55" s="93">
        <f t="shared" si="13"/>
        <v>0</v>
      </c>
      <c r="K55" s="193">
        <f t="shared" si="14"/>
        <v>24</v>
      </c>
      <c r="L55" s="194">
        <v>144</v>
      </c>
      <c r="M55"/>
      <c r="N55"/>
      <c r="O55"/>
      <c r="P55"/>
      <c r="Q55"/>
      <c r="R55" s="54"/>
      <c r="S55"/>
      <c r="T55"/>
    </row>
    <row r="56" spans="1:20" s="2" customFormat="1" ht="20" customHeight="1" x14ac:dyDescent="0.2">
      <c r="A56" s="224" t="s">
        <v>1530</v>
      </c>
      <c r="B56" s="27" t="s">
        <v>503</v>
      </c>
      <c r="C56" s="2" t="s">
        <v>504</v>
      </c>
      <c r="D56" s="192" t="s">
        <v>1918</v>
      </c>
      <c r="E56" s="58">
        <v>3</v>
      </c>
      <c r="F56" s="176">
        <v>1.2</v>
      </c>
      <c r="G56" s="193">
        <v>24</v>
      </c>
      <c r="H56" s="140">
        <f t="shared" si="12"/>
        <v>28.8</v>
      </c>
      <c r="I56" s="126"/>
      <c r="J56" s="93">
        <f t="shared" si="13"/>
        <v>0</v>
      </c>
      <c r="K56" s="193">
        <f t="shared" si="14"/>
        <v>24</v>
      </c>
      <c r="L56" s="194">
        <v>144</v>
      </c>
      <c r="M56"/>
      <c r="N56"/>
      <c r="O56"/>
      <c r="P56"/>
      <c r="Q56"/>
      <c r="R56" s="54"/>
      <c r="S56"/>
      <c r="T56"/>
    </row>
    <row r="57" spans="1:20" s="2" customFormat="1" ht="20" customHeight="1" x14ac:dyDescent="0.2">
      <c r="A57" s="224" t="s">
        <v>1530</v>
      </c>
      <c r="B57" s="27" t="s">
        <v>505</v>
      </c>
      <c r="C57" s="2" t="s">
        <v>506</v>
      </c>
      <c r="D57" s="192" t="s">
        <v>1919</v>
      </c>
      <c r="E57" s="58">
        <v>3</v>
      </c>
      <c r="F57" s="176">
        <v>1.2</v>
      </c>
      <c r="G57" s="193">
        <v>24</v>
      </c>
      <c r="H57" s="140">
        <f t="shared" si="12"/>
        <v>28.8</v>
      </c>
      <c r="I57" s="126"/>
      <c r="J57" s="93">
        <f t="shared" si="13"/>
        <v>0</v>
      </c>
      <c r="K57" s="193">
        <f t="shared" si="14"/>
        <v>24</v>
      </c>
      <c r="L57" s="194">
        <v>144</v>
      </c>
      <c r="M57"/>
      <c r="N57"/>
      <c r="O57"/>
      <c r="P57"/>
      <c r="Q57"/>
      <c r="R57" s="54"/>
      <c r="S57"/>
      <c r="T57"/>
    </row>
    <row r="58" spans="1:20" s="2" customFormat="1" ht="16" x14ac:dyDescent="0.2">
      <c r="A58" s="2" t="s">
        <v>1511</v>
      </c>
      <c r="B58" s="27"/>
      <c r="D58" s="26"/>
      <c r="E58" s="20"/>
      <c r="F58" s="1"/>
      <c r="G58" s="20"/>
      <c r="H58" s="65"/>
      <c r="I58" s="112"/>
      <c r="J58" s="112"/>
      <c r="K58" s="25"/>
      <c r="L58"/>
      <c r="M58"/>
      <c r="N58"/>
      <c r="O58"/>
      <c r="P58"/>
      <c r="Q58"/>
      <c r="R58" s="54"/>
      <c r="S58"/>
      <c r="T58"/>
    </row>
    <row r="59" spans="1:20" s="194" customFormat="1" ht="20" customHeight="1" x14ac:dyDescent="0.2">
      <c r="A59" s="236" t="s">
        <v>1531</v>
      </c>
      <c r="B59" s="191" t="s">
        <v>507</v>
      </c>
      <c r="C59" s="191" t="s">
        <v>508</v>
      </c>
      <c r="D59" s="192" t="s">
        <v>1920</v>
      </c>
      <c r="E59" s="58">
        <v>6.5</v>
      </c>
      <c r="F59" s="176">
        <v>2.6</v>
      </c>
      <c r="G59" s="193">
        <v>6</v>
      </c>
      <c r="H59" s="140">
        <f t="shared" ref="H59:H74" si="15">MROUND((F59*G59),0.01)</f>
        <v>15.6</v>
      </c>
      <c r="I59" s="126"/>
      <c r="J59" s="93">
        <f t="shared" ref="J59:J74" si="16">H59*I59</f>
        <v>0</v>
      </c>
      <c r="K59" s="193">
        <v>12</v>
      </c>
      <c r="L59" s="194">
        <v>144</v>
      </c>
      <c r="R59" s="195"/>
    </row>
    <row r="60" spans="1:20" s="194" customFormat="1" ht="20" customHeight="1" x14ac:dyDescent="0.2">
      <c r="A60" s="236" t="s">
        <v>1531</v>
      </c>
      <c r="B60" s="191" t="s">
        <v>509</v>
      </c>
      <c r="C60" s="191" t="s">
        <v>510</v>
      </c>
      <c r="D60" s="192" t="s">
        <v>1921</v>
      </c>
      <c r="E60" s="58">
        <v>6</v>
      </c>
      <c r="F60" s="176">
        <v>2.4</v>
      </c>
      <c r="G60" s="193">
        <v>6</v>
      </c>
      <c r="H60" s="140">
        <f t="shared" si="15"/>
        <v>14.4</v>
      </c>
      <c r="I60" s="126"/>
      <c r="J60" s="93">
        <f t="shared" si="16"/>
        <v>0</v>
      </c>
      <c r="K60" s="193">
        <v>12</v>
      </c>
      <c r="L60" s="194">
        <v>144</v>
      </c>
      <c r="R60" s="195"/>
    </row>
    <row r="61" spans="1:20" s="194" customFormat="1" ht="20" customHeight="1" x14ac:dyDescent="0.2">
      <c r="A61" s="236" t="s">
        <v>1531</v>
      </c>
      <c r="B61" s="191" t="s">
        <v>511</v>
      </c>
      <c r="C61" s="191" t="s">
        <v>512</v>
      </c>
      <c r="D61" s="192" t="s">
        <v>1922</v>
      </c>
      <c r="E61" s="58">
        <v>6.5</v>
      </c>
      <c r="F61" s="176">
        <v>2.6</v>
      </c>
      <c r="G61" s="193">
        <v>6</v>
      </c>
      <c r="H61" s="140">
        <f t="shared" si="15"/>
        <v>15.6</v>
      </c>
      <c r="I61" s="126"/>
      <c r="J61" s="93">
        <f t="shared" si="16"/>
        <v>0</v>
      </c>
      <c r="K61" s="193">
        <v>12</v>
      </c>
      <c r="L61" s="194">
        <v>144</v>
      </c>
      <c r="R61" s="195"/>
    </row>
    <row r="62" spans="1:20" s="194" customFormat="1" ht="20" customHeight="1" x14ac:dyDescent="0.2">
      <c r="A62" s="236" t="s">
        <v>1531</v>
      </c>
      <c r="B62" s="191" t="s">
        <v>513</v>
      </c>
      <c r="C62" s="191" t="s">
        <v>514</v>
      </c>
      <c r="D62" s="192" t="s">
        <v>1923</v>
      </c>
      <c r="E62" s="58">
        <v>7</v>
      </c>
      <c r="F62" s="176">
        <v>2.8</v>
      </c>
      <c r="G62" s="193">
        <v>6</v>
      </c>
      <c r="H62" s="140">
        <f t="shared" si="15"/>
        <v>16.8</v>
      </c>
      <c r="I62" s="126"/>
      <c r="J62" s="93">
        <f t="shared" si="16"/>
        <v>0</v>
      </c>
      <c r="K62" s="193">
        <v>12</v>
      </c>
      <c r="L62" s="194">
        <v>144</v>
      </c>
      <c r="R62" s="195"/>
    </row>
    <row r="63" spans="1:20" s="194" customFormat="1" ht="20" customHeight="1" x14ac:dyDescent="0.2">
      <c r="A63" s="236" t="s">
        <v>1531</v>
      </c>
      <c r="B63" s="191" t="s">
        <v>515</v>
      </c>
      <c r="C63" s="191" t="s">
        <v>516</v>
      </c>
      <c r="D63" s="192" t="s">
        <v>1924</v>
      </c>
      <c r="E63" s="58">
        <v>4.5</v>
      </c>
      <c r="F63" s="176">
        <v>1.8</v>
      </c>
      <c r="G63" s="193">
        <v>6</v>
      </c>
      <c r="H63" s="140">
        <f t="shared" si="15"/>
        <v>10.8</v>
      </c>
      <c r="I63" s="126"/>
      <c r="J63" s="93">
        <f t="shared" si="16"/>
        <v>0</v>
      </c>
      <c r="K63" s="193">
        <v>12</v>
      </c>
      <c r="L63" s="194">
        <v>144</v>
      </c>
      <c r="R63" s="195"/>
    </row>
    <row r="64" spans="1:20" s="194" customFormat="1" ht="20" customHeight="1" x14ac:dyDescent="0.2">
      <c r="A64" s="236" t="s">
        <v>1531</v>
      </c>
      <c r="B64" s="191" t="s">
        <v>517</v>
      </c>
      <c r="C64" s="191" t="s">
        <v>518</v>
      </c>
      <c r="D64" s="192" t="s">
        <v>1925</v>
      </c>
      <c r="E64" s="58">
        <v>4.5</v>
      </c>
      <c r="F64" s="176">
        <v>1.8</v>
      </c>
      <c r="G64" s="193">
        <v>6</v>
      </c>
      <c r="H64" s="140">
        <f t="shared" si="15"/>
        <v>10.8</v>
      </c>
      <c r="I64" s="126"/>
      <c r="J64" s="93">
        <f t="shared" si="16"/>
        <v>0</v>
      </c>
      <c r="K64" s="193">
        <v>12</v>
      </c>
      <c r="L64" s="194">
        <v>144</v>
      </c>
      <c r="R64" s="195"/>
    </row>
    <row r="65" spans="1:20" s="194" customFormat="1" ht="20" customHeight="1" x14ac:dyDescent="0.2">
      <c r="A65" s="236" t="s">
        <v>1531</v>
      </c>
      <c r="B65" s="191" t="s">
        <v>519</v>
      </c>
      <c r="C65" s="191" t="s">
        <v>520</v>
      </c>
      <c r="D65" s="192" t="s">
        <v>1926</v>
      </c>
      <c r="E65" s="58">
        <v>4.5</v>
      </c>
      <c r="F65" s="176">
        <v>1.8</v>
      </c>
      <c r="G65" s="193">
        <v>6</v>
      </c>
      <c r="H65" s="140">
        <f t="shared" si="15"/>
        <v>10.8</v>
      </c>
      <c r="I65" s="126"/>
      <c r="J65" s="93">
        <f t="shared" si="16"/>
        <v>0</v>
      </c>
      <c r="K65" s="193">
        <v>12</v>
      </c>
      <c r="L65" s="194">
        <v>144</v>
      </c>
      <c r="R65" s="195"/>
    </row>
    <row r="66" spans="1:20" s="194" customFormat="1" ht="20" customHeight="1" x14ac:dyDescent="0.2">
      <c r="A66" s="236" t="s">
        <v>1531</v>
      </c>
      <c r="B66" s="11" t="s">
        <v>521</v>
      </c>
      <c r="C66" s="11" t="s">
        <v>522</v>
      </c>
      <c r="D66" s="192" t="s">
        <v>1927</v>
      </c>
      <c r="E66" s="58">
        <v>5.5</v>
      </c>
      <c r="F66" s="176">
        <v>2.2000000000000002</v>
      </c>
      <c r="G66" s="193">
        <v>6</v>
      </c>
      <c r="H66" s="140">
        <f t="shared" si="15"/>
        <v>13.200000000000001</v>
      </c>
      <c r="I66" s="126"/>
      <c r="J66" s="93">
        <f t="shared" si="16"/>
        <v>0</v>
      </c>
      <c r="K66" s="193">
        <v>12</v>
      </c>
      <c r="L66" s="194">
        <v>144</v>
      </c>
      <c r="R66" s="195"/>
    </row>
    <row r="67" spans="1:20" s="194" customFormat="1" ht="20" customHeight="1" x14ac:dyDescent="0.2">
      <c r="A67" s="236" t="s">
        <v>1531</v>
      </c>
      <c r="B67" s="30" t="s">
        <v>753</v>
      </c>
      <c r="C67" s="11" t="s">
        <v>523</v>
      </c>
      <c r="D67" s="192" t="s">
        <v>1928</v>
      </c>
      <c r="E67" s="58">
        <v>4</v>
      </c>
      <c r="F67" s="176">
        <v>1.6</v>
      </c>
      <c r="G67" s="193">
        <v>6</v>
      </c>
      <c r="H67" s="140">
        <f t="shared" si="15"/>
        <v>9.6</v>
      </c>
      <c r="I67" s="126"/>
      <c r="J67" s="93">
        <f t="shared" si="16"/>
        <v>0</v>
      </c>
      <c r="K67" s="193">
        <v>12</v>
      </c>
      <c r="L67" s="194">
        <v>144</v>
      </c>
      <c r="R67" s="195"/>
    </row>
    <row r="68" spans="1:20" ht="20" customHeight="1" x14ac:dyDescent="0.2">
      <c r="A68" s="236" t="s">
        <v>1531</v>
      </c>
      <c r="B68" s="27" t="s">
        <v>752</v>
      </c>
      <c r="C68" s="2" t="s">
        <v>524</v>
      </c>
      <c r="D68" s="192" t="s">
        <v>1929</v>
      </c>
      <c r="E68" s="58">
        <v>4</v>
      </c>
      <c r="F68" s="176">
        <v>1.6</v>
      </c>
      <c r="G68" s="193">
        <v>6</v>
      </c>
      <c r="H68" s="140">
        <f t="shared" si="15"/>
        <v>9.6</v>
      </c>
      <c r="I68" s="126"/>
      <c r="J68" s="93">
        <f t="shared" si="16"/>
        <v>0</v>
      </c>
      <c r="K68" s="193">
        <v>12</v>
      </c>
      <c r="L68" s="194">
        <v>144</v>
      </c>
      <c r="R68" s="54"/>
    </row>
    <row r="69" spans="1:20" s="2" customFormat="1" ht="20" customHeight="1" x14ac:dyDescent="0.2">
      <c r="A69" s="236" t="s">
        <v>1531</v>
      </c>
      <c r="B69" s="27" t="s">
        <v>525</v>
      </c>
      <c r="C69" s="2" t="s">
        <v>526</v>
      </c>
      <c r="D69" s="192" t="s">
        <v>1930</v>
      </c>
      <c r="E69" s="58">
        <v>4</v>
      </c>
      <c r="F69" s="176">
        <v>1.6</v>
      </c>
      <c r="G69" s="193">
        <v>6</v>
      </c>
      <c r="H69" s="140">
        <f t="shared" si="15"/>
        <v>9.6</v>
      </c>
      <c r="I69" s="126"/>
      <c r="J69" s="93">
        <f t="shared" si="16"/>
        <v>0</v>
      </c>
      <c r="K69" s="193">
        <v>12</v>
      </c>
      <c r="L69" s="194">
        <v>144</v>
      </c>
      <c r="M69"/>
      <c r="N69"/>
      <c r="O69"/>
      <c r="P69"/>
      <c r="Q69"/>
      <c r="R69" s="54"/>
      <c r="S69"/>
      <c r="T69"/>
    </row>
    <row r="70" spans="1:20" s="2" customFormat="1" ht="20" customHeight="1" x14ac:dyDescent="0.2">
      <c r="A70" s="236" t="s">
        <v>1531</v>
      </c>
      <c r="B70" s="27" t="s">
        <v>527</v>
      </c>
      <c r="C70" s="2" t="s">
        <v>528</v>
      </c>
      <c r="D70" s="192" t="s">
        <v>1931</v>
      </c>
      <c r="E70" s="58">
        <v>4</v>
      </c>
      <c r="F70" s="176">
        <v>1.6</v>
      </c>
      <c r="G70" s="193">
        <v>6</v>
      </c>
      <c r="H70" s="140">
        <f t="shared" si="15"/>
        <v>9.6</v>
      </c>
      <c r="I70" s="126"/>
      <c r="J70" s="93">
        <f t="shared" si="16"/>
        <v>0</v>
      </c>
      <c r="K70" s="193">
        <v>12</v>
      </c>
      <c r="L70" s="194">
        <v>144</v>
      </c>
      <c r="M70"/>
      <c r="N70"/>
      <c r="O70"/>
      <c r="P70"/>
      <c r="Q70"/>
      <c r="R70" s="54"/>
      <c r="S70"/>
      <c r="T70"/>
    </row>
    <row r="71" spans="1:20" s="2" customFormat="1" ht="20" customHeight="1" x14ac:dyDescent="0.2">
      <c r="A71" s="236" t="s">
        <v>1531</v>
      </c>
      <c r="B71" s="27" t="s">
        <v>529</v>
      </c>
      <c r="C71" s="2" t="s">
        <v>530</v>
      </c>
      <c r="D71" s="192" t="s">
        <v>1932</v>
      </c>
      <c r="E71" s="58">
        <v>5</v>
      </c>
      <c r="F71" s="176">
        <v>2</v>
      </c>
      <c r="G71" s="193">
        <v>6</v>
      </c>
      <c r="H71" s="140">
        <f t="shared" si="15"/>
        <v>12</v>
      </c>
      <c r="I71" s="126"/>
      <c r="J71" s="93">
        <f t="shared" si="16"/>
        <v>0</v>
      </c>
      <c r="K71" s="193">
        <v>12</v>
      </c>
      <c r="L71" s="194">
        <v>144</v>
      </c>
      <c r="M71"/>
      <c r="N71"/>
      <c r="O71"/>
      <c r="P71"/>
      <c r="Q71"/>
      <c r="R71" s="54"/>
      <c r="S71"/>
      <c r="T71"/>
    </row>
    <row r="72" spans="1:20" s="2" customFormat="1" ht="20" customHeight="1" x14ac:dyDescent="0.2">
      <c r="A72" s="236" t="s">
        <v>1531</v>
      </c>
      <c r="B72" s="27" t="s">
        <v>531</v>
      </c>
      <c r="C72" s="2" t="s">
        <v>532</v>
      </c>
      <c r="D72" s="192" t="s">
        <v>1933</v>
      </c>
      <c r="E72" s="58">
        <v>4</v>
      </c>
      <c r="F72" s="176">
        <v>1.6</v>
      </c>
      <c r="G72" s="193">
        <v>6</v>
      </c>
      <c r="H72" s="140">
        <f t="shared" si="15"/>
        <v>9.6</v>
      </c>
      <c r="I72" s="126"/>
      <c r="J72" s="93">
        <f t="shared" si="16"/>
        <v>0</v>
      </c>
      <c r="K72" s="193">
        <v>12</v>
      </c>
      <c r="L72" s="194">
        <v>144</v>
      </c>
      <c r="M72"/>
      <c r="N72"/>
      <c r="O72"/>
      <c r="P72"/>
      <c r="Q72"/>
      <c r="R72" s="54"/>
      <c r="S72"/>
      <c r="T72"/>
    </row>
    <row r="73" spans="1:20" s="2" customFormat="1" ht="20" customHeight="1" x14ac:dyDescent="0.2">
      <c r="A73" s="236" t="s">
        <v>1531</v>
      </c>
      <c r="B73" s="27" t="s">
        <v>533</v>
      </c>
      <c r="C73" s="2" t="s">
        <v>534</v>
      </c>
      <c r="D73" s="192" t="s">
        <v>1934</v>
      </c>
      <c r="E73" s="58">
        <v>3.5</v>
      </c>
      <c r="F73" s="176">
        <v>1.4</v>
      </c>
      <c r="G73" s="193">
        <v>6</v>
      </c>
      <c r="H73" s="140">
        <f t="shared" si="15"/>
        <v>8.4</v>
      </c>
      <c r="I73" s="126"/>
      <c r="J73" s="93">
        <f t="shared" si="16"/>
        <v>0</v>
      </c>
      <c r="K73" s="25"/>
      <c r="L73"/>
      <c r="M73"/>
      <c r="N73"/>
      <c r="O73"/>
      <c r="P73"/>
      <c r="Q73"/>
      <c r="R73" s="54"/>
      <c r="S73"/>
      <c r="T73"/>
    </row>
    <row r="74" spans="1:20" ht="20" customHeight="1" x14ac:dyDescent="0.2">
      <c r="A74" s="236" t="s">
        <v>1531</v>
      </c>
      <c r="B74" s="2" t="s">
        <v>535</v>
      </c>
      <c r="C74" s="2" t="s">
        <v>536</v>
      </c>
      <c r="D74" s="192" t="s">
        <v>1935</v>
      </c>
      <c r="E74" s="58">
        <v>5</v>
      </c>
      <c r="F74" s="176">
        <v>2</v>
      </c>
      <c r="G74" s="193">
        <v>6</v>
      </c>
      <c r="H74" s="140">
        <f t="shared" si="15"/>
        <v>12</v>
      </c>
      <c r="I74" s="126"/>
      <c r="J74" s="93">
        <f t="shared" si="16"/>
        <v>0</v>
      </c>
      <c r="R74" s="54"/>
    </row>
  </sheetData>
  <mergeCells count="5">
    <mergeCell ref="A2:A3"/>
    <mergeCell ref="B2:C3"/>
    <mergeCell ref="G5:H5"/>
    <mergeCell ref="I5:J5"/>
    <mergeCell ref="Q5:S5"/>
  </mergeCells>
  <conditionalFormatting sqref="I8:I9">
    <cfRule type="cellIs" dxfId="7" priority="5" operator="greaterThan">
      <formula>0</formula>
    </cfRule>
  </conditionalFormatting>
  <conditionalFormatting sqref="I11:I19">
    <cfRule type="cellIs" dxfId="6" priority="4" operator="greaterThan">
      <formula>0</formula>
    </cfRule>
  </conditionalFormatting>
  <conditionalFormatting sqref="I21:I27">
    <cfRule type="cellIs" dxfId="5" priority="3" operator="greaterThan">
      <formula>0</formula>
    </cfRule>
  </conditionalFormatting>
  <conditionalFormatting sqref="I29:I36">
    <cfRule type="cellIs" dxfId="4" priority="2" operator="greaterThan">
      <formula>0</formula>
    </cfRule>
  </conditionalFormatting>
  <conditionalFormatting sqref="I38:I42">
    <cfRule type="cellIs" dxfId="3" priority="1" operator="greaterThan">
      <formula>0</formula>
    </cfRule>
  </conditionalFormatting>
  <conditionalFormatting sqref="I44:I57">
    <cfRule type="cellIs" dxfId="2" priority="7" operator="greaterThan">
      <formula>0</formula>
    </cfRule>
  </conditionalFormatting>
  <conditionalFormatting sqref="I59:I74">
    <cfRule type="cellIs" dxfId="1" priority="6" operator="greaterThan">
      <formula>0</formula>
    </cfRule>
  </conditionalFormatting>
  <printOptions gridLines="1"/>
  <pageMargins left="0.4" right="0.4" top="0.5" bottom="0.4" header="0.4" footer="0.31496062992126"/>
  <pageSetup scale="5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31"/>
  <sheetViews>
    <sheetView zoomScaleNormal="100" workbookViewId="0">
      <pane ySplit="6" topLeftCell="A7" activePane="bottomLeft" state="frozen"/>
      <selection activeCell="O12" sqref="O12"/>
      <selection pane="bottomLeft" activeCell="O12" sqref="O12"/>
    </sheetView>
  </sheetViews>
  <sheetFormatPr baseColWidth="10" defaultColWidth="8.5" defaultRowHeight="15" x14ac:dyDescent="0.2"/>
  <cols>
    <col min="1" max="1" width="20.1640625" style="2" customWidth="1"/>
    <col min="2" max="2" width="14.5" style="2" customWidth="1"/>
    <col min="3" max="3" width="37.5" style="2" customWidth="1"/>
    <col min="4" max="4" width="15.83203125" style="26" customWidth="1"/>
    <col min="5" max="5" width="11.6640625" style="20" customWidth="1"/>
    <col min="6" max="6" width="12.6640625" style="1" customWidth="1"/>
    <col min="7" max="7" width="7.5" style="1" customWidth="1"/>
    <col min="8" max="8" width="12" style="1" customWidth="1"/>
    <col min="9" max="9" width="11.5" style="65" customWidth="1"/>
    <col min="10" max="10" width="12.1640625" style="112" customWidth="1"/>
    <col min="11" max="11" width="14" style="112" hidden="1" customWidth="1"/>
    <col min="12" max="12" width="9.83203125" hidden="1" customWidth="1"/>
    <col min="13" max="13" width="0" style="67" hidden="1" customWidth="1"/>
    <col min="14" max="15" width="0" hidden="1" customWidth="1"/>
    <col min="16" max="16" width="5.83203125" hidden="1" customWidth="1"/>
    <col min="17" max="17" width="6.6640625" hidden="1" customWidth="1"/>
    <col min="18" max="18" width="5.83203125" hidden="1" customWidth="1"/>
  </cols>
  <sheetData>
    <row r="1" spans="1:21" s="83" customFormat="1" ht="56" customHeight="1" x14ac:dyDescent="0.2">
      <c r="A1" s="79"/>
      <c r="B1" s="79"/>
      <c r="C1" s="79"/>
      <c r="D1" s="80"/>
      <c r="E1" s="81"/>
      <c r="F1" s="82"/>
      <c r="G1" s="101"/>
      <c r="H1" s="101"/>
      <c r="I1" s="102"/>
      <c r="J1" s="102"/>
      <c r="K1" s="102"/>
      <c r="L1" s="103"/>
      <c r="M1" s="102"/>
    </row>
    <row r="2" spans="1:21" s="83" customFormat="1" ht="27" customHeight="1" x14ac:dyDescent="0.2">
      <c r="A2" s="290"/>
      <c r="B2" s="289" t="s">
        <v>1559</v>
      </c>
      <c r="C2" s="289"/>
      <c r="L2" s="104"/>
    </row>
    <row r="3" spans="1:21" s="85" customFormat="1" ht="52" customHeight="1" thickBot="1" x14ac:dyDescent="0.3">
      <c r="A3" s="290"/>
      <c r="B3" s="289"/>
      <c r="C3" s="289"/>
      <c r="D3" s="83"/>
      <c r="E3" s="83"/>
      <c r="F3" s="83"/>
      <c r="G3" s="83"/>
      <c r="H3" s="83"/>
      <c r="I3" s="83"/>
      <c r="J3" s="83"/>
      <c r="K3" s="83"/>
      <c r="L3" s="104"/>
      <c r="M3" s="83"/>
    </row>
    <row r="4" spans="1:21" s="42" customFormat="1" ht="25" customHeight="1" thickBot="1" x14ac:dyDescent="0.3">
      <c r="A4" s="90"/>
      <c r="B4" s="90"/>
      <c r="C4" s="90"/>
      <c r="D4" s="91"/>
      <c r="E4" s="90"/>
      <c r="F4" s="77"/>
      <c r="G4" s="77"/>
      <c r="H4" s="77"/>
      <c r="I4" s="105" t="s">
        <v>150</v>
      </c>
      <c r="J4" s="89">
        <f>SUM(K7:K153)</f>
        <v>0</v>
      </c>
      <c r="P4" s="76"/>
      <c r="Q4" s="76"/>
      <c r="R4" s="76"/>
    </row>
    <row r="5" spans="1:21" s="42" customFormat="1" ht="18" customHeight="1" x14ac:dyDescent="0.25">
      <c r="A5" s="90"/>
      <c r="B5" s="90"/>
      <c r="C5" s="185"/>
      <c r="D5" s="91"/>
      <c r="E5" s="90"/>
      <c r="F5" s="287" t="s">
        <v>122</v>
      </c>
      <c r="G5" s="287"/>
      <c r="H5" s="287"/>
      <c r="I5" s="291" t="s">
        <v>146</v>
      </c>
      <c r="J5" s="291"/>
      <c r="K5" s="219"/>
      <c r="P5" s="76"/>
      <c r="Q5" s="76"/>
      <c r="R5" s="76"/>
    </row>
    <row r="6" spans="1:21" s="8" customFormat="1" x14ac:dyDescent="0.2">
      <c r="A6" s="10"/>
      <c r="B6" s="9" t="s">
        <v>0</v>
      </c>
      <c r="C6" s="9" t="s">
        <v>1</v>
      </c>
      <c r="D6" s="21" t="s">
        <v>47</v>
      </c>
      <c r="E6" s="18" t="s">
        <v>46</v>
      </c>
      <c r="F6" s="138" t="s">
        <v>126</v>
      </c>
      <c r="G6" s="61" t="s">
        <v>124</v>
      </c>
      <c r="H6" s="139" t="s">
        <v>125</v>
      </c>
      <c r="I6" s="106" t="s">
        <v>147</v>
      </c>
      <c r="J6" s="98" t="s">
        <v>148</v>
      </c>
      <c r="K6" s="9" t="s">
        <v>32</v>
      </c>
      <c r="L6" s="9" t="s">
        <v>2</v>
      </c>
      <c r="M6" s="32" t="s">
        <v>4</v>
      </c>
      <c r="N6" s="32" t="s">
        <v>5</v>
      </c>
      <c r="O6" s="32" t="s">
        <v>7</v>
      </c>
      <c r="P6" s="32" t="s">
        <v>8</v>
      </c>
      <c r="Q6" s="32" t="s">
        <v>6</v>
      </c>
      <c r="R6" s="32" t="s">
        <v>3</v>
      </c>
    </row>
    <row r="7" spans="1:21" s="31" customFormat="1" ht="50" customHeight="1" x14ac:dyDescent="0.2">
      <c r="A7" s="37"/>
      <c r="B7" s="37" t="s">
        <v>92</v>
      </c>
      <c r="C7" s="37" t="s">
        <v>93</v>
      </c>
      <c r="D7" s="135">
        <v>885093008726</v>
      </c>
      <c r="E7" s="58">
        <v>25</v>
      </c>
      <c r="F7" s="176">
        <v>10</v>
      </c>
      <c r="G7" s="62">
        <v>24</v>
      </c>
      <c r="H7" s="140">
        <f>MROUND((F7*G7),0.01)</f>
        <v>240</v>
      </c>
      <c r="I7" s="126"/>
      <c r="J7" s="93">
        <f>H7*I7</f>
        <v>0</v>
      </c>
      <c r="K7" s="93">
        <f>H7*J7</f>
        <v>0</v>
      </c>
      <c r="L7" s="53"/>
      <c r="M7" s="66">
        <v>24</v>
      </c>
      <c r="N7" s="188" t="s">
        <v>478</v>
      </c>
      <c r="O7" s="53"/>
      <c r="P7" s="53"/>
      <c r="Q7" s="53"/>
      <c r="R7" s="53"/>
      <c r="S7" s="55"/>
    </row>
    <row r="8" spans="1:21" s="31" customFormat="1" ht="50" customHeight="1" x14ac:dyDescent="0.2">
      <c r="A8" s="37"/>
      <c r="B8" s="37" t="s">
        <v>94</v>
      </c>
      <c r="C8" s="37" t="s">
        <v>95</v>
      </c>
      <c r="D8" s="135">
        <v>885093009068</v>
      </c>
      <c r="E8" s="58">
        <v>20</v>
      </c>
      <c r="F8" s="176">
        <v>8</v>
      </c>
      <c r="G8" s="62">
        <v>36</v>
      </c>
      <c r="H8" s="140">
        <f>MROUND((F8*G8),0.01)</f>
        <v>288</v>
      </c>
      <c r="I8" s="126"/>
      <c r="J8" s="93">
        <f t="shared" ref="J8:J10" si="0">H8*I8</f>
        <v>0</v>
      </c>
      <c r="K8" s="93">
        <f>H8*J8</f>
        <v>0</v>
      </c>
      <c r="L8" s="53"/>
      <c r="M8" s="66">
        <v>36</v>
      </c>
      <c r="N8" s="53"/>
      <c r="O8" s="53"/>
      <c r="P8" s="53"/>
      <c r="Q8" s="53"/>
      <c r="R8" s="53"/>
      <c r="S8" s="55"/>
    </row>
    <row r="9" spans="1:21" s="31" customFormat="1" ht="50" customHeight="1" x14ac:dyDescent="0.2">
      <c r="A9" s="37"/>
      <c r="B9" s="37" t="s">
        <v>96</v>
      </c>
      <c r="C9" s="37" t="s">
        <v>97</v>
      </c>
      <c r="D9" s="135">
        <v>885093009259</v>
      </c>
      <c r="E9" s="58">
        <v>12.5</v>
      </c>
      <c r="F9" s="176">
        <v>5</v>
      </c>
      <c r="G9" s="62">
        <v>36</v>
      </c>
      <c r="H9" s="140">
        <f>MROUND((F9*G9),0.01)</f>
        <v>180</v>
      </c>
      <c r="I9" s="126"/>
      <c r="J9" s="93">
        <f t="shared" si="0"/>
        <v>0</v>
      </c>
      <c r="K9" s="93">
        <f>H9*J9</f>
        <v>0</v>
      </c>
      <c r="L9" s="53"/>
      <c r="M9" s="66">
        <v>36</v>
      </c>
      <c r="N9" s="53"/>
      <c r="O9" s="53"/>
      <c r="P9" s="53"/>
      <c r="Q9" s="53"/>
      <c r="R9" s="53"/>
      <c r="S9" s="55"/>
    </row>
    <row r="10" spans="1:21" s="31" customFormat="1" ht="75" customHeight="1" x14ac:dyDescent="0.2">
      <c r="A10" s="37"/>
      <c r="B10" s="37" t="s">
        <v>98</v>
      </c>
      <c r="C10" s="268" t="s">
        <v>1560</v>
      </c>
      <c r="E10" s="33">
        <v>975</v>
      </c>
      <c r="F10" s="176">
        <v>399</v>
      </c>
      <c r="G10" s="62">
        <v>1</v>
      </c>
      <c r="H10" s="140">
        <f>MROUND((F10*G10),0.01)</f>
        <v>399</v>
      </c>
      <c r="I10" s="126"/>
      <c r="J10" s="93">
        <f t="shared" si="0"/>
        <v>0</v>
      </c>
      <c r="K10" s="93">
        <f>H10*J10</f>
        <v>0</v>
      </c>
      <c r="L10" s="53"/>
      <c r="M10" s="66">
        <v>1</v>
      </c>
      <c r="N10" s="53"/>
      <c r="O10" s="53"/>
      <c r="P10" s="53"/>
      <c r="Q10" s="53"/>
      <c r="R10" s="53"/>
      <c r="S10" s="55"/>
    </row>
    <row r="11" spans="1:21" s="31" customFormat="1" ht="54" customHeight="1" x14ac:dyDescent="0.2">
      <c r="A11" s="38"/>
      <c r="B11" s="11"/>
      <c r="C11" s="11"/>
      <c r="D11" s="39"/>
      <c r="E11" s="33"/>
      <c r="F11" s="180"/>
      <c r="G11" s="33"/>
      <c r="H11" s="33"/>
      <c r="I11" s="39"/>
      <c r="J11" s="107"/>
      <c r="K11"/>
      <c r="L11" s="53"/>
      <c r="M11" s="66"/>
      <c r="N11" s="53"/>
      <c r="O11" s="53"/>
      <c r="P11" s="53"/>
      <c r="Q11" s="53"/>
      <c r="R11" s="53"/>
      <c r="S11" s="55"/>
    </row>
    <row r="12" spans="1:21" s="13" customFormat="1" ht="17" customHeight="1" x14ac:dyDescent="0.2">
      <c r="A12" s="16"/>
      <c r="B12" s="30"/>
      <c r="C12" s="11"/>
      <c r="D12" s="25"/>
      <c r="E12" s="19"/>
      <c r="F12" s="180"/>
      <c r="G12" s="33"/>
      <c r="H12" s="33"/>
      <c r="I12" s="64"/>
      <c r="J12" s="107"/>
      <c r="K12"/>
      <c r="L12" s="53"/>
      <c r="M12" s="66"/>
      <c r="N12" s="53"/>
      <c r="O12" s="53"/>
      <c r="P12" s="53"/>
      <c r="Q12" s="53"/>
      <c r="R12" s="53"/>
      <c r="S12" s="55"/>
    </row>
    <row r="13" spans="1:21" ht="16" x14ac:dyDescent="0.2">
      <c r="A13"/>
      <c r="B13" s="27"/>
      <c r="J13" s="107"/>
      <c r="K13"/>
      <c r="S13" s="54"/>
    </row>
    <row r="14" spans="1:21" s="2" customFormat="1" x14ac:dyDescent="0.2">
      <c r="B14" s="27"/>
      <c r="D14" s="26"/>
      <c r="E14" s="20"/>
      <c r="F14" s="1"/>
      <c r="G14" s="1"/>
      <c r="H14" s="1"/>
      <c r="I14" s="65"/>
      <c r="J14" s="99"/>
      <c r="K14" s="99"/>
      <c r="L14"/>
      <c r="M14" s="67"/>
      <c r="N14"/>
      <c r="O14"/>
      <c r="P14"/>
      <c r="Q14"/>
      <c r="R14"/>
      <c r="S14" s="54"/>
      <c r="T14"/>
      <c r="U14"/>
    </row>
    <row r="15" spans="1:21" s="2" customFormat="1" ht="16" x14ac:dyDescent="0.2">
      <c r="B15" s="27"/>
      <c r="D15" s="26"/>
      <c r="E15" s="20"/>
      <c r="F15" s="1"/>
      <c r="G15" s="1"/>
      <c r="H15" s="1"/>
      <c r="I15" s="65"/>
      <c r="J15" s="113"/>
      <c r="K15" s="113"/>
      <c r="L15"/>
      <c r="M15" s="67"/>
      <c r="N15"/>
      <c r="O15"/>
      <c r="P15"/>
      <c r="Q15"/>
      <c r="R15"/>
      <c r="S15" s="54"/>
      <c r="T15"/>
      <c r="U15"/>
    </row>
    <row r="16" spans="1:21" s="2" customFormat="1" x14ac:dyDescent="0.2">
      <c r="B16" s="27"/>
      <c r="D16" s="26"/>
      <c r="E16" s="20"/>
      <c r="F16" s="1"/>
      <c r="G16" s="1"/>
      <c r="H16" s="1"/>
      <c r="I16" s="65"/>
      <c r="J16" s="112"/>
      <c r="K16" s="112"/>
      <c r="L16"/>
      <c r="M16" s="67"/>
      <c r="N16"/>
      <c r="O16"/>
      <c r="P16"/>
      <c r="Q16"/>
      <c r="R16"/>
      <c r="S16" s="54"/>
      <c r="T16"/>
      <c r="U16"/>
    </row>
    <row r="17" spans="2:21" s="2" customFormat="1" x14ac:dyDescent="0.2">
      <c r="B17" s="27"/>
      <c r="D17" s="26"/>
      <c r="E17" s="20"/>
      <c r="F17" s="1"/>
      <c r="G17" s="1"/>
      <c r="H17" s="1"/>
      <c r="I17" s="65"/>
      <c r="J17" s="112"/>
      <c r="K17" s="112"/>
      <c r="L17"/>
      <c r="M17" s="67"/>
      <c r="N17"/>
      <c r="O17"/>
      <c r="P17"/>
      <c r="Q17"/>
      <c r="R17"/>
      <c r="S17" s="54"/>
      <c r="T17"/>
      <c r="U17"/>
    </row>
    <row r="18" spans="2:21" s="2" customFormat="1" x14ac:dyDescent="0.2">
      <c r="B18" s="27"/>
      <c r="D18" s="26"/>
      <c r="E18" s="20"/>
      <c r="F18" s="1"/>
      <c r="G18" s="1"/>
      <c r="H18" s="1"/>
      <c r="I18" s="65"/>
      <c r="J18" s="112"/>
      <c r="K18" s="112"/>
      <c r="L18"/>
      <c r="M18" s="67"/>
      <c r="N18"/>
      <c r="O18"/>
      <c r="P18"/>
      <c r="Q18"/>
      <c r="R18"/>
      <c r="S18" s="54"/>
      <c r="T18"/>
      <c r="U18"/>
    </row>
    <row r="19" spans="2:21" x14ac:dyDescent="0.2">
      <c r="S19" s="54"/>
    </row>
    <row r="20" spans="2:21" x14ac:dyDescent="0.2">
      <c r="S20" s="54"/>
    </row>
    <row r="21" spans="2:21" x14ac:dyDescent="0.2">
      <c r="S21" s="54"/>
    </row>
    <row r="22" spans="2:21" x14ac:dyDescent="0.2">
      <c r="S22" s="54"/>
    </row>
    <row r="23" spans="2:21" x14ac:dyDescent="0.2">
      <c r="S23" s="54"/>
    </row>
    <row r="24" spans="2:21" x14ac:dyDescent="0.2">
      <c r="S24" s="54"/>
    </row>
    <row r="25" spans="2:21" x14ac:dyDescent="0.2">
      <c r="S25" s="54"/>
    </row>
    <row r="26" spans="2:21" x14ac:dyDescent="0.2">
      <c r="S26" s="54"/>
    </row>
    <row r="27" spans="2:21" x14ac:dyDescent="0.2">
      <c r="S27" s="54"/>
    </row>
    <row r="28" spans="2:21" x14ac:dyDescent="0.2">
      <c r="S28" s="54"/>
    </row>
    <row r="29" spans="2:21" x14ac:dyDescent="0.2">
      <c r="S29" s="54"/>
    </row>
    <row r="30" spans="2:21" x14ac:dyDescent="0.2">
      <c r="S30" s="54"/>
    </row>
    <row r="31" spans="2:21" x14ac:dyDescent="0.2">
      <c r="S31" s="54"/>
    </row>
  </sheetData>
  <mergeCells count="4">
    <mergeCell ref="A2:A3"/>
    <mergeCell ref="B2:C3"/>
    <mergeCell ref="F5:H5"/>
    <mergeCell ref="I5:J5"/>
  </mergeCells>
  <conditionalFormatting sqref="I7:I10">
    <cfRule type="cellIs" dxfId="0" priority="1" operator="greaterThan">
      <formula>0</formula>
    </cfRule>
  </conditionalFormatting>
  <printOptions gridLines="1"/>
  <pageMargins left="0.70866141732283505" right="0.70866141732283505" top="0.74803149606299202" bottom="0.74803149606299202" header="0.31496062992126" footer="0.31496062992126"/>
  <pageSetup scale="55" fitToHeight="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ORDER SUMMARY</vt:lpstr>
      <vt:lpstr>candles</vt:lpstr>
      <vt:lpstr>table-partyware</vt:lpstr>
      <vt:lpstr>balloons</vt:lpstr>
      <vt:lpstr>Lights</vt:lpstr>
      <vt:lpstr>Drips</vt:lpstr>
      <vt:lpstr>SEASONAL</vt:lpstr>
      <vt:lpstr>ecogo</vt:lpstr>
      <vt:lpstr>balloons!Print_Area</vt:lpstr>
      <vt:lpstr>candles!Print_Area</vt:lpstr>
      <vt:lpstr>Drips!Print_Area</vt:lpstr>
      <vt:lpstr>ecogo!Print_Area</vt:lpstr>
      <vt:lpstr>Lights!Print_Area</vt:lpstr>
      <vt:lpstr>'ORDER SUMMARY'!Print_Area</vt:lpstr>
      <vt:lpstr>SEASONAL!Print_Area</vt:lpstr>
      <vt:lpstr>'table-partyware'!Print_Area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Brenda Bedard</cp:lastModifiedBy>
  <cp:lastPrinted>2026-01-26T16:33:32Z</cp:lastPrinted>
  <dcterms:created xsi:type="dcterms:W3CDTF">2013-07-16T19:30:13Z</dcterms:created>
  <dcterms:modified xsi:type="dcterms:W3CDTF">2026-01-30T20:34:38Z</dcterms:modified>
</cp:coreProperties>
</file>