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lizabeth\Fresch Dropbox\Elizabeth Bonner\GJV Product Data\GJV Price Lists\"/>
    </mc:Choice>
  </mc:AlternateContent>
  <xr:revisionPtr revIDLastSave="0" documentId="8_{E6EA73FD-8EC7-4264-837B-64EBC93A5AC0}" xr6:coauthVersionLast="47" xr6:coauthVersionMax="47" xr10:uidLastSave="{00000000-0000-0000-0000-000000000000}"/>
  <bookViews>
    <workbookView xWindow="3390" yWindow="2925" windowWidth="19740" windowHeight="8895" xr2:uid="{00000000-000D-0000-FFFF-FFFF00000000}"/>
  </bookViews>
  <sheets>
    <sheet name="GJV Dististributor Price List" sheetId="14" r:id="rId1"/>
  </sheets>
  <definedNames>
    <definedName name="_xlnm.Print_Area" localSheetId="0">'GJV Dististributor Price List'!$A$1:$S$248</definedName>
    <definedName name="_xlnm.Print_Titles" localSheetId="0">'GJV Dististributor Price List'!$1:$1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147" i="14" l="1"/>
  <c r="N147" i="14"/>
  <c r="J147" i="14"/>
  <c r="P140" i="14"/>
  <c r="N140" i="14"/>
  <c r="J140" i="14"/>
  <c r="P139" i="14"/>
  <c r="N139" i="14"/>
  <c r="J139" i="14"/>
  <c r="P135" i="14"/>
  <c r="N135" i="14"/>
  <c r="P232" i="14"/>
  <c r="N232" i="14"/>
  <c r="J232" i="14"/>
  <c r="P230" i="14"/>
  <c r="N230" i="14"/>
  <c r="J230" i="14"/>
  <c r="P228" i="14"/>
  <c r="N228" i="14"/>
  <c r="J228" i="14"/>
  <c r="P226" i="14"/>
  <c r="N226" i="14"/>
  <c r="J226" i="14"/>
  <c r="P225" i="14"/>
  <c r="N225" i="14"/>
  <c r="J225" i="14"/>
  <c r="P223" i="14"/>
  <c r="N223" i="14"/>
  <c r="J223" i="14"/>
  <c r="P222" i="14"/>
  <c r="N222" i="14"/>
  <c r="J222" i="14"/>
  <c r="P221" i="14"/>
  <c r="N221" i="14"/>
  <c r="J221" i="14"/>
  <c r="P220" i="14"/>
  <c r="N220" i="14"/>
  <c r="J220" i="14"/>
  <c r="P219" i="14"/>
  <c r="N219" i="14"/>
  <c r="J219" i="14"/>
  <c r="P218" i="14"/>
  <c r="N218" i="14"/>
  <c r="J218" i="14"/>
  <c r="P217" i="14"/>
  <c r="N217" i="14"/>
  <c r="J217" i="14"/>
  <c r="P216" i="14"/>
  <c r="N216" i="14"/>
  <c r="J216" i="14"/>
  <c r="P215" i="14"/>
  <c r="N215" i="14"/>
  <c r="J215" i="14"/>
  <c r="P214" i="14"/>
  <c r="N214" i="14"/>
  <c r="J214" i="14"/>
  <c r="P213" i="14"/>
  <c r="N213" i="14"/>
  <c r="J213" i="14"/>
  <c r="P211" i="14"/>
  <c r="N211" i="14"/>
  <c r="J211" i="14"/>
  <c r="P210" i="14"/>
  <c r="N210" i="14"/>
  <c r="J210" i="14"/>
  <c r="P209" i="14"/>
  <c r="N209" i="14"/>
  <c r="J209" i="14"/>
  <c r="P208" i="14"/>
  <c r="N208" i="14"/>
  <c r="J208" i="14"/>
  <c r="P206" i="14"/>
  <c r="N206" i="14"/>
  <c r="J206" i="14"/>
  <c r="P205" i="14"/>
  <c r="N205" i="14"/>
  <c r="J205" i="14"/>
  <c r="P204" i="14"/>
  <c r="N204" i="14"/>
  <c r="J204" i="14"/>
  <c r="P203" i="14"/>
  <c r="N203" i="14"/>
  <c r="J203" i="14"/>
  <c r="P202" i="14"/>
  <c r="N202" i="14"/>
  <c r="J202" i="14"/>
  <c r="P201" i="14"/>
  <c r="N201" i="14"/>
  <c r="J201" i="14"/>
  <c r="P200" i="14"/>
  <c r="N200" i="14"/>
  <c r="J200" i="14"/>
  <c r="P199" i="14"/>
  <c r="N199" i="14"/>
  <c r="J199" i="14"/>
  <c r="P198" i="14"/>
  <c r="N198" i="14"/>
  <c r="J198" i="14"/>
  <c r="P197" i="14"/>
  <c r="N197" i="14"/>
  <c r="J197" i="14"/>
  <c r="P196" i="14"/>
  <c r="N196" i="14"/>
  <c r="J196" i="14"/>
  <c r="P195" i="14"/>
  <c r="N195" i="14"/>
  <c r="J195" i="14"/>
  <c r="P194" i="14"/>
  <c r="N194" i="14"/>
  <c r="J194" i="14"/>
  <c r="P193" i="14"/>
  <c r="N193" i="14"/>
  <c r="J193" i="14"/>
  <c r="P192" i="14"/>
  <c r="N192" i="14"/>
  <c r="J192" i="14"/>
  <c r="P191" i="14"/>
  <c r="N191" i="14"/>
  <c r="J191" i="14"/>
  <c r="P190" i="14"/>
  <c r="N190" i="14"/>
  <c r="J190" i="14"/>
  <c r="P189" i="14"/>
  <c r="N189" i="14"/>
  <c r="J189" i="14"/>
  <c r="P188" i="14"/>
  <c r="N188" i="14"/>
  <c r="J188" i="14"/>
  <c r="P187" i="14"/>
  <c r="N187" i="14"/>
  <c r="J187" i="14"/>
  <c r="P186" i="14"/>
  <c r="N186" i="14"/>
  <c r="J186" i="14"/>
  <c r="P185" i="14"/>
  <c r="N185" i="14"/>
  <c r="J185" i="14"/>
  <c r="P184" i="14"/>
  <c r="N184" i="14"/>
  <c r="J184" i="14"/>
  <c r="P183" i="14"/>
  <c r="N183" i="14"/>
  <c r="P182" i="14"/>
  <c r="N182" i="14"/>
  <c r="J182" i="14"/>
  <c r="P181" i="14"/>
  <c r="N181" i="14"/>
  <c r="J181" i="14"/>
  <c r="P180" i="14"/>
  <c r="N180" i="14"/>
  <c r="J180" i="14"/>
  <c r="P179" i="14"/>
  <c r="N179" i="14"/>
  <c r="J179" i="14"/>
  <c r="P178" i="14"/>
  <c r="N178" i="14"/>
  <c r="J178" i="14"/>
  <c r="P177" i="14"/>
  <c r="N177" i="14"/>
  <c r="J177" i="14"/>
  <c r="P176" i="14"/>
  <c r="N176" i="14"/>
  <c r="J176" i="14"/>
  <c r="P174" i="14"/>
  <c r="N174" i="14"/>
  <c r="J174" i="14"/>
  <c r="P173" i="14"/>
  <c r="N173" i="14"/>
  <c r="J173" i="14"/>
  <c r="P172" i="14"/>
  <c r="N172" i="14"/>
  <c r="J172" i="14"/>
  <c r="P171" i="14"/>
  <c r="N171" i="14"/>
  <c r="J171" i="14"/>
  <c r="P169" i="14"/>
  <c r="N169" i="14"/>
  <c r="J169" i="14"/>
  <c r="P167" i="14"/>
  <c r="N167" i="14"/>
  <c r="J167" i="14"/>
  <c r="P166" i="14"/>
  <c r="N166" i="14"/>
  <c r="J166" i="14"/>
  <c r="P165" i="14"/>
  <c r="N165" i="14"/>
  <c r="J165" i="14"/>
  <c r="P164" i="14"/>
  <c r="N164" i="14"/>
  <c r="J164" i="14"/>
  <c r="P162" i="14"/>
  <c r="N162" i="14"/>
  <c r="J162" i="14"/>
  <c r="P160" i="14"/>
  <c r="N160" i="14"/>
  <c r="J160" i="14"/>
  <c r="P159" i="14"/>
  <c r="N159" i="14"/>
  <c r="J159" i="14"/>
  <c r="P158" i="14"/>
  <c r="N158" i="14"/>
  <c r="J158" i="14"/>
  <c r="P156" i="14"/>
  <c r="N156" i="14"/>
  <c r="J156" i="14"/>
  <c r="P155" i="14"/>
  <c r="N155" i="14"/>
  <c r="J155" i="14"/>
  <c r="P154" i="14"/>
  <c r="N154" i="14"/>
  <c r="J154" i="14"/>
  <c r="P153" i="14"/>
  <c r="N153" i="14"/>
  <c r="J153" i="14"/>
  <c r="P152" i="14"/>
  <c r="N152" i="14"/>
  <c r="J152" i="14"/>
  <c r="P150" i="14"/>
  <c r="N150" i="14"/>
  <c r="J150" i="14"/>
  <c r="P148" i="14"/>
  <c r="N148" i="14"/>
  <c r="J148" i="14"/>
  <c r="P146" i="14"/>
  <c r="N146" i="14"/>
  <c r="J146" i="14"/>
  <c r="P144" i="14"/>
  <c r="N144" i="14"/>
  <c r="J144" i="14"/>
  <c r="P143" i="14"/>
  <c r="N143" i="14"/>
  <c r="J143" i="14"/>
  <c r="P142" i="14"/>
  <c r="N142" i="14"/>
  <c r="J142" i="14"/>
  <c r="P141" i="14"/>
  <c r="N141" i="14"/>
  <c r="J141" i="14"/>
  <c r="P138" i="14"/>
  <c r="N138" i="14"/>
  <c r="J138" i="14"/>
  <c r="P137" i="14"/>
  <c r="N137" i="14"/>
  <c r="J137" i="14"/>
  <c r="P136" i="14"/>
  <c r="N136" i="14"/>
  <c r="J136" i="14"/>
  <c r="P133" i="14"/>
  <c r="N133" i="14"/>
  <c r="J133" i="14"/>
  <c r="P132" i="14"/>
  <c r="N132" i="14"/>
  <c r="J132" i="14"/>
  <c r="P131" i="14"/>
  <c r="N131" i="14"/>
  <c r="J131" i="14"/>
  <c r="P130" i="14"/>
  <c r="N130" i="14"/>
  <c r="J130" i="14"/>
  <c r="P129" i="14"/>
  <c r="N129" i="14"/>
  <c r="J129" i="14"/>
  <c r="P128" i="14"/>
  <c r="N128" i="14"/>
  <c r="J128" i="14"/>
  <c r="P127" i="14"/>
  <c r="N127" i="14"/>
  <c r="J127" i="14"/>
  <c r="P126" i="14"/>
  <c r="N126" i="14"/>
  <c r="J126" i="14"/>
  <c r="P125" i="14"/>
  <c r="N125" i="14"/>
  <c r="J125" i="14"/>
  <c r="P124" i="14"/>
  <c r="N124" i="14"/>
  <c r="J124" i="14"/>
  <c r="P123" i="14"/>
  <c r="N123" i="14"/>
  <c r="J123" i="14"/>
  <c r="P122" i="14"/>
  <c r="N122" i="14"/>
  <c r="J122" i="14"/>
  <c r="P121" i="14"/>
  <c r="N121" i="14"/>
  <c r="J121" i="14"/>
  <c r="P120" i="14"/>
  <c r="N120" i="14"/>
  <c r="J120" i="14"/>
  <c r="P119" i="14"/>
  <c r="N119" i="14"/>
  <c r="J119" i="14"/>
  <c r="P118" i="14"/>
  <c r="N118" i="14"/>
  <c r="J118" i="14"/>
  <c r="P117" i="14"/>
  <c r="N117" i="14"/>
  <c r="J117" i="14"/>
  <c r="P116" i="14"/>
  <c r="N116" i="14"/>
  <c r="J116" i="14"/>
  <c r="P115" i="14"/>
  <c r="N115" i="14"/>
  <c r="J115" i="14"/>
  <c r="P114" i="14"/>
  <c r="N114" i="14"/>
  <c r="J114" i="14"/>
  <c r="P113" i="14"/>
  <c r="N113" i="14"/>
  <c r="J113" i="14"/>
  <c r="P111" i="14"/>
  <c r="N111" i="14"/>
  <c r="J111" i="14"/>
  <c r="P109" i="14"/>
  <c r="N109" i="14"/>
  <c r="J109" i="14"/>
  <c r="P108" i="14"/>
  <c r="N108" i="14"/>
  <c r="J108" i="14"/>
  <c r="P107" i="14"/>
  <c r="N107" i="14"/>
  <c r="J107" i="14"/>
  <c r="P105" i="14"/>
  <c r="N105" i="14"/>
  <c r="J105" i="14"/>
  <c r="P104" i="14"/>
  <c r="N104" i="14"/>
  <c r="J104" i="14"/>
  <c r="P103" i="14"/>
  <c r="N103" i="14"/>
  <c r="J103" i="14"/>
  <c r="P101" i="14"/>
  <c r="N101" i="14"/>
  <c r="J101" i="14"/>
  <c r="P99" i="14"/>
  <c r="N99" i="14"/>
  <c r="J99" i="14"/>
  <c r="P97" i="14"/>
  <c r="N97" i="14"/>
  <c r="J97" i="14"/>
  <c r="P96" i="14"/>
  <c r="N96" i="14"/>
  <c r="J96" i="14"/>
  <c r="P95" i="14"/>
  <c r="N95" i="14"/>
  <c r="J95" i="14"/>
  <c r="P94" i="14"/>
  <c r="N94" i="14"/>
  <c r="J94" i="14"/>
  <c r="P93" i="14"/>
  <c r="N93" i="14"/>
  <c r="J93" i="14"/>
  <c r="P92" i="14"/>
  <c r="N92" i="14"/>
  <c r="J92" i="14"/>
  <c r="P91" i="14"/>
  <c r="N91" i="14"/>
  <c r="J91" i="14"/>
  <c r="P90" i="14"/>
  <c r="N90" i="14"/>
  <c r="J90" i="14"/>
  <c r="P89" i="14"/>
  <c r="N89" i="14"/>
  <c r="J89" i="14"/>
  <c r="P88" i="14"/>
  <c r="N88" i="14"/>
  <c r="P87" i="14"/>
  <c r="N87" i="14"/>
  <c r="J87" i="14"/>
  <c r="P86" i="14"/>
  <c r="N86" i="14"/>
  <c r="J86" i="14"/>
  <c r="P85" i="14"/>
  <c r="N85" i="14"/>
  <c r="J85" i="14"/>
  <c r="P84" i="14"/>
  <c r="N84" i="14"/>
  <c r="J84" i="14"/>
  <c r="P83" i="14"/>
  <c r="N83" i="14"/>
  <c r="J83" i="14"/>
  <c r="P82" i="14"/>
  <c r="N82" i="14"/>
  <c r="J82" i="14"/>
  <c r="P81" i="14"/>
  <c r="N81" i="14"/>
  <c r="J81" i="14"/>
  <c r="P80" i="14"/>
  <c r="N80" i="14"/>
  <c r="J80" i="14"/>
  <c r="P79" i="14"/>
  <c r="N79" i="14"/>
  <c r="J79" i="14"/>
  <c r="P78" i="14"/>
  <c r="N78" i="14"/>
  <c r="P77" i="14"/>
  <c r="N77" i="14"/>
  <c r="J77" i="14"/>
  <c r="P76" i="14"/>
  <c r="N76" i="14"/>
  <c r="J76" i="14"/>
  <c r="P75" i="14"/>
  <c r="N75" i="14"/>
  <c r="J75" i="14"/>
  <c r="P74" i="14"/>
  <c r="N74" i="14"/>
  <c r="J74" i="14"/>
  <c r="P73" i="14"/>
  <c r="N73" i="14"/>
  <c r="J73" i="14"/>
  <c r="P72" i="14"/>
  <c r="N72" i="14"/>
  <c r="J72" i="14"/>
  <c r="P71" i="14"/>
  <c r="N71" i="14"/>
  <c r="J71" i="14"/>
  <c r="P69" i="14"/>
  <c r="N69" i="14"/>
  <c r="J69" i="14"/>
  <c r="P68" i="14"/>
  <c r="N68" i="14"/>
  <c r="J68" i="14"/>
  <c r="P67" i="14"/>
  <c r="N67" i="14"/>
  <c r="J67" i="14"/>
  <c r="P66" i="14"/>
  <c r="N66" i="14"/>
  <c r="J66" i="14"/>
  <c r="P65" i="14"/>
  <c r="N65" i="14"/>
  <c r="J65" i="14"/>
  <c r="P64" i="14"/>
  <c r="N64" i="14"/>
  <c r="J64" i="14"/>
  <c r="P63" i="14"/>
  <c r="N63" i="14"/>
  <c r="J63" i="14"/>
  <c r="P62" i="14"/>
  <c r="N62" i="14"/>
  <c r="J62" i="14"/>
  <c r="P61" i="14"/>
  <c r="N61" i="14"/>
  <c r="J61" i="14"/>
  <c r="P60" i="14"/>
  <c r="N60" i="14"/>
  <c r="J60" i="14"/>
  <c r="P59" i="14"/>
  <c r="N59" i="14"/>
  <c r="J59" i="14"/>
  <c r="P58" i="14"/>
  <c r="N58" i="14"/>
  <c r="J58" i="14"/>
  <c r="P57" i="14"/>
  <c r="N57" i="14"/>
  <c r="J57" i="14"/>
  <c r="P56" i="14"/>
  <c r="N56" i="14"/>
  <c r="J56" i="14"/>
  <c r="P55" i="14"/>
  <c r="N55" i="14"/>
  <c r="J55" i="14"/>
  <c r="P53" i="14"/>
  <c r="N53" i="14"/>
  <c r="J53" i="14"/>
  <c r="P52" i="14"/>
  <c r="N52" i="14"/>
  <c r="J52" i="14"/>
  <c r="P51" i="14"/>
  <c r="N51" i="14"/>
  <c r="J51" i="14"/>
  <c r="P49" i="14"/>
  <c r="N49" i="14"/>
  <c r="J49" i="14"/>
  <c r="P48" i="14"/>
  <c r="N48" i="14"/>
  <c r="J48" i="14"/>
  <c r="P46" i="14"/>
  <c r="N46" i="14"/>
  <c r="J46" i="14"/>
  <c r="P45" i="14"/>
  <c r="N45" i="14"/>
  <c r="J45" i="14"/>
  <c r="P44" i="14"/>
  <c r="N44" i="14"/>
  <c r="J44" i="14"/>
  <c r="P42" i="14"/>
  <c r="N42" i="14"/>
  <c r="J42" i="14"/>
  <c r="P41" i="14"/>
  <c r="N41" i="14"/>
  <c r="J41" i="14"/>
  <c r="P40" i="14"/>
  <c r="N40" i="14"/>
  <c r="J40" i="14"/>
  <c r="P39" i="14"/>
  <c r="N39" i="14"/>
  <c r="J39" i="14"/>
  <c r="P38" i="14"/>
  <c r="N38" i="14"/>
  <c r="J38" i="14"/>
  <c r="P37" i="14"/>
  <c r="N37" i="14"/>
  <c r="J37" i="14"/>
  <c r="P36" i="14"/>
  <c r="N36" i="14"/>
  <c r="J36" i="14"/>
  <c r="P35" i="14"/>
  <c r="N35" i="14"/>
  <c r="J35" i="14"/>
  <c r="P33" i="14"/>
  <c r="N33" i="14"/>
  <c r="J33" i="14"/>
  <c r="P32" i="14"/>
  <c r="N32" i="14"/>
  <c r="J32" i="14"/>
  <c r="P31" i="14"/>
  <c r="N31" i="14"/>
  <c r="J31" i="14"/>
  <c r="P30" i="14"/>
  <c r="N30" i="14"/>
  <c r="J30" i="14"/>
  <c r="P29" i="14"/>
  <c r="N29" i="14"/>
  <c r="J29" i="14"/>
  <c r="P28" i="14"/>
  <c r="N28" i="14"/>
  <c r="J28" i="14"/>
  <c r="P27" i="14"/>
  <c r="N27" i="14"/>
  <c r="J27" i="14"/>
  <c r="P26" i="14"/>
  <c r="N26" i="14"/>
  <c r="J26" i="14"/>
  <c r="P25" i="14"/>
  <c r="N25" i="14"/>
  <c r="J25" i="14"/>
  <c r="P24" i="14"/>
  <c r="N24" i="14"/>
  <c r="J24" i="14"/>
  <c r="P23" i="14"/>
  <c r="N23" i="14"/>
  <c r="J23" i="14"/>
  <c r="P22" i="14"/>
  <c r="N22" i="14"/>
  <c r="J22" i="14"/>
  <c r="P21" i="14"/>
  <c r="N21" i="14"/>
  <c r="J21" i="14"/>
  <c r="P20" i="14"/>
  <c r="N20" i="14"/>
  <c r="J20" i="14"/>
  <c r="P19" i="14"/>
  <c r="N19" i="14"/>
  <c r="J19" i="14"/>
  <c r="P18" i="14"/>
  <c r="N18" i="14"/>
  <c r="J18" i="14"/>
  <c r="P17" i="14"/>
  <c r="N17" i="14"/>
  <c r="J17" i="14"/>
  <c r="P16" i="14"/>
  <c r="N16" i="14"/>
  <c r="J16" i="14"/>
  <c r="P15" i="14"/>
  <c r="N15" i="14"/>
  <c r="J15" i="14"/>
  <c r="P14" i="14"/>
  <c r="N14" i="14"/>
  <c r="J14" i="14"/>
  <c r="P13" i="14"/>
  <c r="N13" i="14"/>
  <c r="J13" i="14"/>
  <c r="P12" i="14"/>
  <c r="N12" i="14"/>
  <c r="J12" i="14"/>
  <c r="P11" i="14"/>
  <c r="N11" i="14"/>
  <c r="J11" i="14"/>
  <c r="P10" i="14"/>
  <c r="N10" i="14"/>
  <c r="J10" i="14"/>
  <c r="P9" i="14"/>
  <c r="N9" i="14"/>
  <c r="J9" i="14"/>
  <c r="P8" i="14"/>
  <c r="N8" i="14"/>
  <c r="J8" i="14"/>
  <c r="P7" i="14"/>
  <c r="N7" i="14"/>
  <c r="J7" i="14"/>
  <c r="P6" i="14"/>
  <c r="N6" i="14"/>
  <c r="J6" i="14"/>
  <c r="P4" i="14"/>
  <c r="N4" i="14"/>
  <c r="J4" i="14"/>
  <c r="P3" i="14"/>
  <c r="N3" i="14"/>
  <c r="J3" i="14"/>
</calcChain>
</file>

<file path=xl/sharedStrings.xml><?xml version="1.0" encoding="utf-8"?>
<sst xmlns="http://schemas.openxmlformats.org/spreadsheetml/2006/main" count="1348" uniqueCount="852">
  <si>
    <t>Order Qty</t>
  </si>
  <si>
    <t>Product #</t>
  </si>
  <si>
    <t>Description</t>
  </si>
  <si>
    <t>COO</t>
  </si>
  <si>
    <t>UPC CASE</t>
  </si>
  <si>
    <t>UPC Box</t>
  </si>
  <si>
    <t>UPC Pack</t>
  </si>
  <si>
    <t>Case Wt.</t>
  </si>
  <si>
    <t>Case Pack</t>
  </si>
  <si>
    <t>Cube</t>
  </si>
  <si>
    <t>Dimensions H</t>
  </si>
  <si>
    <t>Dimensions W</t>
  </si>
  <si>
    <t>Dimensions L</t>
  </si>
  <si>
    <t>Unit Price</t>
  </si>
  <si>
    <t>Qty Box (HIDE)</t>
  </si>
  <si>
    <t>Box Price</t>
  </si>
  <si>
    <t>Qty Case (HIDE)</t>
  </si>
  <si>
    <t>Case Price</t>
  </si>
  <si>
    <t>Ti / Hi</t>
  </si>
  <si>
    <t>TOWER BOX 1LB</t>
  </si>
  <si>
    <t>Fort Knox Tower Box - 6x1#</t>
  </si>
  <si>
    <t>BE</t>
  </si>
  <si>
    <t>100 86232 70002 1</t>
  </si>
  <si>
    <t>0 86232 70002 4</t>
  </si>
  <si>
    <t>6x1#</t>
  </si>
  <si>
    <t>28x10=280</t>
  </si>
  <si>
    <t>Gerrit's Chanukah Gelt Box - 6x1#</t>
  </si>
  <si>
    <t>100 86232 70004 5</t>
  </si>
  <si>
    <t>0 86232 70004 8</t>
  </si>
  <si>
    <t>CHOCOLATES</t>
  </si>
  <si>
    <t>NL</t>
  </si>
  <si>
    <t>3/12/2.96oz</t>
  </si>
  <si>
    <t>15x16=240</t>
  </si>
  <si>
    <t>Fort Knox Mini Gold Bars - Dark 50% 3/12/2.96oz</t>
  </si>
  <si>
    <t>100 86232 31947 6</t>
  </si>
  <si>
    <t>0 86232 31947 9</t>
  </si>
  <si>
    <t>Fort Knox Gold Coins - Drums 6/180count</t>
  </si>
  <si>
    <t>100 86232 31997 1</t>
  </si>
  <si>
    <t>0 86232 31997 4</t>
  </si>
  <si>
    <t>6/180</t>
  </si>
  <si>
    <t>10x12=120</t>
  </si>
  <si>
    <t>Fort Knox Gold Coins - Net Boxes 8/12/2oz</t>
  </si>
  <si>
    <t>100 86232 31920 9</t>
  </si>
  <si>
    <t>0 86232 31020 9</t>
  </si>
  <si>
    <t>0 86232 31920 2</t>
  </si>
  <si>
    <t>8/12/2oz</t>
  </si>
  <si>
    <t>18x7=126</t>
  </si>
  <si>
    <t>Fort Knox Gold Coins - Net Boxes 8/18/1.5oz</t>
  </si>
  <si>
    <t>100 86232 31925 4</t>
  </si>
  <si>
    <t>0 86232 31925 7</t>
  </si>
  <si>
    <t>0 86232 31927 1</t>
  </si>
  <si>
    <t>8/18/1.5oz</t>
  </si>
  <si>
    <t>Fort Knox Unicorn coins 8/18/1.47oz</t>
  </si>
  <si>
    <t>100 86232 32964 2</t>
  </si>
  <si>
    <t>0 86232 32964 5</t>
  </si>
  <si>
    <t>0 86232 35974 1</t>
  </si>
  <si>
    <t>8/18/1.47oz</t>
  </si>
  <si>
    <t>N</t>
  </si>
  <si>
    <t>Fort Knox Pirate coins 8/18/1.47oz</t>
  </si>
  <si>
    <t>100 86232 34990 9</t>
  </si>
  <si>
    <t>0 86232 34991 9</t>
  </si>
  <si>
    <t>0 86232 34990 2</t>
  </si>
  <si>
    <t>Fort Knox Red White Blue coins 8/18/1.5oz(42g)</t>
  </si>
  <si>
    <t>100 86232 31051 0</t>
  </si>
  <si>
    <t>0 86232 31052 0</t>
  </si>
  <si>
    <t>0 86232 31051 3</t>
  </si>
  <si>
    <t>Fort Knox Easter Coins + stickers 8/18/1.5oz (42g)</t>
  </si>
  <si>
    <t>100 86232 31049 7</t>
  </si>
  <si>
    <t>0 86232 31050 6</t>
  </si>
  <si>
    <t>0 86232 31049 0</t>
  </si>
  <si>
    <t>Fort Knox Halloween coins 8/18/1.5oz(42g</t>
  </si>
  <si>
    <t>100 86232 31053 4</t>
  </si>
  <si>
    <t>0 86232 31054 4</t>
  </si>
  <si>
    <t>0 86232 31053 7</t>
  </si>
  <si>
    <t>Fort Knox X-mas coins 8/18/1.5oz(42g)</t>
  </si>
  <si>
    <t>100 86232 31047 3</t>
  </si>
  <si>
    <t>0 86232 31048 3</t>
  </si>
  <si>
    <t>0 86232 31047 6</t>
  </si>
  <si>
    <t>Fort Knox Elf and Friends 8/18/1.47oz(41.6g)</t>
  </si>
  <si>
    <t>100 86232 33940 5</t>
  </si>
  <si>
    <t>0 86232 33941 5</t>
  </si>
  <si>
    <t>0 86232 33940 8</t>
  </si>
  <si>
    <t>Fort Knox Santas Mini Chocolate  2/12/1.41oz(40g)</t>
  </si>
  <si>
    <t>100 86232 32980 2</t>
  </si>
  <si>
    <t>0 86232 32981 2</t>
  </si>
  <si>
    <t>0 86232 32980 5</t>
  </si>
  <si>
    <t>2/12/1.41oz</t>
  </si>
  <si>
    <t>26x14=364</t>
  </si>
  <si>
    <t>Fort Knox Penny Parade - Net Boxes 8/20/1.37oz</t>
  </si>
  <si>
    <t>100 86232 31032 9</t>
  </si>
  <si>
    <t>0 86232 31033 9</t>
  </si>
  <si>
    <t>0 86232 31032 2</t>
  </si>
  <si>
    <t>8/20/1.37oz</t>
  </si>
  <si>
    <t>Fort Knox 1.5" &amp; 1.1" Color Parade Coins - 8/18/1.5oz</t>
  </si>
  <si>
    <t>100 86232 31045 9</t>
  </si>
  <si>
    <t>0 86232 31046 9</t>
  </si>
  <si>
    <t>0 86232 31045 2</t>
  </si>
  <si>
    <t>Fort Knox Gold Bar (3x3oz Nets/Bar) - 6/9oz</t>
  </si>
  <si>
    <t>100 86232 31949 0</t>
  </si>
  <si>
    <t>0 86232 31949 3</t>
  </si>
  <si>
    <t>6/9oz</t>
  </si>
  <si>
    <t>16x12=192</t>
  </si>
  <si>
    <t>Fort Knox Chocolate Ingots 1/40/1oz</t>
  </si>
  <si>
    <t>0 86232 70008 6</t>
  </si>
  <si>
    <t>0 86232 70009 3</t>
  </si>
  <si>
    <t>1/40/1oz</t>
  </si>
  <si>
    <t>26x13=338</t>
  </si>
  <si>
    <t>100 86232 31242 2</t>
  </si>
  <si>
    <t>0 86232 31242 5</t>
  </si>
  <si>
    <t>12/3.53oz</t>
  </si>
  <si>
    <t>45x8=360</t>
  </si>
  <si>
    <t>Fort Knox Million Dollar Bar 12/12/2oz (57g)</t>
  </si>
  <si>
    <t>TR</t>
  </si>
  <si>
    <t>100 86232 32093 9</t>
  </si>
  <si>
    <t>0 86232 32094 9</t>
  </si>
  <si>
    <t>0 86232 32093 2</t>
  </si>
  <si>
    <t>12/12/2oz</t>
  </si>
  <si>
    <t>10x10=100</t>
  </si>
  <si>
    <t>Fort Knox Milk Chocolate Mini Banknotes 18/4.23oz</t>
  </si>
  <si>
    <t>100 86232 70013 7</t>
  </si>
  <si>
    <t>0 86232 70012 3</t>
  </si>
  <si>
    <t>18/4.23oz</t>
  </si>
  <si>
    <t>31x11=341</t>
  </si>
  <si>
    <t>Fort Knox 0.8oz Medallion w/ribbon - 2/24/0.8oz</t>
  </si>
  <si>
    <t>100 86232 31006 0</t>
  </si>
  <si>
    <t>0 86232 31006 3</t>
  </si>
  <si>
    <t>0 86232 31003 2</t>
  </si>
  <si>
    <t>2/24/0.8oz</t>
  </si>
  <si>
    <t>16x16=256</t>
  </si>
  <si>
    <t>Fort Knox 2.95" U.S. Dollar 0.8oz Medallions - 4/30/0.8oz</t>
  </si>
  <si>
    <t>100 86232 31993 3</t>
  </si>
  <si>
    <t>0 86232 31994 3</t>
  </si>
  <si>
    <t>0 86232 31993 6</t>
  </si>
  <si>
    <t>4/30/0.8oz</t>
  </si>
  <si>
    <t>15x14=210</t>
  </si>
  <si>
    <t>Fort Knox Gold Mega Medallion 12/3.17oz</t>
  </si>
  <si>
    <t>100 86232 31229 3</t>
  </si>
  <si>
    <t>0 86232 31029 2</t>
  </si>
  <si>
    <t>12/3.17oz</t>
  </si>
  <si>
    <t>40x12=480</t>
  </si>
  <si>
    <t>Fort Knox Trio Medallions 12/6.1oz</t>
  </si>
  <si>
    <t>100 86232 33962 7</t>
  </si>
  <si>
    <t>0 86232 33962 0</t>
  </si>
  <si>
    <t>12/6.1oz</t>
  </si>
  <si>
    <t>20x13=260</t>
  </si>
  <si>
    <t>Fort Knox Valentine Medallions 2/10/2oz</t>
  </si>
  <si>
    <t>100 86232 31140 1</t>
  </si>
  <si>
    <t>0 86232 31141 1</t>
  </si>
  <si>
    <t>0 86232 31140 4</t>
  </si>
  <si>
    <t>2/10/2oz</t>
  </si>
  <si>
    <t>30x13=390</t>
  </si>
  <si>
    <r>
      <t>Fort Knox Huge 3.94" Medallions</t>
    </r>
    <r>
      <rPr>
        <sz val="8"/>
        <rFont val="Arial"/>
        <family val="2"/>
      </rPr>
      <t xml:space="preserve"> (4 gold-3 silver-3 copper) - 8/10/2oz</t>
    </r>
  </si>
  <si>
    <t>100 86232 31223 1</t>
  </si>
  <si>
    <t>0 86232 31223 4</t>
  </si>
  <si>
    <t>0 86232 31023 0</t>
  </si>
  <si>
    <t>8/10/2oz</t>
  </si>
  <si>
    <t>10x7=70</t>
  </si>
  <si>
    <t>SO</t>
  </si>
  <si>
    <t>Fort Knox Powerwing - 96/2oz</t>
  </si>
  <si>
    <t>100 86232 31922 3</t>
  </si>
  <si>
    <t>96/2oz</t>
  </si>
  <si>
    <t>18x15=270</t>
  </si>
  <si>
    <t>Fort Knox Chanukah Gelt - 8/18/1.5oz</t>
  </si>
  <si>
    <t>100 86232 31926 1</t>
  </si>
  <si>
    <t>0 86232 31924 0</t>
  </si>
  <si>
    <t>0 86232 31926 4</t>
  </si>
  <si>
    <t>Fort Knox Casino Chips - 8/18/1.47oz</t>
  </si>
  <si>
    <t>100 86232 39920 1</t>
  </si>
  <si>
    <t>0 86232 39930 3</t>
  </si>
  <si>
    <t>0 86232 39920 4</t>
  </si>
  <si>
    <t>FORT KNOX &amp; CASTLE CASINO CHIPS</t>
  </si>
  <si>
    <t>Fort Knox 1.5" Gold Coins (approx.1,820) - 20.86#</t>
  </si>
  <si>
    <t>100 86232 31992 6</t>
  </si>
  <si>
    <t>20.86#</t>
  </si>
  <si>
    <t>Fort Knox 1.5" Gold Coins (approx.420) - 4.8#</t>
  </si>
  <si>
    <t>100 86232 31928 5</t>
  </si>
  <si>
    <t>4.8#</t>
  </si>
  <si>
    <t>20x20=400</t>
  </si>
  <si>
    <t>Fort Knox 1.1" Gold Coins (approx.700) - 5#</t>
  </si>
  <si>
    <t>100 86232 31999 5</t>
  </si>
  <si>
    <t>new case pack</t>
  </si>
  <si>
    <t>5#</t>
  </si>
  <si>
    <t>Fort Knox PENNY PARADE 700 x 1.1" - 4.68 lbs.</t>
  </si>
  <si>
    <t>100 86232 31939 1</t>
  </si>
  <si>
    <t>4.68#</t>
  </si>
  <si>
    <r>
      <t>Fort Knox 1.5" Colored Coin Nets</t>
    </r>
    <r>
      <rPr>
        <sz val="8"/>
        <rFont val="Arial"/>
        <family val="2"/>
      </rPr>
      <t xml:space="preserve"> - Copper Large Pennies (Lincoln) - 6/1#</t>
    </r>
  </si>
  <si>
    <t>100 86232 34454 6</t>
  </si>
  <si>
    <t>size: 1.5"</t>
  </si>
  <si>
    <t>0 86232 34454 9</t>
  </si>
  <si>
    <t>6/1#</t>
  </si>
  <si>
    <t>20X18=360</t>
  </si>
  <si>
    <t>Fort Knox 1.1" Copper Coin Nets - 6/1#</t>
  </si>
  <si>
    <t>100 86232 34467 6</t>
  </si>
  <si>
    <t>size: 1.1"</t>
  </si>
  <si>
    <t>0 86232 34467 9</t>
  </si>
  <si>
    <t>Castle Casino Chips 1.5" Mixed Denominations (approx. 420) - 4.8#</t>
  </si>
  <si>
    <t>100 86232 31263 7</t>
  </si>
  <si>
    <t>mixed</t>
  </si>
  <si>
    <t>denominations</t>
  </si>
  <si>
    <t>Fort Knox 1.1" Silver Coins - State Quarters (approx. 700) - 5#</t>
  </si>
  <si>
    <t>100 86232 31998 8</t>
  </si>
  <si>
    <t xml:space="preserve"> </t>
  </si>
  <si>
    <t>GERRIT'S BOY / GIRL</t>
  </si>
  <si>
    <t>100 86232 34460 7</t>
  </si>
  <si>
    <t>0 86232 34542 3</t>
  </si>
  <si>
    <t>100 86232 34461 4</t>
  </si>
  <si>
    <t>0 86232 34543 0</t>
  </si>
  <si>
    <t>Gerrit's It's A Boy Chocolate Coin - 8/18/1.5oz</t>
  </si>
  <si>
    <t>100 86232 31955 1</t>
  </si>
  <si>
    <t>0 86232 31956 1</t>
  </si>
  <si>
    <t>0 86232 31955 4</t>
  </si>
  <si>
    <t>100 86232 32098 4</t>
  </si>
  <si>
    <t>0 86232 32099 4</t>
  </si>
  <si>
    <t>0 86232 32098 7</t>
  </si>
  <si>
    <t>6/24/1oz</t>
  </si>
  <si>
    <t>10x8=80</t>
  </si>
  <si>
    <t>FORT KNOX CHOCOLATE SPOONS</t>
  </si>
  <si>
    <t>Fort Knox Milk Chocolate Spoons 6/12/2.11oz (60g)</t>
  </si>
  <si>
    <t>100 86232 90170 1</t>
  </si>
  <si>
    <t>0 86232 90171 1</t>
  </si>
  <si>
    <t>0 86232 90170 4</t>
  </si>
  <si>
    <t>6/12/2.11oz (60g)</t>
  </si>
  <si>
    <t>13x7=91</t>
  </si>
  <si>
    <t>Fort Knox Dark Chocolate Spoons 6/12/2.11oz (60g)</t>
  </si>
  <si>
    <t>100 86232 90172 5</t>
  </si>
  <si>
    <t>0 86232 90173 5</t>
  </si>
  <si>
    <t>0 86232 90172 8</t>
  </si>
  <si>
    <t>Fort Knox Milk/White Chocolate Spoons 6/12/2.11oz (60g)</t>
  </si>
  <si>
    <t>100 86232 90174 9</t>
  </si>
  <si>
    <t>0 86232 90175 9</t>
  </si>
  <si>
    <t>0 86232 90174 2</t>
  </si>
  <si>
    <t>FORT KNOX SOLID COLORED COINS - 1 LB NETS (6X1lb)</t>
  </si>
  <si>
    <t>Fort Knox 1.5" Colored Coin Nets  Red &amp; White &amp; Blue - 6/1#</t>
  </si>
  <si>
    <t>100 86232 34465 2</t>
  </si>
  <si>
    <t>0 86232 34565 2</t>
  </si>
  <si>
    <t>Fort Knox 1.5" Colored Coin Nets - Gold - 6/1#</t>
  </si>
  <si>
    <t>100 86232 34459 1</t>
  </si>
  <si>
    <t>0 86232 34559 1</t>
  </si>
  <si>
    <t>Fort Knox 1.5" Colored Coin Nets - Silver  - 6/1#</t>
  </si>
  <si>
    <t>100 86232 34440 9</t>
  </si>
  <si>
    <t>0 86232 34540 9</t>
  </si>
  <si>
    <t>Fort Knox 1.5" Colored Coin Nets - Rainbow - 6/1#</t>
  </si>
  <si>
    <t>100 86232 34443 0</t>
  </si>
  <si>
    <t>0 86232 34443 3</t>
  </si>
  <si>
    <t>100 86232 34444 7</t>
  </si>
  <si>
    <t>0 86232 34544 7</t>
  </si>
  <si>
    <t>Fort Knox 1.5" Colored Coin Nets - Dark Blue - 6/1#</t>
  </si>
  <si>
    <t>100 86232 34445 4</t>
  </si>
  <si>
    <t>0 86232 34545 4</t>
  </si>
  <si>
    <t>Fort Knox 1.5" Colored Coin Nets - Pink - 6/1#</t>
  </si>
  <si>
    <t>100 86232 34446 1</t>
  </si>
  <si>
    <t>0 86232 34546 1</t>
  </si>
  <si>
    <t>Fort Knox 1.5" Colored Coin Nets - Green - 6/1#</t>
  </si>
  <si>
    <t>100 86232 34447 8</t>
  </si>
  <si>
    <t>0 86232 34547 8</t>
  </si>
  <si>
    <t>Fort Knox 1.5" Colored Coin Nets - Apple Red - 6/1#</t>
  </si>
  <si>
    <t>100 86232 34448 5</t>
  </si>
  <si>
    <t>0 86232 34548 5</t>
  </si>
  <si>
    <t>Fort Knox 1.5" Colored Coin Nets - Orange - 6/1#</t>
  </si>
  <si>
    <t>100 86232 34451 5</t>
  </si>
  <si>
    <t>0 86232 34551 5</t>
  </si>
  <si>
    <t>Fort Knox 1.5" Colored Coin Nets - Black - 6/1#</t>
  </si>
  <si>
    <t>100 86232 34452 2</t>
  </si>
  <si>
    <t>0 86232 34552 2</t>
  </si>
  <si>
    <t>Fort Knox 1.5" Colored Coin Nets - Caribbean Blue - 6/1#</t>
  </si>
  <si>
    <t>100 86232 34457 7</t>
  </si>
  <si>
    <t>0 86232 34557 7</t>
  </si>
  <si>
    <t>Fort Knox 1.5" Colored Coin Nets - Sunshine Yellow - 6/1#</t>
  </si>
  <si>
    <t>100 86232 34458 4</t>
  </si>
  <si>
    <t>0 86232 34558 4</t>
  </si>
  <si>
    <t>Fort Knox 1.5" Colored Coin Nets - Lavender - 6/1#</t>
  </si>
  <si>
    <t>100 86232 34463 8</t>
  </si>
  <si>
    <t>0 86232 34563 8</t>
  </si>
  <si>
    <t>Fort Knox 6/1lb/1.5" Colored Coin Nets - White - 6/1#</t>
  </si>
  <si>
    <t>100 86232 34464 5</t>
  </si>
  <si>
    <t>0 86232 34564 5</t>
  </si>
  <si>
    <t>GERRIT'S BAGGED PRODUCTS</t>
  </si>
  <si>
    <t>Broadway on Wheels Strawberry bags 12 x 5.29oz (150g)</t>
  </si>
  <si>
    <t>IT</t>
  </si>
  <si>
    <t>100 86232 86051 0</t>
  </si>
  <si>
    <t>0 86232 86051 3</t>
  </si>
  <si>
    <t>12 x 5.29oz</t>
  </si>
  <si>
    <t>17x10=170</t>
  </si>
  <si>
    <t>*</t>
  </si>
  <si>
    <t>Broadway on Wheels Licorice bags 12 x 5.29oz (150g)</t>
  </si>
  <si>
    <t>100 86232 86053 4</t>
  </si>
  <si>
    <t>0 86232 86053 7</t>
  </si>
  <si>
    <t>Gustaf's Licorice Ice 12/4oz..</t>
  </si>
  <si>
    <t>100 86232 31973 5</t>
  </si>
  <si>
    <t>0 86232 31973 8</t>
  </si>
  <si>
    <t>12/4oz..</t>
  </si>
  <si>
    <t>20x10=200</t>
  </si>
  <si>
    <t>100 86232 31963 6</t>
  </si>
  <si>
    <t>0 86232 31963 9</t>
  </si>
  <si>
    <t>12/5.2oz</t>
  </si>
  <si>
    <t>20x14=280</t>
  </si>
  <si>
    <t>100 86232 31933 9</t>
  </si>
  <si>
    <t>0 86232 31933 2</t>
  </si>
  <si>
    <t>Gustaf's Licorice Coins - Bags 12/5.29oz</t>
  </si>
  <si>
    <t>100 86232 44604 2</t>
  </si>
  <si>
    <t>0 86232 44604 5</t>
  </si>
  <si>
    <t>12/5.29oz</t>
  </si>
  <si>
    <t>Gustaf's Double Salt Licorice - Bags 12/5.29oz</t>
  </si>
  <si>
    <t>100 86232 31943 8</t>
  </si>
  <si>
    <t>0 86232 31943 1</t>
  </si>
  <si>
    <t>12x20=240</t>
  </si>
  <si>
    <t>FI</t>
  </si>
  <si>
    <t>0 86232 35834 8</t>
  </si>
  <si>
    <t>12x5oz (142g)</t>
  </si>
  <si>
    <t>18x10=180</t>
  </si>
  <si>
    <t>Gustaf's Tire Tracks Strawberry 12x5oz (142g)</t>
  </si>
  <si>
    <t>100 86232 35835 2</t>
  </si>
  <si>
    <t>0 86232 35835 5</t>
  </si>
  <si>
    <t>Gustaf's TidBitz Soft Licorice Bites - Bags 12/5.29oz</t>
  </si>
  <si>
    <t>100 86232 51600 4</t>
  </si>
  <si>
    <t>0 86232 51600 7</t>
  </si>
  <si>
    <t>20x9=180</t>
  </si>
  <si>
    <t>Gustaf's Gumbilees Gourmet Wine Gums - Bags 12/5.29oz</t>
  </si>
  <si>
    <t>100 86232 51200 6</t>
  </si>
  <si>
    <t>0 86232 51200 9</t>
  </si>
  <si>
    <t>Gustaf's Sugared Licorice Bears - Bags 12/5.29oz</t>
  </si>
  <si>
    <t>100 86232 51605 9</t>
  </si>
  <si>
    <t>0 86232 51605 2</t>
  </si>
  <si>
    <t>20x8=160</t>
  </si>
  <si>
    <t>100 86232 51606 6</t>
  </si>
  <si>
    <t>0 86232 51606 9</t>
  </si>
  <si>
    <t>Gustaf's Assorted Soft Punch Chews 12/3.5oz</t>
  </si>
  <si>
    <t>MA</t>
  </si>
  <si>
    <t>100 86232 91055 0</t>
  </si>
  <si>
    <t>0 86232 91055 3</t>
  </si>
  <si>
    <t>12/3.5oz</t>
  </si>
  <si>
    <t>24x12=288</t>
  </si>
  <si>
    <t>Gustaf's Licorice Allsorts - 12/14.1oz</t>
  </si>
  <si>
    <t>GB</t>
  </si>
  <si>
    <t>100 86232 44010 1</t>
  </si>
  <si>
    <t>plain case</t>
  </si>
  <si>
    <t>0 86232 44010 4</t>
  </si>
  <si>
    <t>12/14.1oz</t>
  </si>
  <si>
    <t>Gustaf's Licorice Allsorts - 12/6.3oz</t>
  </si>
  <si>
    <t>100 86232 44012 5</t>
  </si>
  <si>
    <t>0 86232 44012 8</t>
  </si>
  <si>
    <t>12/6.3oz</t>
  </si>
  <si>
    <t>Gustaf's Fruit Pastilles 12/6.3oz</t>
  </si>
  <si>
    <t>100 86232 44032 3</t>
  </si>
  <si>
    <t>0 86232 44032 6</t>
  </si>
  <si>
    <t>Gustaf's Farm Licorice - 12/5.29oz</t>
  </si>
  <si>
    <t>100 86232 51704 9</t>
  </si>
  <si>
    <t>0 86232 51704 2</t>
  </si>
  <si>
    <t>Gustaf's Bee Hive Licorice - 12/5.29oz</t>
  </si>
  <si>
    <t>100 86232 51705 6</t>
  </si>
  <si>
    <t>0 86232 51705 9</t>
  </si>
  <si>
    <t>Gustaf's Licorice Duos - 12/5.29oz</t>
  </si>
  <si>
    <t>100 86232 51706 3</t>
  </si>
  <si>
    <t>0 86232 51706 6</t>
  </si>
  <si>
    <t>Gustaf's Gummi Jelly Babies - 12/5.29oz</t>
  </si>
  <si>
    <t>100 86232 51710 0</t>
  </si>
  <si>
    <t>0 86232 51710 3</t>
  </si>
  <si>
    <t>Gustaf's Licorice Beagles- 12/5.29oz</t>
  </si>
  <si>
    <t>100 86232 51721 6</t>
  </si>
  <si>
    <t>0 86232 51721 9</t>
  </si>
  <si>
    <t>Gerrit's Satellite Wafers - Bag 12/1.23oz</t>
  </si>
  <si>
    <t>100 86232 32103 5</t>
  </si>
  <si>
    <t>0 86232 32103 8</t>
  </si>
  <si>
    <t>12/1.23oz</t>
  </si>
  <si>
    <t>10x9=90</t>
  </si>
  <si>
    <t>Gerrit's Satellite Wafer Sour 12/1.23oz</t>
  </si>
  <si>
    <t>100 86232 32104 2</t>
  </si>
  <si>
    <t>0 86232 32104 5</t>
  </si>
  <si>
    <t>GUSTAF'S STAND UP BAGS 7OZ</t>
  </si>
  <si>
    <t>Gustaf's Licorice Allsorts - 12/7oz standup bags</t>
  </si>
  <si>
    <t>100 86232 51702 5</t>
  </si>
  <si>
    <t>Stand Up Bag</t>
  </si>
  <si>
    <t>0 86232 51702 8</t>
  </si>
  <si>
    <t>12/7oz</t>
  </si>
  <si>
    <t>BROADWAY ROLLS  BOX W: 5.95" H:3.5" L:9.5"  ROLL: 5"1.5"</t>
  </si>
  <si>
    <t>Broadway Rolls Strawberry - 6/24/2oz</t>
  </si>
  <si>
    <t>CN</t>
  </si>
  <si>
    <t>100 86232 86001 5</t>
  </si>
  <si>
    <t>0 86232 86101 5</t>
  </si>
  <si>
    <t>0 86232 86001 8</t>
  </si>
  <si>
    <t>6/24/2oz</t>
  </si>
  <si>
    <t>GERRIT'S BAKERY</t>
  </si>
  <si>
    <t>Gerrit's Bakery Stroopwafels - single pack - 4 displays/28/1.13oz (32g)</t>
  </si>
  <si>
    <t>100 86232 47000 9</t>
  </si>
  <si>
    <t>0 86232 47001 9</t>
  </si>
  <si>
    <t>0 86232 47000 2</t>
  </si>
  <si>
    <t>4 displays/28/1.1oz (32g)</t>
  </si>
  <si>
    <t>100 86232 47002 3</t>
  </si>
  <si>
    <t>0 86232 47002 6</t>
  </si>
  <si>
    <t>12/10x11.46oz (325g)</t>
  </si>
  <si>
    <t>10x18=180</t>
  </si>
  <si>
    <t>GERRIT'S TOP THIS! CAKE TOPPERS - MADE IN SPAIN</t>
  </si>
  <si>
    <t>Gerrit's Top This! Cake Toppers (Daisies) - 12/.18oz/17 count bags</t>
  </si>
  <si>
    <t>ES</t>
  </si>
  <si>
    <t>100 86232 34000 5</t>
  </si>
  <si>
    <t>0 86232 34000 8</t>
  </si>
  <si>
    <t>12/.18oz/17 count bags</t>
  </si>
  <si>
    <t>Gerrit's Top This! Cake Toppers (Roses) - 12/.28oz/11 count bags</t>
  </si>
  <si>
    <t>100 86232 34001 2</t>
  </si>
  <si>
    <t>(no leaves)</t>
  </si>
  <si>
    <t>0 86232 34001 5</t>
  </si>
  <si>
    <t>12/.28oz/11 count bags</t>
  </si>
  <si>
    <t>Gerrit's Bakery Cake Toppers - White Roses 12/.28oz/11 count bags</t>
  </si>
  <si>
    <t>100 86232 34002 9</t>
  </si>
  <si>
    <t>0 86232 34002 2</t>
  </si>
  <si>
    <t>BULK LICORICE</t>
  </si>
  <si>
    <t>Wheels inner bag</t>
  </si>
  <si>
    <t>Broadway Licorice Wheels bulk -4x4.4#</t>
  </si>
  <si>
    <t>100 86232 86050 3</t>
  </si>
  <si>
    <t>0 86232 86050 6</t>
  </si>
  <si>
    <t>4x4.4#</t>
  </si>
  <si>
    <t>Broadway Strawberry Wheels bulk -4x4.4#</t>
  </si>
  <si>
    <t>100 86232 86052 7</t>
  </si>
  <si>
    <t>0 86232 86052 0</t>
  </si>
  <si>
    <t>Broadway Cherry Loaders bulk 4x4.4#</t>
  </si>
  <si>
    <t>100 86232 86061 9</t>
  </si>
  <si>
    <t>0 86232 86061 2</t>
  </si>
  <si>
    <t>Broadway Licorice Rockies (from Italy) 4x4.4# (2kg)</t>
  </si>
  <si>
    <t>100 86232 86054 1</t>
  </si>
  <si>
    <t>0 86232 86054 4</t>
  </si>
  <si>
    <t>4x4.4# (2kg)</t>
  </si>
  <si>
    <t>3x2.2#</t>
  </si>
  <si>
    <t>Gustaf's Raspberry Jelly Pretzels - 3/2.2#</t>
  </si>
  <si>
    <t>100 86232 31829 5</t>
  </si>
  <si>
    <t>0 86232 31829 8</t>
  </si>
  <si>
    <t>Bulk Licorice Beagles - 3x2.2#</t>
  </si>
  <si>
    <t>100 86232 31914 8</t>
  </si>
  <si>
    <t>0 86232 31914 1</t>
  </si>
  <si>
    <t>19x10=190</t>
  </si>
  <si>
    <t>Bulk Red Beagles - 3x2.2#</t>
  </si>
  <si>
    <t>100 86232 31915 5</t>
  </si>
  <si>
    <t>0 86232 31915 8</t>
  </si>
  <si>
    <t>Bulk Rockies (white center) - 3x2.2#</t>
  </si>
  <si>
    <t>100 86232 31816 5</t>
  </si>
  <si>
    <t>25x10=250</t>
  </si>
  <si>
    <t>Bulk Farm Salt Licorice - 3x2.2#</t>
  </si>
  <si>
    <t>100 86232 40201 7</t>
  </si>
  <si>
    <t>Bulk Money Salt Licorice - 3x2.2#</t>
  </si>
  <si>
    <t>100 86232 44501 4</t>
  </si>
  <si>
    <t>0 86232 44501 7</t>
  </si>
  <si>
    <t>Bulk Diamond Salt Licorice - 3x2.2#</t>
  </si>
  <si>
    <t>100 86232 42201 5</t>
  </si>
  <si>
    <t>Bulk Double Salt Licorice - 3x2.2#</t>
  </si>
  <si>
    <t>100 86232 31820 2</t>
  </si>
  <si>
    <t>Gustaf's Super Salty Starfish - 3/2.2#</t>
  </si>
  <si>
    <t>100 86232 31414 3</t>
  </si>
  <si>
    <t>0 86232 31414 6</t>
  </si>
  <si>
    <t>Bulk Licorice Cats - 3x2.2#</t>
  </si>
  <si>
    <t>100 86232 31830 1</t>
  </si>
  <si>
    <t>Bulk Soft Licorice Drops - 3x2.2#</t>
  </si>
  <si>
    <t>100 86232 31840 0</t>
  </si>
  <si>
    <t>0 86232 31840 3</t>
  </si>
  <si>
    <t>Bulk Salmiak Rocks - 3x2.2#</t>
  </si>
  <si>
    <t>100 86232 31845 5</t>
  </si>
  <si>
    <t>Bulk Beehive Honey Licorice - 3x2.2#</t>
  </si>
  <si>
    <t>100 86232 31890 5</t>
  </si>
  <si>
    <t>Gustaf's Licorice Cubes (griotten) - 3/2.2#</t>
  </si>
  <si>
    <t>100 86232 31864 6</t>
  </si>
  <si>
    <t>Gustaf's Dutchies (Zaanse Drop) - 3/2.2#</t>
  </si>
  <si>
    <t>100 86232 31865 3</t>
  </si>
  <si>
    <t>Bulk Sugar-Free Licorice Bears - 3x2.2#</t>
  </si>
  <si>
    <t>100 86232 31952 0</t>
  </si>
  <si>
    <t>GUSTAF'S LACES</t>
  </si>
  <si>
    <t>Gustaf's Blue Raspberry Laces - 10/2#</t>
  </si>
  <si>
    <t>100 86232 31976 6</t>
  </si>
  <si>
    <t>0 86232 31976 9</t>
  </si>
  <si>
    <t>10/2#</t>
  </si>
  <si>
    <t>Gustaf's Licorice Laces - 10/2#</t>
  </si>
  <si>
    <t>100 86232 31965 0</t>
  </si>
  <si>
    <t>0 86232 31965 3</t>
  </si>
  <si>
    <t>Gustaf's Strawberry Laces - 10/2#</t>
  </si>
  <si>
    <t>100 86232 31966 7</t>
  </si>
  <si>
    <t>0 86232 31966 0</t>
  </si>
  <si>
    <t>Gustaf's Rainbow Laces - 10/2#</t>
  </si>
  <si>
    <t>100 86232 31969 8</t>
  </si>
  <si>
    <t>0 86232 31969 1</t>
  </si>
  <si>
    <t>Gustaf's Grape Laces - 10/2#</t>
  </si>
  <si>
    <t>100 86232 90100 8</t>
  </si>
  <si>
    <t>0 86232 90100 1</t>
  </si>
  <si>
    <t>12x6=72</t>
  </si>
  <si>
    <t>Gustaf's Sour Apple Laces - 10/2#</t>
  </si>
  <si>
    <t>100 86232 90101 5</t>
  </si>
  <si>
    <t>0 86232 90101 8</t>
  </si>
  <si>
    <t>Gustaf's Sour Blue Raspberry Laces - 10/2#</t>
  </si>
  <si>
    <t>100 86232 90102 2</t>
  </si>
  <si>
    <t>0 86232 90102 5</t>
  </si>
  <si>
    <t>Gustaf's Sour Strawberry Laces - 10/2#</t>
  </si>
  <si>
    <t>100 86232 90103 9</t>
  </si>
  <si>
    <t>0 86232 90103 2</t>
  </si>
  <si>
    <t xml:space="preserve">GUSTAF'S MADE IN ENGLAND                            -                        </t>
  </si>
  <si>
    <t>Gustaf's Licorice Allsorts - 4/6.6#</t>
  </si>
  <si>
    <t>100 86232 44000 2</t>
  </si>
  <si>
    <t>0 86232 44000 5</t>
  </si>
  <si>
    <t>Gustaf's Fruit Pastilles 4x6.6# (3kg)</t>
  </si>
  <si>
    <t>100 86232 44030 9</t>
  </si>
  <si>
    <t>0 86232 44030 2</t>
  </si>
  <si>
    <t>ENGLISH STYLE ALLSORTS - ALL PIECES - MADE IN HOLLAND</t>
  </si>
  <si>
    <t>Gustaf's English Style Allsorts.. - 3/6.6#</t>
  </si>
  <si>
    <t>100 86232 51603 5</t>
  </si>
  <si>
    <t>0 86232 51603 8</t>
  </si>
  <si>
    <t>9x10=90</t>
  </si>
  <si>
    <t>FINNSKA LICORICE - MADE IN FINLAND</t>
  </si>
  <si>
    <t>Finnska Soft Licorice - Bulk 8.8#</t>
  </si>
  <si>
    <t>100 86232 35818 5</t>
  </si>
  <si>
    <t>8.8#</t>
  </si>
  <si>
    <t>11x16=176</t>
  </si>
  <si>
    <t>Finnska Salty Soft Licorice 8.8#</t>
  </si>
  <si>
    <t>100 86232 35833 8</t>
  </si>
  <si>
    <t>Finnska Strawberry Bites - Bulk 8.8#</t>
  </si>
  <si>
    <t>100 86232 35825 3</t>
  </si>
  <si>
    <t>Finnska Ripples - Bulk 7.7#</t>
  </si>
  <si>
    <t>100 86232 35826 0</t>
  </si>
  <si>
    <t>7.7#</t>
  </si>
  <si>
    <t>Finnska Sugar-Free Soft Licorice - Bulk 8.8#</t>
  </si>
  <si>
    <t>100 86232 35829 1</t>
  </si>
  <si>
    <t>GUSTAF'S TIRE TRACKS - MADE IN FINLAND</t>
  </si>
  <si>
    <t>Gustaf's Licorice Tire Track - Bulk 7.7#</t>
  </si>
  <si>
    <t>100 86232 35830 7</t>
  </si>
  <si>
    <t>Gustaf's Strawberry Tire Track - Bulk 7.7#</t>
  </si>
  <si>
    <t>100 86232 35831 4</t>
  </si>
  <si>
    <t>Gustaf's Caramel Tire Tracks - Bulk 7.7#</t>
  </si>
  <si>
    <t>100 86232 35836 9</t>
  </si>
  <si>
    <t>LICORICE ICE</t>
  </si>
  <si>
    <t>Licorice Ice (Chalk) - Bulk 6.6#</t>
  </si>
  <si>
    <t>100 86232 31000 8</t>
  </si>
  <si>
    <t>6.6#</t>
  </si>
  <si>
    <t>16x10=160</t>
  </si>
  <si>
    <t>GUSTAF'S CHEWS</t>
  </si>
  <si>
    <t>Gustaf's Assorted Soft Punch Chews 4x5lbs (4x2267.9g)</t>
  </si>
  <si>
    <t>100 86232 91050 5</t>
  </si>
  <si>
    <t>0 86232 91050 8</t>
  </si>
  <si>
    <t>22 lb</t>
  </si>
  <si>
    <t>4x5lbs (4x2267.9g)</t>
  </si>
  <si>
    <t>Gustaf's Sweet Licorice toffees 4 x 5 lbs.</t>
  </si>
  <si>
    <t>100 86232 91135 9</t>
  </si>
  <si>
    <t>0 86232 91135 2</t>
  </si>
  <si>
    <t>Gustaf's Mildly Salty Licorice Toffees 4 x 5 lbs.</t>
  </si>
  <si>
    <t>100 86232 91136 6</t>
  </si>
  <si>
    <t>0 86232 91136 9</t>
  </si>
  <si>
    <t>GERRIT'S TWIN CHERRY POPS - Tub dimensions: 20.4" around 5 3/4" tall 6"wide - Lollipop measurments 3"x2"x 3/4"</t>
  </si>
  <si>
    <t>Gerrit's Twin Cherry Pops - 6/48/.48oz</t>
  </si>
  <si>
    <t>100 86232 31495 2</t>
  </si>
  <si>
    <t>0 86232 31495 5</t>
  </si>
  <si>
    <t>8 724900 26491 2</t>
  </si>
  <si>
    <t>6/48/.48oz</t>
  </si>
  <si>
    <t>7x10=70</t>
  </si>
  <si>
    <t>GERRIT'S SATELLITE WAFERS</t>
  </si>
  <si>
    <t>Gerrit's Satellite Wafers - Original 18/240count</t>
  </si>
  <si>
    <t>100 86232 32100 4</t>
  </si>
  <si>
    <t>0 86232 32100 7</t>
  </si>
  <si>
    <t>18/240count</t>
  </si>
  <si>
    <t>4x3=12</t>
  </si>
  <si>
    <t>Gerrit's Satellite Wafers - Sour Powder 18/240count</t>
  </si>
  <si>
    <t>100 86232 32102 8</t>
  </si>
  <si>
    <t>0 86232 32102 1</t>
  </si>
  <si>
    <t>Gerrit's Satellite Wafers - Original TUB 100 pieces12x4.41oz(125g)</t>
  </si>
  <si>
    <t>100 86232 32105 9</t>
  </si>
  <si>
    <t xml:space="preserve">0 86232 32105 2 </t>
  </si>
  <si>
    <t>12x4.41oz(125g)</t>
  </si>
  <si>
    <t>5x4=20</t>
  </si>
  <si>
    <t>Gerrit's Satellite Wafers - Original TUB 300pcs 6x13.23oz(375g)</t>
  </si>
  <si>
    <t>100 86232 32106 6</t>
  </si>
  <si>
    <t>0 86232 32106 9</t>
  </si>
  <si>
    <t>300pcs 6x13.23oz(375g)</t>
  </si>
  <si>
    <t>5x5=25</t>
  </si>
  <si>
    <t xml:space="preserve">GUSTAF'S  GUMMIES &amp; JELLIES                      -                        </t>
  </si>
  <si>
    <t>Gustaf's Fall Gummy Bears 6x4.4# (2kg)</t>
  </si>
  <si>
    <t>100 86232 44707 0</t>
  </si>
  <si>
    <t>0 86232 44607 6</t>
  </si>
  <si>
    <t>100 86232 44708 7</t>
  </si>
  <si>
    <t>0 86232 44608 3</t>
  </si>
  <si>
    <t>6x4.4#</t>
  </si>
  <si>
    <t>Gustaf’s Lovely Pink (pink-white-lavender) 6x4.4#</t>
  </si>
  <si>
    <t>100 86232 44710 0</t>
  </si>
  <si>
    <t>0 86232 44610 6</t>
  </si>
  <si>
    <t>100 86232 44711 7</t>
  </si>
  <si>
    <t>0 86232 44611 3</t>
  </si>
  <si>
    <t>6x 4.4#</t>
  </si>
  <si>
    <t>Gustaf's Buttons Sour Cherry 6x4.4#</t>
  </si>
  <si>
    <t>100 86232 44714 8</t>
  </si>
  <si>
    <t>0 86232 44614 4</t>
  </si>
  <si>
    <t>Gustaf's Buttons Sour Apple 6x4.4#</t>
  </si>
  <si>
    <t>100 86232 44715 5</t>
  </si>
  <si>
    <t>0 86232 44615 1</t>
  </si>
  <si>
    <t>Gustaf's Buttons Sour Peach 6x4.4#</t>
  </si>
  <si>
    <t>100 86232 44717 9</t>
  </si>
  <si>
    <t>0 86232 44617 5</t>
  </si>
  <si>
    <t>Gerrit's Sour Blockheads - Small Assorted 6/4.4#</t>
  </si>
  <si>
    <t>100 86232 31622 2</t>
  </si>
  <si>
    <t>0 86232 31522 8</t>
  </si>
  <si>
    <t>Broadway Sour Rainbow Sticks 6 x 2.2# (1kg)</t>
  </si>
  <si>
    <t>100 86232 86057 2</t>
  </si>
  <si>
    <t>0 86232 86057 5</t>
  </si>
  <si>
    <t>Gustaf's Berries (Red &amp; Black) 6x4.4# (2kg)</t>
  </si>
  <si>
    <t>100 86232 44705 6</t>
  </si>
  <si>
    <t>0 86232 44605 2</t>
  </si>
  <si>
    <t>Gustaf's Blue &amp; Pink Berries bubble gum flavor 3 x 2.2# (1kg)</t>
  </si>
  <si>
    <t>100 86232 44606 6</t>
  </si>
  <si>
    <t>0 86232 44606 9</t>
  </si>
  <si>
    <t>Gustaf's Gummy Pink Grapefruit 3x2.2#</t>
  </si>
  <si>
    <t>100 86232 31428 0</t>
  </si>
  <si>
    <t>0 86232 31428 3</t>
  </si>
  <si>
    <t>Gustaf's Skulls &amp; Bones 3x2.2lbs (1kg)</t>
  </si>
  <si>
    <t>100 86232 31430 3</t>
  </si>
  <si>
    <t>0 86232 31430 6</t>
  </si>
  <si>
    <t>Gustaf's Sour Twin Cherries 3/2.2#</t>
  </si>
  <si>
    <t>100 86232 31432 7</t>
  </si>
  <si>
    <t>0 86232 31432 0</t>
  </si>
  <si>
    <t>100 86232 40000 6</t>
  </si>
  <si>
    <t>0 86232 40000 9</t>
  </si>
  <si>
    <t>4x5lbs</t>
  </si>
  <si>
    <t>10x11=110</t>
  </si>
  <si>
    <t>Gustaf's Gummi Pink Pigs - 3/2.2#</t>
  </si>
  <si>
    <t>100 86232 31407 5</t>
  </si>
  <si>
    <t>0 86232 31407 8</t>
  </si>
  <si>
    <t>Gustaf's Gummi Piglets - 3/2.2#</t>
  </si>
  <si>
    <t>100 86232 31433 4</t>
  </si>
  <si>
    <t>raspberry</t>
  </si>
  <si>
    <t>0 86232 31433 7</t>
  </si>
  <si>
    <t>Gustaf's Sour Gummi Piglets - 6x4.4#</t>
  </si>
  <si>
    <t>100 86232 31510 2</t>
  </si>
  <si>
    <t>0 86232 31510 5</t>
  </si>
  <si>
    <t>Gustaf's Sour Bubble Gum Giant Gummi Bottles - 3/2.2#</t>
  </si>
  <si>
    <t>100 86232 31412 9</t>
  </si>
  <si>
    <t>0 86232 31412 2</t>
  </si>
  <si>
    <t>100 86232 32109 7</t>
  </si>
  <si>
    <t>0 86232 32109 0</t>
  </si>
  <si>
    <t>Gustaf's Gummi Dolphins - 3/2.2#</t>
  </si>
  <si>
    <t>100 86232 31114 2</t>
  </si>
  <si>
    <t>0 86232 31114 5</t>
  </si>
  <si>
    <t>Gustaf's Gummi Tropical Starfish - 3/2.2#</t>
  </si>
  <si>
    <t>100 86232 31415 0</t>
  </si>
  <si>
    <t>pineap, apple, rasp,pear,or</t>
  </si>
  <si>
    <t>0 86232 31415 3</t>
  </si>
  <si>
    <t>Gustaf's Sour Cherry Cola Gummi Bottles 4x6.6#</t>
  </si>
  <si>
    <t>100 86232 32108 0</t>
  </si>
  <si>
    <t>0 86232 32108 3</t>
  </si>
  <si>
    <t>4x6.6#</t>
  </si>
  <si>
    <t>Gustaf's Small Sour Sugar Cola Bottles- 3/2.2#</t>
  </si>
  <si>
    <t>100 86232 31420 4</t>
  </si>
  <si>
    <t>0 86232 31420 7</t>
  </si>
  <si>
    <t>Gustaf's Sour Blue Raspberry Soda Bottles- 3/2.2#</t>
  </si>
  <si>
    <t>100 86232 31421 1</t>
  </si>
  <si>
    <t>0 86232 31421 4</t>
  </si>
  <si>
    <t>Gustaf's Gummi Jelly Babies - 3/2.2#</t>
  </si>
  <si>
    <t>100 86232 31408 2</t>
  </si>
  <si>
    <t>0 86232 31408 5</t>
  </si>
  <si>
    <t>Gustaf's Winegums - 3/2.2#</t>
  </si>
  <si>
    <t>100 86232 31814 1</t>
  </si>
  <si>
    <t>0 86232 31814 4</t>
  </si>
  <si>
    <t>Blitz Bits Fruit Mini Chews 12/12/30g</t>
  </si>
  <si>
    <t>100 86232 91131 1</t>
  </si>
  <si>
    <t>0 86232 91132 1</t>
  </si>
  <si>
    <t>0 86232 91131 4</t>
  </si>
  <si>
    <t>12/12/30g</t>
  </si>
  <si>
    <t>100 86232 91141 0</t>
  </si>
  <si>
    <t>0 86232 91141 3</t>
  </si>
  <si>
    <t>100 86232 91133 5</t>
  </si>
  <si>
    <t>0 86232 91134 5</t>
  </si>
  <si>
    <t>0 86232 91133 8</t>
  </si>
  <si>
    <t>100 86232 91142 7</t>
  </si>
  <si>
    <t>0 86232 91142 0</t>
  </si>
  <si>
    <t>VINTAGE GUMS</t>
  </si>
  <si>
    <t>BLACK JACK GUM</t>
  </si>
  <si>
    <t>100 86232 91017 8</t>
  </si>
  <si>
    <t>0 86232 91017 1</t>
  </si>
  <si>
    <t>0 86232 91010 2</t>
  </si>
  <si>
    <t>24/20/5 sticks</t>
  </si>
  <si>
    <t>15x9 =135</t>
  </si>
  <si>
    <t>BEEMANS GUM</t>
  </si>
  <si>
    <t>100 86232 91018 5</t>
  </si>
  <si>
    <t xml:space="preserve">0 86232 91018 8 </t>
  </si>
  <si>
    <t>0 86232 91012 6</t>
  </si>
  <si>
    <t>CLOVE GUM</t>
  </si>
  <si>
    <t xml:space="preserve">100 86232 91019 2 </t>
  </si>
  <si>
    <t>0 86232 91019 5</t>
  </si>
  <si>
    <t>0 86232 91014 0</t>
  </si>
  <si>
    <t xml:space="preserve">Gerrit's Teaberry Gum </t>
  </si>
  <si>
    <t>100 86232 91060 4</t>
  </si>
  <si>
    <t>0 86232 91061 4</t>
  </si>
  <si>
    <t>0 86232 91060 7</t>
  </si>
  <si>
    <r>
      <t xml:space="preserve">Clove - TIN </t>
    </r>
    <r>
      <rPr>
        <sz val="6"/>
        <rFont val="Arial"/>
        <family val="2"/>
      </rPr>
      <t>6 disp x 6 tins per disp</t>
    </r>
  </si>
  <si>
    <t>100 86232 91028 4</t>
  </si>
  <si>
    <t>0 86232 91029 4</t>
  </si>
  <si>
    <t>0 86232 91028 7</t>
  </si>
  <si>
    <t>23 lb</t>
  </si>
  <si>
    <t>6/6/10packs</t>
  </si>
  <si>
    <t>12x8 = 96</t>
  </si>
  <si>
    <r>
      <t xml:space="preserve">Beemans - TIN </t>
    </r>
    <r>
      <rPr>
        <sz val="6"/>
        <rFont val="Arial"/>
        <family val="2"/>
      </rPr>
      <t>6 disp x 6 tins per disp</t>
    </r>
  </si>
  <si>
    <t>100 86232 91030 7</t>
  </si>
  <si>
    <t>0 86232 91031 7</t>
  </si>
  <si>
    <t>0 86232 91030 0</t>
  </si>
  <si>
    <r>
      <t xml:space="preserve">Black Jack -  TIN </t>
    </r>
    <r>
      <rPr>
        <sz val="6"/>
        <rFont val="Arial"/>
        <family val="2"/>
      </rPr>
      <t>6 disp x 6 tins per disp</t>
    </r>
  </si>
  <si>
    <t>100 86232 91032 1</t>
  </si>
  <si>
    <t>0 86232 91033 1</t>
  </si>
  <si>
    <t>0 86232 91032 4</t>
  </si>
  <si>
    <t>100 86232 91127 4</t>
  </si>
  <si>
    <t>0 86232 91128 4</t>
  </si>
  <si>
    <t>0 86232 91127 7</t>
  </si>
  <si>
    <t>12/12/20pcs.</t>
  </si>
  <si>
    <t>Beemans Sugar Free Gum Tubes 12/12/20pcs.</t>
  </si>
  <si>
    <t>100 86232 91137 3</t>
  </si>
  <si>
    <t>0 86232 91138 3</t>
  </si>
  <si>
    <t>0 86232 91137 6</t>
  </si>
  <si>
    <t>Clove  Sugar Free Gum Tubes 12/12/20pcs.</t>
  </si>
  <si>
    <t>100 86232 91139 7</t>
  </si>
  <si>
    <t>0 86232 91140 6</t>
  </si>
  <si>
    <t>0 86232 91139 0</t>
  </si>
  <si>
    <t>Gerrit's Teaberry  Sugar Free Gum Tubes 12/12/20pcs.</t>
  </si>
  <si>
    <t>100 86232 91129 8</t>
  </si>
  <si>
    <t>0 86232 91130 7</t>
  </si>
  <si>
    <t>0 86232 91129 1</t>
  </si>
  <si>
    <t>GERRITS MINI MINI CHICLE</t>
  </si>
  <si>
    <t>100 86232 91062 8</t>
  </si>
  <si>
    <t>0 86232 91063 8</t>
  </si>
  <si>
    <t>0 86232 91062 1</t>
  </si>
  <si>
    <t>12/20/ 22.5g (0.79oz)</t>
  </si>
  <si>
    <t>100 86232 91064 2</t>
  </si>
  <si>
    <t>0 86232 91065 2</t>
  </si>
  <si>
    <t>0 86232 91064 5</t>
  </si>
  <si>
    <t>12/20/ 16.5g (0.58oz)</t>
  </si>
  <si>
    <r>
      <t>COUNTER DISPLAY</t>
    </r>
    <r>
      <rPr>
        <b/>
        <sz val="9"/>
        <color indexed="9"/>
        <rFont val="Arial"/>
        <family val="2"/>
      </rPr>
      <t xml:space="preserve"> for:  Black Jack - Clove - Beemans - Gerrit's Teaberry Gum</t>
    </r>
  </si>
  <si>
    <t xml:space="preserve">Counter display contains 2 boxes of each - Black Jack, Clove, 1 box - Beemans, Gerrit's Teaberry. Inner Display Measurement - 7.9” x 7.1” x 15.75” </t>
  </si>
  <si>
    <t>Black Jack(40) -Beemans(20) -Clove(40) -Teaberry(20) Counter Display 1x120</t>
  </si>
  <si>
    <t>0 86232 91010 2 (BJ 40) &amp; 0 86232 91012 6 (B 20) &amp;
0 86232 91014 0  (C 40) &amp;  0 86232 91060 7 (T 20)</t>
  </si>
  <si>
    <t xml:space="preserve">120 units </t>
  </si>
  <si>
    <t>30x5=150</t>
  </si>
  <si>
    <t>COUNTER DISPLAY FOR: MINI MINI</t>
  </si>
  <si>
    <t>Mini Mini Counter Display 3 bx. of Fruit/1 bx. of SF Mint</t>
  </si>
  <si>
    <t>100 86232 91116 8</t>
  </si>
  <si>
    <t>Counter Display 1x80 packs</t>
  </si>
  <si>
    <t xml:space="preserve">GERRIT'S FLOORSHIPPERS </t>
  </si>
  <si>
    <t>Verburg Metal Rack (raw)</t>
  </si>
  <si>
    <t>100 86232 00100 5</t>
  </si>
  <si>
    <t xml:space="preserve">18 pegs </t>
  </si>
  <si>
    <t>20 x 1 = 20</t>
  </si>
  <si>
    <t>New Item -  Check for Availability</t>
  </si>
  <si>
    <t>SO - Special Order</t>
  </si>
  <si>
    <t>BE = Belgium</t>
  </si>
  <si>
    <t>FI = Finland</t>
  </si>
  <si>
    <t>MA = Morocco</t>
  </si>
  <si>
    <t>D</t>
  </si>
  <si>
    <t>DISCONTINUED</t>
  </si>
  <si>
    <t>NCP - New Case Pack</t>
  </si>
  <si>
    <t xml:space="preserve">GB = Great Britain </t>
  </si>
  <si>
    <t>NL = The Netherlands</t>
  </si>
  <si>
    <t>* Non-Compliant w/Prop 65 - Not to be sold in CA</t>
  </si>
  <si>
    <t>ES = Spain</t>
  </si>
  <si>
    <t>IT = Italy</t>
  </si>
  <si>
    <t>TR = Turkey</t>
  </si>
  <si>
    <t>Gustaf's Rainbow Berries - 6x4.4#</t>
  </si>
  <si>
    <t>100 86232 31624 6</t>
  </si>
  <si>
    <t>0 86232 31624 9</t>
  </si>
  <si>
    <t>3 x 2.2#</t>
  </si>
  <si>
    <t>6 x 2.2#</t>
  </si>
  <si>
    <t>3x6.6#</t>
  </si>
  <si>
    <t>Black Jack Sugar Free Gum Tubes 12/12/20pcs.</t>
  </si>
  <si>
    <t>00100</t>
  </si>
  <si>
    <t>Black Jack Blitz Bits Mini Chews 12/12/30g</t>
  </si>
  <si>
    <t>Black Jack Blitz Bits Mini Chews 4 x 5 lbs</t>
  </si>
  <si>
    <t>GERRIT BLITZ BITS</t>
  </si>
  <si>
    <t>100 86232 91117 5</t>
  </si>
  <si>
    <t>CN =  China</t>
  </si>
  <si>
    <t>11x12 = 132</t>
  </si>
  <si>
    <t>Gustaf’s Sour Gummi Sharks - 6/4.4# (2.kg)</t>
  </si>
  <si>
    <t>Gustaf's Small Sour Bubble Gum Gummi Bottles - 4x6.6# (3kg)</t>
  </si>
  <si>
    <t>Gustaf's Gummi Cows - 4/5# (2268g)</t>
  </si>
  <si>
    <t>Blitz Bits Mini Chews Mixed Fruits - 4/5# (2270g)</t>
  </si>
  <si>
    <t>Fort Knox 1.5" Colored Coin Nets - Purple - 6/1#</t>
  </si>
  <si>
    <t>Gerrit's 1.5" It's a Boy - 6/1#</t>
  </si>
  <si>
    <t>Gerrit's 1.5" It's a Girl - 6/1#</t>
  </si>
  <si>
    <t>Gerrit's Blue Raspberry SATELLITE Wafers with Tongue Tattoo 12/36g bags</t>
  </si>
  <si>
    <t>100 86232 34003 6</t>
  </si>
  <si>
    <t>0 86232 34003 9</t>
  </si>
  <si>
    <t>12/1.27oz (36g)</t>
  </si>
  <si>
    <t>18x11=198</t>
  </si>
  <si>
    <t>0 86232 86062 9</t>
  </si>
  <si>
    <t>Broadway Blue Raspberry Wheels Bulk - 4/4.4#</t>
  </si>
  <si>
    <t>100 86232 86062 6</t>
  </si>
  <si>
    <t>12x9=108</t>
  </si>
  <si>
    <t>100 86232 31524 9</t>
  </si>
  <si>
    <t>0 86232 31524 2</t>
  </si>
  <si>
    <t>Gustaf's Sour Buttons (Assorted) 6 x 4.4 lbs.</t>
  </si>
  <si>
    <t>100 86232 44719 3</t>
  </si>
  <si>
    <t>0 86232 44719 6</t>
  </si>
  <si>
    <t>12x8=96</t>
  </si>
  <si>
    <t>Gerrit's Sour Blockheads Buttons - 12/5.29oz</t>
  </si>
  <si>
    <t xml:space="preserve"> Inner box dimensions for Items 31920, 31925, 31032, 31045, 31926, 39920: 2.25" H x 6.25" W x 7.125" L</t>
  </si>
  <si>
    <t>0 86232 31820 5</t>
  </si>
  <si>
    <t>0 86232 31864 9</t>
  </si>
  <si>
    <t>0 86232 31865 6</t>
  </si>
  <si>
    <t>100 86232 48000 8</t>
  </si>
  <si>
    <t>0 86232 48000 1</t>
  </si>
  <si>
    <t>12 x 5.29oz (150g)</t>
  </si>
  <si>
    <t>13x15=195</t>
  </si>
  <si>
    <t>Gerrit's Bakery Stroopwafels Standup bag 12/10/11.46oz (325g)</t>
  </si>
  <si>
    <t>Gerrit's Bakery Mini Stroopwafels 12/5.29oz</t>
  </si>
  <si>
    <t>Gustaf's Gummy Farm - 6/4.4#</t>
  </si>
  <si>
    <t>8x10=80</t>
  </si>
  <si>
    <t>100 86232 32195 0</t>
  </si>
  <si>
    <t>0 86232 32196 0</t>
  </si>
  <si>
    <t>0 86232 32195 3</t>
  </si>
  <si>
    <t>12/12/1oz</t>
  </si>
  <si>
    <t>Gerrit Mini Mini Christmas Chocolates 12/12/1oz</t>
  </si>
  <si>
    <t>Gerrit Mini Mini Chocolate 6/24/1oz</t>
  </si>
  <si>
    <t>11x13=143</t>
  </si>
  <si>
    <t>Gustaf's Blue &amp; Pink Berries Bubble Gum Flavor - 6/4.4#</t>
  </si>
  <si>
    <t>100 86232 44706 3</t>
  </si>
  <si>
    <t>0 86232 44706 6</t>
  </si>
  <si>
    <t>9x9=81</t>
  </si>
  <si>
    <t>GERRIT'S CANDY CASH - MADE IN SPAIN</t>
  </si>
  <si>
    <t>100 86232 34004 3</t>
  </si>
  <si>
    <t>0 86232 34004 6</t>
  </si>
  <si>
    <t>0 86232 34005 3</t>
  </si>
  <si>
    <t>6/24/0.49oz (14g)</t>
  </si>
  <si>
    <t>14x8=112</t>
  </si>
  <si>
    <t>Gerrit's Candy Cash 6/24/0.49oz</t>
  </si>
  <si>
    <t>100 86232 91143 4</t>
  </si>
  <si>
    <t>0 86232 91143 7</t>
  </si>
  <si>
    <t>12/3.5oz (99g)</t>
  </si>
  <si>
    <t>Gustaf's Sweet Licorice Toffees - 12/3.5oz</t>
  </si>
  <si>
    <r>
      <t xml:space="preserve">Mini Mini Chicles Fruit </t>
    </r>
    <r>
      <rPr>
        <sz val="8"/>
        <rFont val="Arial"/>
        <family val="2"/>
      </rPr>
      <t>Chewing Gum - 12/20/0.79oz</t>
    </r>
  </si>
  <si>
    <t>Mini Mini Chicles SF Peppermint Chewing Gum - 12/20/0.58oz</t>
  </si>
  <si>
    <t>Gerrit's Gummy Pink Cadillacs (Fruit Mix) - 4/5#</t>
  </si>
  <si>
    <t>4x5#</t>
  </si>
  <si>
    <t>9x6=54</t>
  </si>
  <si>
    <t>100 86232 51616 5</t>
  </si>
  <si>
    <t>0 86232 51616 8</t>
  </si>
  <si>
    <t>0 86232 40201 0</t>
  </si>
  <si>
    <t>Gerrit's Pink Cadillacs (Fruit Berry Mix) - 12/5.29oz</t>
  </si>
  <si>
    <t>Gustaf's Sugar Free Bears 12/4oz</t>
  </si>
  <si>
    <t>12/4oz</t>
  </si>
  <si>
    <t>0 86232 32052 9</t>
  </si>
  <si>
    <t>100 86232 32052 6</t>
  </si>
  <si>
    <t>Gustaf's Licorice Drops - Bags 12/5.29oz</t>
  </si>
  <si>
    <t>Gustaf's Licorice Cats - Bags 12/5.29oz</t>
  </si>
  <si>
    <t>8x19=152</t>
  </si>
  <si>
    <t>Gustaf's Tire Tracks Licorice 10x5oz (142g)</t>
  </si>
  <si>
    <t>100 86232 35844 4</t>
  </si>
  <si>
    <t>10x5oz (142g)</t>
  </si>
  <si>
    <t>NCP</t>
  </si>
  <si>
    <t>GERRIT'S MINI MINI CHOCOLATES</t>
  </si>
  <si>
    <t>Gustaf's Pickle Laces 10/2#</t>
  </si>
  <si>
    <t>100 86232 31961 2</t>
  </si>
  <si>
    <t>0 86232 31961 5</t>
  </si>
  <si>
    <t>Gustaf's Very Berry Laces - 10/2#</t>
  </si>
  <si>
    <t>100 86232 31979 7</t>
  </si>
  <si>
    <t>0 86232 31979 0</t>
  </si>
  <si>
    <t>Fort Knox Mega Banknotes - 12/2.93oz</t>
  </si>
  <si>
    <t>Gustaf's Mini Licorice Allsorts - 4/6.6#</t>
  </si>
  <si>
    <t>100 86232 44004 0</t>
  </si>
  <si>
    <t>0 86232 44004 3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</si>
</sst>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.00_);_(&quot;$&quot;* \(#,##0.00\);_(&quot;$&quot;* &quot;-&quot;?????_);_(@_)"/>
  </numFmts>
  <fonts count="4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u/>
      <sz val="9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color indexed="9"/>
      <name val="Arial"/>
      <family val="2"/>
    </font>
    <font>
      <sz val="9"/>
      <color indexed="9"/>
      <name val="Arial"/>
      <family val="2"/>
    </font>
    <font>
      <b/>
      <i/>
      <sz val="9"/>
      <color indexed="9"/>
      <name val="Arial"/>
      <family val="2"/>
    </font>
    <font>
      <i/>
      <sz val="9"/>
      <color indexed="9"/>
      <name val="Arial"/>
      <family val="2"/>
    </font>
    <font>
      <sz val="10"/>
      <color indexed="18"/>
      <name val="Arial"/>
      <family val="2"/>
    </font>
    <font>
      <sz val="9"/>
      <name val="Tahoma"/>
      <family val="2"/>
    </font>
    <font>
      <sz val="10"/>
      <name val="Arial"/>
      <family val="2"/>
    </font>
    <font>
      <sz val="10"/>
      <name val="Arial"/>
      <family val="2"/>
    </font>
    <font>
      <sz val="9"/>
      <color indexed="1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9"/>
      <color theme="0"/>
      <name val="Arial"/>
      <family val="2"/>
    </font>
    <font>
      <b/>
      <sz val="8"/>
      <color rgb="FFFF0000"/>
      <name val="Arial"/>
      <family val="2"/>
    </font>
    <font>
      <b/>
      <sz val="9"/>
      <color theme="0"/>
      <name val="Arial"/>
      <family val="2"/>
    </font>
    <font>
      <b/>
      <sz val="8"/>
      <color theme="0"/>
      <name val="Arial"/>
      <family val="2"/>
    </font>
    <font>
      <sz val="10"/>
      <color theme="0"/>
      <name val="Arial"/>
      <family val="2"/>
    </font>
    <font>
      <b/>
      <u/>
      <sz val="9"/>
      <color rgb="FF9900CC"/>
      <name val="Arial"/>
      <family val="2"/>
    </font>
    <font>
      <sz val="9"/>
      <color rgb="FF9900CC"/>
      <name val="Arial"/>
      <family val="2"/>
    </font>
    <font>
      <sz val="8"/>
      <color rgb="FF9900CC"/>
      <name val="Arial"/>
      <family val="2"/>
    </font>
    <font>
      <sz val="10"/>
      <name val="Arial"/>
      <family val="2"/>
    </font>
    <font>
      <sz val="8"/>
      <color theme="0"/>
      <name val="Arial"/>
      <family val="2"/>
    </font>
    <font>
      <sz val="8"/>
      <color indexed="18"/>
      <name val="Arial"/>
      <family val="2"/>
    </font>
    <font>
      <b/>
      <sz val="12"/>
      <color theme="0"/>
      <name val="Arial"/>
      <family val="2"/>
    </font>
    <font>
      <sz val="6"/>
      <name val="Arial"/>
      <family val="2"/>
    </font>
    <font>
      <u/>
      <sz val="8"/>
      <name val="Arial"/>
      <family val="2"/>
    </font>
    <font>
      <sz val="18"/>
      <name val="Arial"/>
      <family val="2"/>
    </font>
    <font>
      <b/>
      <i/>
      <sz val="8"/>
      <color indexed="9"/>
      <name val="Arial"/>
      <family val="2"/>
    </font>
    <font>
      <sz val="8.5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39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62">
    <xf numFmtId="0" fontId="0" fillId="0" borderId="0"/>
    <xf numFmtId="44" fontId="8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9" fillId="0" borderId="0"/>
    <xf numFmtId="0" fontId="23" fillId="0" borderId="0"/>
    <xf numFmtId="0" fontId="9" fillId="0" borderId="0"/>
    <xf numFmtId="0" fontId="25" fillId="0" borderId="0"/>
    <xf numFmtId="0" fontId="25" fillId="0" borderId="0"/>
    <xf numFmtId="0" fontId="23" fillId="0" borderId="0"/>
    <xf numFmtId="0" fontId="9" fillId="0" borderId="0"/>
    <xf numFmtId="0" fontId="9" fillId="0" borderId="0"/>
    <xf numFmtId="0" fontId="21" fillId="0" borderId="0"/>
    <xf numFmtId="0" fontId="9" fillId="0" borderId="0"/>
    <xf numFmtId="0" fontId="9" fillId="0" borderId="0"/>
    <xf numFmtId="9" fontId="25" fillId="0" borderId="0" applyFont="0" applyFill="0" applyBorder="0" applyAlignment="0" applyProtection="0"/>
    <xf numFmtId="0" fontId="7" fillId="0" borderId="0"/>
    <xf numFmtId="44" fontId="8" fillId="0" borderId="0" applyFont="0" applyFill="0" applyBorder="0" applyAlignment="0" applyProtection="0"/>
    <xf numFmtId="0" fontId="7" fillId="0" borderId="0"/>
    <xf numFmtId="44" fontId="8" fillId="0" borderId="0" applyFont="0" applyFill="0" applyBorder="0" applyAlignment="0" applyProtection="0"/>
    <xf numFmtId="0" fontId="6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8" fillId="0" borderId="0"/>
    <xf numFmtId="44" fontId="6" fillId="0" borderId="0" applyFont="0" applyFill="0" applyBorder="0" applyAlignment="0" applyProtection="0"/>
    <xf numFmtId="0" fontId="8" fillId="0" borderId="0"/>
    <xf numFmtId="0" fontId="34" fillId="0" borderId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8" fillId="0" borderId="0"/>
    <xf numFmtId="0" fontId="6" fillId="0" borderId="0"/>
    <xf numFmtId="0" fontId="8" fillId="0" borderId="0"/>
    <xf numFmtId="0" fontId="8" fillId="0" borderId="0"/>
    <xf numFmtId="0" fontId="8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5" fillId="0" borderId="0"/>
    <xf numFmtId="44" fontId="5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</cellStyleXfs>
  <cellXfs count="176">
    <xf numFmtId="0" fontId="0" fillId="0" borderId="0" xfId="0"/>
    <xf numFmtId="0" fontId="13" fillId="0" borderId="1" xfId="0" applyFont="1" applyBorder="1" applyAlignment="1">
      <alignment horizontal="center"/>
    </xf>
    <xf numFmtId="0" fontId="11" fillId="0" borderId="0" xfId="0" applyFont="1" applyAlignment="1">
      <alignment horizontal="center" textRotation="45"/>
    </xf>
    <xf numFmtId="0" fontId="10" fillId="0" borderId="0" xfId="0" applyFont="1" applyAlignment="1">
      <alignment horizontal="left" vertical="center"/>
    </xf>
    <xf numFmtId="0" fontId="13" fillId="2" borderId="8" xfId="0" applyFont="1" applyFill="1" applyBorder="1" applyAlignment="1">
      <alignment vertical="center"/>
    </xf>
    <xf numFmtId="0" fontId="13" fillId="2" borderId="8" xfId="0" applyFont="1" applyFill="1" applyBorder="1" applyAlignment="1">
      <alignment horizontal="center" vertical="center"/>
    </xf>
    <xf numFmtId="0" fontId="26" fillId="2" borderId="8" xfId="0" applyFont="1" applyFill="1" applyBorder="1" applyAlignment="1">
      <alignment vertical="center"/>
    </xf>
    <xf numFmtId="0" fontId="13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28" fillId="2" borderId="9" xfId="0" applyFont="1" applyFill="1" applyBorder="1" applyAlignment="1">
      <alignment horizontal="left" vertical="center"/>
    </xf>
    <xf numFmtId="0" fontId="26" fillId="2" borderId="7" xfId="0" applyFont="1" applyFill="1" applyBorder="1" applyAlignment="1">
      <alignment vertical="center"/>
    </xf>
    <xf numFmtId="0" fontId="13" fillId="2" borderId="7" xfId="0" applyFont="1" applyFill="1" applyBorder="1" applyAlignment="1">
      <alignment vertical="center"/>
    </xf>
    <xf numFmtId="0" fontId="13" fillId="2" borderId="7" xfId="0" applyFont="1" applyFill="1" applyBorder="1" applyAlignment="1">
      <alignment horizontal="center" vertical="center"/>
    </xf>
    <xf numFmtId="0" fontId="10" fillId="0" borderId="0" xfId="0" applyFont="1" applyAlignment="1">
      <alignment horizontal="center" textRotation="45"/>
    </xf>
    <xf numFmtId="0" fontId="31" fillId="4" borderId="0" xfId="3" applyNumberFormat="1" applyFont="1" applyFill="1" applyAlignment="1">
      <alignment horizontal="center" textRotation="45"/>
    </xf>
    <xf numFmtId="44" fontId="13" fillId="2" borderId="7" xfId="3" applyFont="1" applyFill="1" applyBorder="1" applyAlignment="1">
      <alignment horizontal="left" vertical="center"/>
    </xf>
    <xf numFmtId="44" fontId="13" fillId="2" borderId="8" xfId="3" applyFont="1" applyFill="1" applyBorder="1" applyAlignment="1">
      <alignment horizontal="left" vertical="center"/>
    </xf>
    <xf numFmtId="0" fontId="10" fillId="0" borderId="0" xfId="0" applyFont="1" applyAlignment="1">
      <alignment vertical="center"/>
    </xf>
    <xf numFmtId="44" fontId="13" fillId="0" borderId="1" xfId="3" applyFont="1" applyFill="1" applyBorder="1" applyAlignment="1">
      <alignment horizontal="left" vertical="center"/>
    </xf>
    <xf numFmtId="0" fontId="14" fillId="2" borderId="8" xfId="0" applyFont="1" applyFill="1" applyBorder="1" applyAlignment="1">
      <alignment vertical="center"/>
    </xf>
    <xf numFmtId="0" fontId="29" fillId="2" borderId="6" xfId="0" applyFont="1" applyFill="1" applyBorder="1" applyAlignment="1">
      <alignment horizontal="right" vertical="center"/>
    </xf>
    <xf numFmtId="0" fontId="9" fillId="0" borderId="0" xfId="0" applyFont="1" applyAlignment="1">
      <alignment vertical="center"/>
    </xf>
    <xf numFmtId="0" fontId="32" fillId="4" borderId="1" xfId="8" applyNumberFormat="1" applyFont="1" applyFill="1" applyBorder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0" fillId="0" borderId="4" xfId="0" applyFont="1" applyBorder="1" applyAlignment="1">
      <alignment horizontal="center" vertical="center"/>
    </xf>
    <xf numFmtId="0" fontId="10" fillId="0" borderId="9" xfId="0" applyFont="1" applyBorder="1" applyAlignment="1">
      <alignment horizontal="left" vertical="center"/>
    </xf>
    <xf numFmtId="0" fontId="13" fillId="2" borderId="1" xfId="0" applyFont="1" applyFill="1" applyBorder="1" applyAlignment="1">
      <alignment vertical="center"/>
    </xf>
    <xf numFmtId="0" fontId="13" fillId="2" borderId="1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44" fontId="13" fillId="2" borderId="1" xfId="3" applyFont="1" applyFill="1" applyBorder="1" applyAlignment="1">
      <alignment horizontal="left" vertical="center"/>
    </xf>
    <xf numFmtId="44" fontId="13" fillId="2" borderId="11" xfId="3" applyFont="1" applyFill="1" applyBorder="1" applyAlignment="1">
      <alignment horizontal="left" vertical="center"/>
    </xf>
    <xf numFmtId="0" fontId="16" fillId="2" borderId="8" xfId="0" applyFont="1" applyFill="1" applyBorder="1" applyAlignment="1">
      <alignment horizontal="center" vertical="center"/>
    </xf>
    <xf numFmtId="0" fontId="14" fillId="2" borderId="8" xfId="0" applyFont="1" applyFill="1" applyBorder="1" applyAlignment="1">
      <alignment horizontal="center" vertical="center"/>
    </xf>
    <xf numFmtId="0" fontId="13" fillId="3" borderId="7" xfId="0" applyFont="1" applyFill="1" applyBorder="1" applyAlignment="1">
      <alignment vertical="center"/>
    </xf>
    <xf numFmtId="0" fontId="13" fillId="3" borderId="7" xfId="0" applyFont="1" applyFill="1" applyBorder="1" applyAlignment="1">
      <alignment horizontal="center" vertical="center"/>
    </xf>
    <xf numFmtId="0" fontId="26" fillId="3" borderId="7" xfId="0" applyFont="1" applyFill="1" applyBorder="1" applyAlignment="1">
      <alignment horizontal="center" vertical="center"/>
    </xf>
    <xf numFmtId="44" fontId="13" fillId="3" borderId="7" xfId="3" applyFont="1" applyFill="1" applyBorder="1" applyAlignment="1">
      <alignment horizontal="left" vertical="center"/>
    </xf>
    <xf numFmtId="0" fontId="13" fillId="2" borderId="0" xfId="0" applyFont="1" applyFill="1" applyAlignment="1">
      <alignment horizontal="left" vertical="center"/>
    </xf>
    <xf numFmtId="0" fontId="0" fillId="2" borderId="0" xfId="0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44" fontId="13" fillId="2" borderId="0" xfId="3" applyFont="1" applyFill="1" applyBorder="1" applyAlignment="1">
      <alignment horizontal="left" vertical="center"/>
    </xf>
    <xf numFmtId="0" fontId="12" fillId="3" borderId="0" xfId="0" applyFont="1" applyFill="1" applyAlignment="1">
      <alignment horizontal="left" vertical="center"/>
    </xf>
    <xf numFmtId="0" fontId="13" fillId="3" borderId="0" xfId="0" applyFont="1" applyFill="1" applyAlignment="1">
      <alignment horizontal="center" vertical="center"/>
    </xf>
    <xf numFmtId="44" fontId="13" fillId="3" borderId="0" xfId="3" applyFont="1" applyFill="1" applyBorder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center" vertical="center"/>
    </xf>
    <xf numFmtId="0" fontId="18" fillId="3" borderId="0" xfId="0" applyFont="1" applyFill="1" applyAlignment="1">
      <alignment vertical="center"/>
    </xf>
    <xf numFmtId="0" fontId="18" fillId="3" borderId="0" xfId="0" applyFont="1" applyFill="1" applyAlignment="1">
      <alignment horizontal="center" vertical="center"/>
    </xf>
    <xf numFmtId="44" fontId="18" fillId="3" borderId="0" xfId="0" applyNumberFormat="1" applyFont="1" applyFill="1" applyAlignment="1">
      <alignment horizontal="left" vertical="center"/>
    </xf>
    <xf numFmtId="0" fontId="0" fillId="0" borderId="0" xfId="0" applyAlignment="1">
      <alignment vertical="center"/>
    </xf>
    <xf numFmtId="0" fontId="30" fillId="3" borderId="0" xfId="0" applyFont="1" applyFill="1" applyAlignment="1">
      <alignment horizontal="center" vertical="center"/>
    </xf>
    <xf numFmtId="0" fontId="30" fillId="3" borderId="0" xfId="0" applyFont="1" applyFill="1" applyAlignment="1">
      <alignment vertical="center"/>
    </xf>
    <xf numFmtId="44" fontId="30" fillId="3" borderId="0" xfId="0" applyNumberFormat="1" applyFont="1" applyFill="1" applyAlignment="1">
      <alignment horizontal="left" vertical="center"/>
    </xf>
    <xf numFmtId="0" fontId="10" fillId="0" borderId="0" xfId="0" applyFont="1" applyAlignment="1">
      <alignment horizontal="center" vertical="center"/>
    </xf>
    <xf numFmtId="44" fontId="10" fillId="0" borderId="0" xfId="0" applyNumberFormat="1" applyFont="1" applyAlignment="1">
      <alignment horizontal="left" vertical="center"/>
    </xf>
    <xf numFmtId="0" fontId="33" fillId="4" borderId="0" xfId="0" applyFont="1" applyFill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33" fillId="4" borderId="0" xfId="3" applyNumberFormat="1" applyFont="1" applyFill="1" applyAlignment="1">
      <alignment horizontal="center" vertical="center"/>
    </xf>
    <xf numFmtId="0" fontId="10" fillId="0" borderId="0" xfId="0" applyFont="1" applyAlignment="1">
      <alignment horizontal="right" vertical="center"/>
    </xf>
    <xf numFmtId="44" fontId="10" fillId="0" borderId="0" xfId="1" applyFont="1" applyAlignment="1">
      <alignment horizontal="left" vertical="center"/>
    </xf>
    <xf numFmtId="0" fontId="33" fillId="4" borderId="0" xfId="1" applyNumberFormat="1" applyFont="1" applyFill="1" applyAlignment="1">
      <alignment horizontal="center" vertical="center"/>
    </xf>
    <xf numFmtId="0" fontId="27" fillId="0" borderId="0" xfId="0" applyFont="1" applyAlignment="1">
      <alignment horizontal="left" vertical="center"/>
    </xf>
    <xf numFmtId="0" fontId="12" fillId="0" borderId="0" xfId="0" applyFont="1" applyAlignment="1">
      <alignment horizontal="left"/>
    </xf>
    <xf numFmtId="0" fontId="26" fillId="2" borderId="8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44" fontId="11" fillId="0" borderId="0" xfId="3" applyFont="1" applyAlignment="1">
      <alignment horizontal="center" textRotation="45"/>
    </xf>
    <xf numFmtId="0" fontId="10" fillId="0" borderId="0" xfId="0" applyFont="1" applyAlignment="1">
      <alignment horizontal="center"/>
    </xf>
    <xf numFmtId="0" fontId="13" fillId="2" borderId="3" xfId="0" applyFont="1" applyFill="1" applyBorder="1" applyAlignment="1">
      <alignment horizontal="center"/>
    </xf>
    <xf numFmtId="0" fontId="13" fillId="2" borderId="6" xfId="0" applyFont="1" applyFill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3" fillId="3" borderId="3" xfId="0" applyFont="1" applyFill="1" applyBorder="1" applyAlignment="1">
      <alignment horizontal="center"/>
    </xf>
    <xf numFmtId="0" fontId="13" fillId="3" borderId="5" xfId="0" applyFont="1" applyFill="1" applyBorder="1" applyAlignment="1">
      <alignment horizontal="center"/>
    </xf>
    <xf numFmtId="0" fontId="13" fillId="3" borderId="0" xfId="0" applyFont="1" applyFill="1" applyAlignment="1">
      <alignment horizontal="center"/>
    </xf>
    <xf numFmtId="0" fontId="0" fillId="2" borderId="5" xfId="0" applyFill="1" applyBorder="1" applyAlignment="1">
      <alignment horizontal="center"/>
    </xf>
    <xf numFmtId="0" fontId="18" fillId="3" borderId="5" xfId="0" applyFont="1" applyFill="1" applyBorder="1" applyAlignment="1">
      <alignment horizontal="center"/>
    </xf>
    <xf numFmtId="0" fontId="18" fillId="3" borderId="0" xfId="0" applyFont="1" applyFill="1" applyAlignment="1">
      <alignment horizontal="center"/>
    </xf>
    <xf numFmtId="0" fontId="30" fillId="3" borderId="0" xfId="0" applyFont="1" applyFill="1" applyAlignment="1">
      <alignment horizontal="center"/>
    </xf>
    <xf numFmtId="0" fontId="32" fillId="4" borderId="0" xfId="8" applyNumberFormat="1" applyFont="1" applyFill="1" applyBorder="1" applyAlignment="1">
      <alignment horizontal="center" vertical="center"/>
    </xf>
    <xf numFmtId="0" fontId="37" fillId="2" borderId="9" xfId="0" applyFont="1" applyFill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22" fillId="3" borderId="0" xfId="0" applyFont="1" applyFill="1" applyAlignment="1">
      <alignment horizontal="center" vertical="center"/>
    </xf>
    <xf numFmtId="0" fontId="26" fillId="3" borderId="0" xfId="0" applyFont="1" applyFill="1" applyAlignment="1">
      <alignment horizontal="center" vertical="center"/>
    </xf>
    <xf numFmtId="0" fontId="28" fillId="2" borderId="12" xfId="0" applyFont="1" applyFill="1" applyBorder="1" applyAlignment="1">
      <alignment horizontal="left" vertical="center"/>
    </xf>
    <xf numFmtId="0" fontId="37" fillId="2" borderId="12" xfId="0" applyFont="1" applyFill="1" applyBorder="1" applyAlignment="1">
      <alignment horizontal="left" vertical="center"/>
    </xf>
    <xf numFmtId="0" fontId="32" fillId="4" borderId="2" xfId="8" applyNumberFormat="1" applyFont="1" applyFill="1" applyBorder="1" applyAlignment="1">
      <alignment horizontal="center" vertical="center"/>
    </xf>
    <xf numFmtId="0" fontId="28" fillId="2" borderId="13" xfId="0" applyFont="1" applyFill="1" applyBorder="1" applyAlignment="1">
      <alignment horizontal="left" vertical="center"/>
    </xf>
    <xf numFmtId="0" fontId="37" fillId="2" borderId="13" xfId="0" applyFont="1" applyFill="1" applyBorder="1" applyAlignment="1">
      <alignment horizontal="left" vertical="center"/>
    </xf>
    <xf numFmtId="0" fontId="13" fillId="3" borderId="0" xfId="0" applyFont="1" applyFill="1" applyAlignment="1">
      <alignment vertical="center"/>
    </xf>
    <xf numFmtId="0" fontId="32" fillId="4" borderId="10" xfId="8" applyNumberFormat="1" applyFont="1" applyFill="1" applyBorder="1" applyAlignment="1">
      <alignment horizontal="center" vertical="center"/>
    </xf>
    <xf numFmtId="0" fontId="32" fillId="4" borderId="4" xfId="8" applyNumberFormat="1" applyFont="1" applyFill="1" applyBorder="1" applyAlignment="1">
      <alignment horizontal="center" vertical="center"/>
    </xf>
    <xf numFmtId="44" fontId="13" fillId="0" borderId="0" xfId="3" applyFont="1" applyFill="1" applyBorder="1" applyAlignment="1">
      <alignment horizontal="left" vertical="center"/>
    </xf>
    <xf numFmtId="0" fontId="13" fillId="0" borderId="0" xfId="17" applyFont="1" applyAlignment="1">
      <alignment horizontal="left" vertical="center"/>
    </xf>
    <xf numFmtId="0" fontId="13" fillId="0" borderId="0" xfId="17" applyFont="1" applyAlignment="1">
      <alignment horizontal="center" vertical="center"/>
    </xf>
    <xf numFmtId="44" fontId="13" fillId="0" borderId="0" xfId="0" applyNumberFormat="1" applyFont="1" applyAlignment="1">
      <alignment horizontal="right" vertical="center"/>
    </xf>
    <xf numFmtId="0" fontId="13" fillId="0" borderId="0" xfId="17" applyFont="1" applyAlignment="1">
      <alignment horizontal="center"/>
    </xf>
    <xf numFmtId="44" fontId="10" fillId="0" borderId="0" xfId="1" applyFont="1" applyBorder="1" applyAlignment="1">
      <alignment horizontal="left" vertical="center"/>
    </xf>
    <xf numFmtId="40" fontId="11" fillId="0" borderId="0" xfId="0" applyNumberFormat="1" applyFont="1" applyAlignment="1">
      <alignment horizontal="center" textRotation="45"/>
    </xf>
    <xf numFmtId="40" fontId="13" fillId="2" borderId="7" xfId="0" applyNumberFormat="1" applyFont="1" applyFill="1" applyBorder="1" applyAlignment="1">
      <alignment horizontal="center" vertical="center"/>
    </xf>
    <xf numFmtId="40" fontId="13" fillId="2" borderId="8" xfId="0" applyNumberFormat="1" applyFont="1" applyFill="1" applyBorder="1" applyAlignment="1">
      <alignment horizontal="center" vertical="center"/>
    </xf>
    <xf numFmtId="40" fontId="13" fillId="0" borderId="1" xfId="0" applyNumberFormat="1" applyFont="1" applyBorder="1" applyAlignment="1">
      <alignment horizontal="center" vertical="center"/>
    </xf>
    <xf numFmtId="40" fontId="18" fillId="3" borderId="0" xfId="0" applyNumberFormat="1" applyFont="1" applyFill="1" applyAlignment="1">
      <alignment horizontal="center" vertical="center"/>
    </xf>
    <xf numFmtId="40" fontId="15" fillId="2" borderId="1" xfId="0" applyNumberFormat="1" applyFont="1" applyFill="1" applyBorder="1" applyAlignment="1">
      <alignment horizontal="center" vertical="center"/>
    </xf>
    <xf numFmtId="40" fontId="14" fillId="2" borderId="8" xfId="0" applyNumberFormat="1" applyFont="1" applyFill="1" applyBorder="1" applyAlignment="1">
      <alignment horizontal="center" vertical="center"/>
    </xf>
    <xf numFmtId="40" fontId="26" fillId="3" borderId="7" xfId="0" applyNumberFormat="1" applyFont="1" applyFill="1" applyBorder="1" applyAlignment="1">
      <alignment horizontal="right" vertical="center"/>
    </xf>
    <xf numFmtId="40" fontId="13" fillId="2" borderId="0" xfId="0" applyNumberFormat="1" applyFont="1" applyFill="1" applyAlignment="1">
      <alignment horizontal="center" vertical="center"/>
    </xf>
    <xf numFmtId="40" fontId="13" fillId="3" borderId="0" xfId="0" applyNumberFormat="1" applyFont="1" applyFill="1" applyAlignment="1">
      <alignment horizontal="center" vertical="center"/>
    </xf>
    <xf numFmtId="40" fontId="30" fillId="3" borderId="0" xfId="0" applyNumberFormat="1" applyFont="1" applyFill="1" applyAlignment="1">
      <alignment horizontal="center" vertical="center"/>
    </xf>
    <xf numFmtId="40" fontId="13" fillId="0" borderId="0" xfId="0" applyNumberFormat="1" applyFont="1" applyAlignment="1">
      <alignment horizontal="center" vertical="center"/>
    </xf>
    <xf numFmtId="40" fontId="10" fillId="0" borderId="0" xfId="0" applyNumberFormat="1" applyFont="1" applyAlignment="1">
      <alignment horizontal="left" vertical="center"/>
    </xf>
    <xf numFmtId="40" fontId="10" fillId="0" borderId="0" xfId="0" applyNumberFormat="1" applyFont="1" applyAlignment="1">
      <alignment vertical="center"/>
    </xf>
    <xf numFmtId="0" fontId="28" fillId="2" borderId="14" xfId="0" applyFont="1" applyFill="1" applyBorder="1" applyAlignment="1">
      <alignment horizontal="left" vertical="center"/>
    </xf>
    <xf numFmtId="0" fontId="37" fillId="2" borderId="14" xfId="0" applyFont="1" applyFill="1" applyBorder="1" applyAlignment="1">
      <alignment horizontal="left" vertical="center"/>
    </xf>
    <xf numFmtId="0" fontId="15" fillId="2" borderId="6" xfId="0" applyFont="1" applyFill="1" applyBorder="1" applyAlignment="1">
      <alignment horizontal="center"/>
    </xf>
    <xf numFmtId="0" fontId="13" fillId="2" borderId="5" xfId="0" applyFont="1" applyFill="1" applyBorder="1" applyAlignment="1">
      <alignment horizontal="center"/>
    </xf>
    <xf numFmtId="0" fontId="13" fillId="0" borderId="1" xfId="23" applyFont="1" applyBorder="1" applyAlignment="1">
      <alignment vertical="center"/>
    </xf>
    <xf numFmtId="0" fontId="13" fillId="0" borderId="1" xfId="23" applyFont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/>
    </xf>
    <xf numFmtId="0" fontId="13" fillId="5" borderId="1" xfId="0" applyFont="1" applyFill="1" applyBorder="1" applyAlignment="1">
      <alignment horizontal="center" vertical="center"/>
    </xf>
    <xf numFmtId="0" fontId="13" fillId="5" borderId="1" xfId="23" applyFont="1" applyFill="1" applyBorder="1" applyAlignment="1">
      <alignment vertical="center"/>
    </xf>
    <xf numFmtId="0" fontId="13" fillId="5" borderId="1" xfId="23" applyFont="1" applyFill="1" applyBorder="1" applyAlignment="1">
      <alignment horizontal="center" vertical="center"/>
    </xf>
    <xf numFmtId="40" fontId="13" fillId="5" borderId="1" xfId="0" applyNumberFormat="1" applyFont="1" applyFill="1" applyBorder="1" applyAlignment="1">
      <alignment horizontal="center" vertical="center"/>
    </xf>
    <xf numFmtId="44" fontId="13" fillId="5" borderId="1" xfId="3" applyFont="1" applyFill="1" applyBorder="1" applyAlignment="1">
      <alignment horizontal="left" vertical="center"/>
    </xf>
    <xf numFmtId="0" fontId="10" fillId="5" borderId="0" xfId="0" applyFont="1" applyFill="1" applyAlignment="1">
      <alignment vertical="center"/>
    </xf>
    <xf numFmtId="0" fontId="10" fillId="5" borderId="0" xfId="0" applyFont="1" applyFill="1" applyAlignment="1">
      <alignment horizontal="left" vertical="center"/>
    </xf>
    <xf numFmtId="0" fontId="9" fillId="5" borderId="0" xfId="0" applyFont="1" applyFill="1" applyAlignment="1">
      <alignment vertical="center"/>
    </xf>
    <xf numFmtId="0" fontId="35" fillId="2" borderId="7" xfId="0" applyFont="1" applyFill="1" applyBorder="1" applyAlignment="1">
      <alignment horizontal="center" vertical="center"/>
    </xf>
    <xf numFmtId="0" fontId="10" fillId="5" borderId="1" xfId="23" applyFont="1" applyFill="1" applyBorder="1" applyAlignment="1">
      <alignment horizontal="center" vertical="center"/>
    </xf>
    <xf numFmtId="0" fontId="35" fillId="2" borderId="8" xfId="0" applyFont="1" applyFill="1" applyBorder="1" applyAlignment="1">
      <alignment horizontal="center" vertical="center"/>
    </xf>
    <xf numFmtId="0" fontId="10" fillId="0" borderId="1" xfId="23" applyFont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0" fontId="36" fillId="3" borderId="0" xfId="0" applyFont="1" applyFill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0" fontId="35" fillId="3" borderId="0" xfId="0" applyFont="1" applyFill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39" fillId="0" borderId="0" xfId="0" applyFont="1" applyAlignment="1">
      <alignment horizontal="center" vertical="center" textRotation="45"/>
    </xf>
    <xf numFmtId="0" fontId="40" fillId="0" borderId="0" xfId="0" applyFont="1" applyAlignment="1">
      <alignment vertical="center"/>
    </xf>
    <xf numFmtId="0" fontId="22" fillId="3" borderId="0" xfId="0" applyFont="1" applyFill="1" applyAlignment="1">
      <alignment vertical="center"/>
    </xf>
    <xf numFmtId="0" fontId="26" fillId="3" borderId="0" xfId="0" applyFont="1" applyFill="1" applyAlignment="1">
      <alignment vertical="center"/>
    </xf>
    <xf numFmtId="44" fontId="13" fillId="0" borderId="1" xfId="3" applyNumberFormat="1" applyFont="1" applyFill="1" applyBorder="1" applyAlignment="1">
      <alignment horizontal="left" vertical="center"/>
    </xf>
    <xf numFmtId="44" fontId="13" fillId="2" borderId="8" xfId="3" applyNumberFormat="1" applyFont="1" applyFill="1" applyBorder="1" applyAlignment="1">
      <alignment horizontal="left" vertical="center"/>
    </xf>
    <xf numFmtId="44" fontId="13" fillId="5" borderId="1" xfId="3" applyNumberFormat="1" applyFont="1" applyFill="1" applyBorder="1" applyAlignment="1">
      <alignment horizontal="left" vertical="center"/>
    </xf>
    <xf numFmtId="44" fontId="13" fillId="2" borderId="1" xfId="3" applyNumberFormat="1" applyFont="1" applyFill="1" applyBorder="1" applyAlignment="1">
      <alignment horizontal="left" vertical="center"/>
    </xf>
    <xf numFmtId="44" fontId="13" fillId="3" borderId="7" xfId="3" applyNumberFormat="1" applyFont="1" applyFill="1" applyBorder="1" applyAlignment="1">
      <alignment horizontal="left" vertical="center"/>
    </xf>
    <xf numFmtId="44" fontId="13" fillId="2" borderId="0" xfId="3" applyNumberFormat="1" applyFont="1" applyFill="1" applyBorder="1" applyAlignment="1">
      <alignment horizontal="left" vertical="center"/>
    </xf>
    <xf numFmtId="44" fontId="13" fillId="3" borderId="0" xfId="3" applyNumberFormat="1" applyFont="1" applyFill="1" applyBorder="1" applyAlignment="1">
      <alignment horizontal="left" vertical="center"/>
    </xf>
    <xf numFmtId="44" fontId="13" fillId="2" borderId="7" xfId="3" applyNumberFormat="1" applyFont="1" applyFill="1" applyBorder="1" applyAlignment="1">
      <alignment horizontal="left" vertical="center"/>
    </xf>
    <xf numFmtId="0" fontId="28" fillId="2" borderId="6" xfId="0" applyFont="1" applyFill="1" applyBorder="1" applyAlignment="1">
      <alignment horizontal="right" vertical="center"/>
    </xf>
    <xf numFmtId="44" fontId="22" fillId="3" borderId="0" xfId="0" applyNumberFormat="1" applyFont="1" applyFill="1" applyAlignment="1">
      <alignment horizontal="left" vertical="center"/>
    </xf>
    <xf numFmtId="44" fontId="26" fillId="3" borderId="0" xfId="0" applyNumberFormat="1" applyFont="1" applyFill="1" applyAlignment="1">
      <alignment horizontal="left" vertical="center"/>
    </xf>
    <xf numFmtId="44" fontId="13" fillId="0" borderId="0" xfId="0" applyNumberFormat="1" applyFont="1" applyAlignment="1">
      <alignment horizontal="left" vertical="center"/>
    </xf>
    <xf numFmtId="44" fontId="13" fillId="0" borderId="0" xfId="1" applyFont="1" applyAlignment="1">
      <alignment horizontal="left" vertical="center"/>
    </xf>
    <xf numFmtId="44" fontId="13" fillId="0" borderId="0" xfId="3" applyFont="1" applyBorder="1" applyAlignment="1">
      <alignment horizontal="left" vertical="center"/>
    </xf>
    <xf numFmtId="0" fontId="11" fillId="0" borderId="0" xfId="0" applyFont="1" applyAlignment="1">
      <alignment horizontal="center" vertical="center" textRotation="45"/>
    </xf>
    <xf numFmtId="0" fontId="41" fillId="2" borderId="8" xfId="0" applyFont="1" applyFill="1" applyBorder="1" applyAlignment="1">
      <alignment horizontal="center" vertical="center"/>
    </xf>
    <xf numFmtId="0" fontId="10" fillId="5" borderId="1" xfId="23" applyFont="1" applyFill="1" applyBorder="1" applyAlignment="1">
      <alignment vertical="center"/>
    </xf>
    <xf numFmtId="0" fontId="42" fillId="5" borderId="1" xfId="23" applyFont="1" applyFill="1" applyBorder="1" applyAlignment="1">
      <alignment vertical="center"/>
    </xf>
    <xf numFmtId="0" fontId="10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1" xfId="23" applyFont="1" applyFill="1" applyBorder="1" applyAlignment="1">
      <alignment vertical="center"/>
    </xf>
    <xf numFmtId="0" fontId="10" fillId="0" borderId="1" xfId="23" applyFont="1" applyFill="1" applyBorder="1" applyAlignment="1">
      <alignment horizontal="center" vertical="center"/>
    </xf>
    <xf numFmtId="0" fontId="13" fillId="0" borderId="1" xfId="23" applyFont="1" applyFill="1" applyBorder="1" applyAlignment="1">
      <alignment horizontal="center" vertical="center"/>
    </xf>
    <xf numFmtId="40" fontId="13" fillId="0" borderId="1" xfId="0" applyNumberFormat="1" applyFont="1" applyFill="1" applyBorder="1" applyAlignment="1">
      <alignment horizontal="center" vertical="center"/>
    </xf>
    <xf numFmtId="0" fontId="10" fillId="0" borderId="0" xfId="0" applyFont="1" applyFill="1" applyAlignment="1">
      <alignment horizontal="left" vertical="center"/>
    </xf>
    <xf numFmtId="0" fontId="13" fillId="0" borderId="1" xfId="32" applyFont="1" applyBorder="1" applyAlignment="1">
      <alignment vertical="center"/>
    </xf>
    <xf numFmtId="0" fontId="10" fillId="0" borderId="1" xfId="32" applyFont="1" applyBorder="1" applyAlignment="1">
      <alignment horizontal="center" vertical="center"/>
    </xf>
    <xf numFmtId="0" fontId="13" fillId="0" borderId="1" xfId="32" applyFont="1" applyBorder="1" applyAlignment="1">
      <alignment horizontal="center" vertical="center"/>
    </xf>
    <xf numFmtId="44" fontId="13" fillId="0" borderId="1" xfId="28" applyFont="1" applyFill="1" applyBorder="1" applyAlignment="1">
      <alignment horizontal="left" vertical="center"/>
    </xf>
    <xf numFmtId="0" fontId="32" fillId="0" borderId="1" xfId="61" applyNumberFormat="1" applyFont="1" applyFill="1" applyBorder="1" applyAlignment="1">
      <alignment horizontal="center" vertical="center"/>
    </xf>
    <xf numFmtId="0" fontId="13" fillId="0" borderId="1" xfId="0" applyFont="1" applyBorder="1" applyAlignment="1">
      <alignment vertical="center"/>
    </xf>
    <xf numFmtId="0" fontId="32" fillId="4" borderId="1" xfId="61" applyNumberFormat="1" applyFont="1" applyFill="1" applyBorder="1" applyAlignment="1">
      <alignment horizontal="center" vertical="center"/>
    </xf>
    <xf numFmtId="164" fontId="13" fillId="0" borderId="1" xfId="28" applyNumberFormat="1" applyFont="1" applyFill="1" applyBorder="1" applyAlignment="1">
      <alignment horizontal="left" vertical="center"/>
    </xf>
  </cellXfs>
  <cellStyles count="62">
    <cellStyle name="Currency" xfId="1" builtinId="4"/>
    <cellStyle name="Currency 2" xfId="2" xr:uid="{00000000-0005-0000-0000-000001000000}"/>
    <cellStyle name="Currency 2 2" xfId="3" xr:uid="{00000000-0005-0000-0000-000002000000}"/>
    <cellStyle name="Currency 2 2 2" xfId="4" xr:uid="{00000000-0005-0000-0000-000003000000}"/>
    <cellStyle name="Currency 2 2 2 2" xfId="5" xr:uid="{00000000-0005-0000-0000-000004000000}"/>
    <cellStyle name="Currency 2 2 2 2 2" xfId="28" xr:uid="{00000000-0005-0000-0000-000005000000}"/>
    <cellStyle name="Currency 2 2 3" xfId="26" xr:uid="{00000000-0005-0000-0000-000006000000}"/>
    <cellStyle name="Currency 2 3" xfId="6" xr:uid="{00000000-0005-0000-0000-000007000000}"/>
    <cellStyle name="Currency 2 3 2" xfId="7" xr:uid="{00000000-0005-0000-0000-000008000000}"/>
    <cellStyle name="Currency 2 3 2 2" xfId="39" xr:uid="{00000000-0005-0000-0000-000009000000}"/>
    <cellStyle name="Currency 2 3 3" xfId="38" xr:uid="{00000000-0005-0000-0000-00000A000000}"/>
    <cellStyle name="Currency 3" xfId="8" xr:uid="{00000000-0005-0000-0000-00000B000000}"/>
    <cellStyle name="Currency 3 2" xfId="35" xr:uid="{00000000-0005-0000-0000-00000C000000}"/>
    <cellStyle name="Currency 3 3" xfId="53" xr:uid="{F7824775-F8C7-43F8-AEDD-8DD93470E4CB}"/>
    <cellStyle name="Currency 3 4" xfId="55" xr:uid="{CA4B22BF-BEAB-454D-A8E9-38A7C671F31C}"/>
    <cellStyle name="Currency 3 5" xfId="57" xr:uid="{A9119577-B861-48AA-AA79-F2A370A25B07}"/>
    <cellStyle name="Currency 3 6" xfId="59" xr:uid="{9BDAB990-A524-4EF1-8AFA-FABA507FA562}"/>
    <cellStyle name="Currency 3 6 2" xfId="61" xr:uid="{FD590D43-6DD5-4674-BC9E-5D5005E72123}"/>
    <cellStyle name="Currency 4" xfId="9" xr:uid="{00000000-0005-0000-0000-00000D000000}"/>
    <cellStyle name="Currency 4 2" xfId="10" xr:uid="{00000000-0005-0000-0000-00000E000000}"/>
    <cellStyle name="Currency 4 2 2" xfId="41" xr:uid="{00000000-0005-0000-0000-00000F000000}"/>
    <cellStyle name="Currency 4 3" xfId="40" xr:uid="{00000000-0005-0000-0000-000010000000}"/>
    <cellStyle name="Currency 5" xfId="11" xr:uid="{00000000-0005-0000-0000-000011000000}"/>
    <cellStyle name="Currency 5 2" xfId="42" xr:uid="{00000000-0005-0000-0000-000012000000}"/>
    <cellStyle name="Currency 6" xfId="12" xr:uid="{00000000-0005-0000-0000-000013000000}"/>
    <cellStyle name="Currency 6 2" xfId="43" xr:uid="{00000000-0005-0000-0000-000014000000}"/>
    <cellStyle name="Normal" xfId="0" builtinId="0"/>
    <cellStyle name="Normal 10" xfId="54" xr:uid="{3B962234-3688-4CE7-9AAE-3383E32F6832}"/>
    <cellStyle name="Normal 11" xfId="56" xr:uid="{103BC34F-335D-4375-87E9-D1B097243D4A}"/>
    <cellStyle name="Normal 12" xfId="58" xr:uid="{C37626CD-80A0-4F46-94E5-55C118135BE7}"/>
    <cellStyle name="Normal 13" xfId="60" xr:uid="{7B3C1E5F-061A-4985-A2EE-6CAF4DBF75DF}"/>
    <cellStyle name="Normal 2" xfId="13" xr:uid="{00000000-0005-0000-0000-000016000000}"/>
    <cellStyle name="Normal 2 2" xfId="14" xr:uid="{00000000-0005-0000-0000-000017000000}"/>
    <cellStyle name="Normal 2 2 2" xfId="15" xr:uid="{00000000-0005-0000-0000-000018000000}"/>
    <cellStyle name="Normal 2 2 2 2" xfId="44" xr:uid="{00000000-0005-0000-0000-000019000000}"/>
    <cellStyle name="Normal 2 2 3" xfId="36" xr:uid="{00000000-0005-0000-0000-00001A000000}"/>
    <cellStyle name="Normal 2 3" xfId="16" xr:uid="{00000000-0005-0000-0000-00001B000000}"/>
    <cellStyle name="Normal 2 3 2" xfId="45" xr:uid="{00000000-0005-0000-0000-00001C000000}"/>
    <cellStyle name="Normal 2 4" xfId="31" xr:uid="{00000000-0005-0000-0000-00001D000000}"/>
    <cellStyle name="Normal 3" xfId="17" xr:uid="{00000000-0005-0000-0000-00001E000000}"/>
    <cellStyle name="Normal 3 2" xfId="18" xr:uid="{00000000-0005-0000-0000-00001F000000}"/>
    <cellStyle name="Normal 3 2 2" xfId="19" xr:uid="{00000000-0005-0000-0000-000020000000}"/>
    <cellStyle name="Normal 3 2 2 2" xfId="46" xr:uid="{00000000-0005-0000-0000-000021000000}"/>
    <cellStyle name="Normal 3 2 3" xfId="33" xr:uid="{00000000-0005-0000-0000-000022000000}"/>
    <cellStyle name="Normal 3 3" xfId="20" xr:uid="{00000000-0005-0000-0000-000023000000}"/>
    <cellStyle name="Normal 3 3 2" xfId="34" xr:uid="{00000000-0005-0000-0000-000024000000}"/>
    <cellStyle name="Normal 3 4" xfId="27" xr:uid="{00000000-0005-0000-0000-000025000000}"/>
    <cellStyle name="Normal 3 4 2" xfId="51" xr:uid="{00000000-0005-0000-0000-000026000000}"/>
    <cellStyle name="Normal 3 5" xfId="30" xr:uid="{00000000-0005-0000-0000-000027000000}"/>
    <cellStyle name="Normal 4" xfId="21" xr:uid="{00000000-0005-0000-0000-000028000000}"/>
    <cellStyle name="Normal 4 2" xfId="22" xr:uid="{00000000-0005-0000-0000-000029000000}"/>
    <cellStyle name="Normal 4 2 2" xfId="48" xr:uid="{00000000-0005-0000-0000-00002A000000}"/>
    <cellStyle name="Normal 4 3" xfId="47" xr:uid="{00000000-0005-0000-0000-00002B000000}"/>
    <cellStyle name="Normal 5" xfId="23" xr:uid="{00000000-0005-0000-0000-00002C000000}"/>
    <cellStyle name="Normal 5 2" xfId="32" xr:uid="{00000000-0005-0000-0000-00002D000000}"/>
    <cellStyle name="Normal 6" xfId="25" xr:uid="{00000000-0005-0000-0000-00002E000000}"/>
    <cellStyle name="Normal 6 2" xfId="50" xr:uid="{00000000-0005-0000-0000-00002F000000}"/>
    <cellStyle name="Normal 7" xfId="37" xr:uid="{00000000-0005-0000-0000-000030000000}"/>
    <cellStyle name="Normal 8" xfId="29" xr:uid="{00000000-0005-0000-0000-000031000000}"/>
    <cellStyle name="Normal 9" xfId="52" xr:uid="{578F29C3-1B35-4606-8A32-FBB901732141}"/>
    <cellStyle name="Percent 2" xfId="24" xr:uid="{00000000-0005-0000-0000-000032000000}"/>
    <cellStyle name="Percent 2 2" xfId="49" xr:uid="{00000000-0005-0000-0000-000033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99FF99"/>
      <color rgb="FFFF00FF"/>
      <color rgb="FFFF0066"/>
      <color rgb="FFFFCC99"/>
      <color rgb="FFFFFF99"/>
      <color rgb="FFCCFF99"/>
      <color rgb="FFCCFFCC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551780-8984-4FD6-A806-DC44CF09DF63}">
  <sheetPr>
    <pageSetUpPr fitToPage="1"/>
  </sheetPr>
  <dimension ref="A1:S248"/>
  <sheetViews>
    <sheetView showGridLines="0" tabSelected="1" showRuler="0" view="pageBreakPreview" zoomScale="80" zoomScaleNormal="100" zoomScaleSheetLayoutView="80" zoomScalePageLayoutView="70" workbookViewId="0">
      <pane ySplit="1" topLeftCell="A134" activePane="bottomLeft" state="frozen"/>
      <selection pane="bottomLeft" activeCell="B147" sqref="B147"/>
    </sheetView>
  </sheetViews>
  <sheetFormatPr defaultColWidth="9.140625" defaultRowHeight="12" x14ac:dyDescent="0.2"/>
  <cols>
    <col min="1" max="1" width="5" style="54" bestFit="1" customWidth="1"/>
    <col min="2" max="2" width="8.28515625" style="57" customWidth="1"/>
    <col min="3" max="3" width="58.42578125" style="17" customWidth="1"/>
    <col min="4" max="4" width="4.28515625" style="54" bestFit="1" customWidth="1"/>
    <col min="5" max="5" width="17.140625" style="17" bestFit="1" customWidth="1"/>
    <col min="6" max="6" width="16.42578125" style="54" customWidth="1"/>
    <col min="7" max="7" width="15.28515625" style="54" customWidth="1"/>
    <col min="8" max="8" width="6.5703125" style="54" bestFit="1" customWidth="1"/>
    <col min="9" max="9" width="19.42578125" style="57" customWidth="1"/>
    <col min="10" max="10" width="6.28515625" style="109" customWidth="1"/>
    <col min="11" max="13" width="5.140625" style="54" customWidth="1"/>
    <col min="14" max="14" width="9.7109375" style="60" customWidth="1"/>
    <col min="15" max="15" width="6.5703125" style="61" hidden="1" customWidth="1"/>
    <col min="16" max="16" width="8.85546875" style="60" bestFit="1" customWidth="1"/>
    <col min="17" max="17" width="4.5703125" style="61" hidden="1" customWidth="1"/>
    <col min="18" max="18" width="9.28515625" style="155" bestFit="1" customWidth="1"/>
    <col min="19" max="19" width="12.28515625" style="67" customWidth="1"/>
    <col min="20" max="16384" width="9.140625" style="17"/>
  </cols>
  <sheetData>
    <row r="1" spans="1:19" s="63" customFormat="1" ht="57.75" x14ac:dyDescent="0.2">
      <c r="A1" s="13" t="s">
        <v>0</v>
      </c>
      <c r="B1" s="2" t="s">
        <v>1</v>
      </c>
      <c r="C1" s="2" t="s">
        <v>2</v>
      </c>
      <c r="D1" s="139" t="s">
        <v>3</v>
      </c>
      <c r="E1" s="2" t="s">
        <v>4</v>
      </c>
      <c r="F1" s="2" t="s">
        <v>5</v>
      </c>
      <c r="G1" s="157" t="s">
        <v>6</v>
      </c>
      <c r="H1" s="2" t="s">
        <v>7</v>
      </c>
      <c r="I1" s="2" t="s">
        <v>8</v>
      </c>
      <c r="J1" s="98" t="s">
        <v>9</v>
      </c>
      <c r="K1" s="2" t="s">
        <v>10</v>
      </c>
      <c r="L1" s="2" t="s">
        <v>11</v>
      </c>
      <c r="M1" s="2" t="s">
        <v>12</v>
      </c>
      <c r="N1" s="66" t="s">
        <v>13</v>
      </c>
      <c r="O1" s="14" t="s">
        <v>14</v>
      </c>
      <c r="P1" s="66" t="s">
        <v>15</v>
      </c>
      <c r="Q1" s="14" t="s">
        <v>16</v>
      </c>
      <c r="R1" s="66" t="s">
        <v>17</v>
      </c>
      <c r="S1" s="2" t="s">
        <v>18</v>
      </c>
    </row>
    <row r="2" spans="1:19" x14ac:dyDescent="0.2">
      <c r="A2" s="8"/>
      <c r="B2" s="9" t="s">
        <v>19</v>
      </c>
      <c r="C2" s="10"/>
      <c r="D2" s="127"/>
      <c r="E2" s="11"/>
      <c r="F2" s="12"/>
      <c r="G2" s="12"/>
      <c r="H2" s="12"/>
      <c r="I2" s="12"/>
      <c r="J2" s="99"/>
      <c r="K2" s="12"/>
      <c r="L2" s="12"/>
      <c r="M2" s="12"/>
      <c r="N2" s="15"/>
      <c r="O2" s="22"/>
      <c r="P2" s="15"/>
      <c r="Q2" s="22"/>
      <c r="R2" s="15"/>
      <c r="S2" s="68"/>
    </row>
    <row r="3" spans="1:19" s="124" customFormat="1" x14ac:dyDescent="0.2">
      <c r="A3" s="8"/>
      <c r="B3" s="7">
        <v>70002</v>
      </c>
      <c r="C3" s="116" t="s">
        <v>20</v>
      </c>
      <c r="D3" s="130" t="s">
        <v>21</v>
      </c>
      <c r="E3" s="116" t="s">
        <v>22</v>
      </c>
      <c r="F3" s="117"/>
      <c r="G3" s="117" t="s">
        <v>23</v>
      </c>
      <c r="H3" s="7">
        <v>7.12</v>
      </c>
      <c r="I3" s="117" t="s">
        <v>24</v>
      </c>
      <c r="J3" s="101">
        <f>ROUND(((K3*L3)*M3)/1728,2)</f>
        <v>0.28000000000000003</v>
      </c>
      <c r="K3" s="7">
        <v>8</v>
      </c>
      <c r="L3" s="7">
        <v>6</v>
      </c>
      <c r="M3" s="7">
        <v>10</v>
      </c>
      <c r="N3" s="143">
        <f>P3/O3</f>
        <v>9.2999999999999989</v>
      </c>
      <c r="O3" s="22">
        <v>1</v>
      </c>
      <c r="P3" s="143">
        <f>R3/Q3</f>
        <v>9.2999999999999989</v>
      </c>
      <c r="Q3" s="22">
        <v>6</v>
      </c>
      <c r="R3" s="18">
        <v>55.8</v>
      </c>
      <c r="S3" s="1" t="s">
        <v>25</v>
      </c>
    </row>
    <row r="4" spans="1:19" s="124" customFormat="1" x14ac:dyDescent="0.2">
      <c r="A4" s="8"/>
      <c r="B4" s="7">
        <v>70004</v>
      </c>
      <c r="C4" s="116" t="s">
        <v>26</v>
      </c>
      <c r="D4" s="130" t="s">
        <v>21</v>
      </c>
      <c r="E4" s="116" t="s">
        <v>27</v>
      </c>
      <c r="F4" s="117"/>
      <c r="G4" s="117" t="s">
        <v>28</v>
      </c>
      <c r="H4" s="7">
        <v>7.12</v>
      </c>
      <c r="I4" s="117" t="s">
        <v>24</v>
      </c>
      <c r="J4" s="101">
        <f>ROUND(((K4*L4)*M4)/1728,2)</f>
        <v>0.28000000000000003</v>
      </c>
      <c r="K4" s="7">
        <v>8</v>
      </c>
      <c r="L4" s="7">
        <v>6</v>
      </c>
      <c r="M4" s="7">
        <v>10</v>
      </c>
      <c r="N4" s="143">
        <f>P4/O4</f>
        <v>9.2999999999999989</v>
      </c>
      <c r="O4" s="22">
        <v>1</v>
      </c>
      <c r="P4" s="143">
        <f>R4/Q4</f>
        <v>9.2999999999999989</v>
      </c>
      <c r="Q4" s="22">
        <v>6</v>
      </c>
      <c r="R4" s="18">
        <v>55.8</v>
      </c>
      <c r="S4" s="1" t="s">
        <v>25</v>
      </c>
    </row>
    <row r="5" spans="1:19" s="21" customFormat="1" ht="12.75" x14ac:dyDescent="0.2">
      <c r="A5" s="8"/>
      <c r="B5" s="9" t="s">
        <v>29</v>
      </c>
      <c r="C5" s="6"/>
      <c r="D5" s="129"/>
      <c r="E5" s="19"/>
      <c r="F5" s="33"/>
      <c r="G5" s="33"/>
      <c r="H5" s="5"/>
      <c r="I5" s="5"/>
      <c r="J5" s="100"/>
      <c r="K5" s="5"/>
      <c r="L5" s="5"/>
      <c r="M5" s="5"/>
      <c r="N5" s="144"/>
      <c r="O5" s="22"/>
      <c r="P5" s="144"/>
      <c r="Q5" s="22"/>
      <c r="R5" s="151"/>
      <c r="S5" s="20" t="s">
        <v>787</v>
      </c>
    </row>
    <row r="6" spans="1:19" s="3" customFormat="1" x14ac:dyDescent="0.2">
      <c r="A6" s="8"/>
      <c r="B6" s="7">
        <v>32947</v>
      </c>
      <c r="C6" s="116" t="s">
        <v>33</v>
      </c>
      <c r="D6" s="130" t="s">
        <v>30</v>
      </c>
      <c r="E6" s="116" t="s">
        <v>34</v>
      </c>
      <c r="F6" s="117"/>
      <c r="G6" s="117" t="s">
        <v>35</v>
      </c>
      <c r="H6" s="7">
        <v>7.94</v>
      </c>
      <c r="I6" s="117" t="s">
        <v>31</v>
      </c>
      <c r="J6" s="101">
        <f t="shared" ref="J6:J33" si="0">ROUND(((K6*L6)*M6)/1728,2)</f>
        <v>0.3</v>
      </c>
      <c r="K6" s="7">
        <v>4</v>
      </c>
      <c r="L6" s="7">
        <v>8</v>
      </c>
      <c r="M6" s="7">
        <v>16</v>
      </c>
      <c r="N6" s="143">
        <f t="shared" ref="N6:N18" si="1">P6/O6</f>
        <v>2.0027777777777778</v>
      </c>
      <c r="O6" s="22">
        <v>12</v>
      </c>
      <c r="P6" s="143">
        <f t="shared" ref="P6:P31" si="2">R6/Q6</f>
        <v>24.033333333333331</v>
      </c>
      <c r="Q6" s="22">
        <v>3</v>
      </c>
      <c r="R6" s="18">
        <v>72.099999999999994</v>
      </c>
      <c r="S6" s="7" t="s">
        <v>32</v>
      </c>
    </row>
    <row r="7" spans="1:19" s="125" customFormat="1" x14ac:dyDescent="0.2">
      <c r="A7" s="8"/>
      <c r="B7" s="7">
        <v>31997</v>
      </c>
      <c r="C7" s="116" t="s">
        <v>36</v>
      </c>
      <c r="D7" s="130" t="s">
        <v>30</v>
      </c>
      <c r="E7" s="116" t="s">
        <v>37</v>
      </c>
      <c r="F7" s="117" t="s">
        <v>38</v>
      </c>
      <c r="G7" s="117"/>
      <c r="H7" s="7">
        <v>15</v>
      </c>
      <c r="I7" s="117" t="s">
        <v>39</v>
      </c>
      <c r="J7" s="101">
        <f t="shared" si="0"/>
        <v>0.61</v>
      </c>
      <c r="K7" s="7">
        <v>6</v>
      </c>
      <c r="L7" s="7">
        <v>8</v>
      </c>
      <c r="M7" s="7">
        <v>22</v>
      </c>
      <c r="N7" s="143">
        <f t="shared" si="1"/>
        <v>25.459999999999997</v>
      </c>
      <c r="O7" s="22">
        <v>1</v>
      </c>
      <c r="P7" s="143">
        <f t="shared" si="2"/>
        <v>25.459999999999997</v>
      </c>
      <c r="Q7" s="22">
        <v>6</v>
      </c>
      <c r="R7" s="18">
        <v>152.76</v>
      </c>
      <c r="S7" s="7" t="s">
        <v>40</v>
      </c>
    </row>
    <row r="8" spans="1:19" s="126" customFormat="1" ht="12.75" x14ac:dyDescent="0.2">
      <c r="A8" s="8"/>
      <c r="B8" s="7">
        <v>31920</v>
      </c>
      <c r="C8" s="116" t="s">
        <v>41</v>
      </c>
      <c r="D8" s="130" t="s">
        <v>30</v>
      </c>
      <c r="E8" s="116" t="s">
        <v>42</v>
      </c>
      <c r="F8" s="117" t="s">
        <v>43</v>
      </c>
      <c r="G8" s="117" t="s">
        <v>44</v>
      </c>
      <c r="H8" s="7">
        <v>18</v>
      </c>
      <c r="I8" s="117" t="s">
        <v>45</v>
      </c>
      <c r="J8" s="101">
        <f t="shared" si="0"/>
        <v>0.54</v>
      </c>
      <c r="K8" s="7">
        <v>9</v>
      </c>
      <c r="L8" s="7">
        <v>8</v>
      </c>
      <c r="M8" s="7">
        <v>13</v>
      </c>
      <c r="N8" s="143">
        <f t="shared" si="1"/>
        <v>1.5824999999999998</v>
      </c>
      <c r="O8" s="22">
        <v>12</v>
      </c>
      <c r="P8" s="143">
        <f t="shared" si="2"/>
        <v>18.989999999999998</v>
      </c>
      <c r="Q8" s="22">
        <v>8</v>
      </c>
      <c r="R8" s="18">
        <v>151.91999999999999</v>
      </c>
      <c r="S8" s="7" t="s">
        <v>46</v>
      </c>
    </row>
    <row r="9" spans="1:19" s="126" customFormat="1" ht="12.75" x14ac:dyDescent="0.2">
      <c r="A9" s="8"/>
      <c r="B9" s="7">
        <v>31925</v>
      </c>
      <c r="C9" s="116" t="s">
        <v>47</v>
      </c>
      <c r="D9" s="130" t="s">
        <v>30</v>
      </c>
      <c r="E9" s="116" t="s">
        <v>48</v>
      </c>
      <c r="F9" s="117" t="s">
        <v>49</v>
      </c>
      <c r="G9" s="117" t="s">
        <v>50</v>
      </c>
      <c r="H9" s="7">
        <v>18</v>
      </c>
      <c r="I9" s="117" t="s">
        <v>51</v>
      </c>
      <c r="J9" s="101">
        <f t="shared" si="0"/>
        <v>0.54</v>
      </c>
      <c r="K9" s="7">
        <v>9</v>
      </c>
      <c r="L9" s="7">
        <v>8</v>
      </c>
      <c r="M9" s="7">
        <v>13</v>
      </c>
      <c r="N9" s="143">
        <f t="shared" si="1"/>
        <v>1.2033333333333334</v>
      </c>
      <c r="O9" s="22">
        <v>18</v>
      </c>
      <c r="P9" s="143">
        <f t="shared" si="2"/>
        <v>21.66</v>
      </c>
      <c r="Q9" s="22">
        <v>8</v>
      </c>
      <c r="R9" s="18">
        <v>173.28</v>
      </c>
      <c r="S9" s="7" t="s">
        <v>46</v>
      </c>
    </row>
    <row r="10" spans="1:19" s="126" customFormat="1" ht="12.75" x14ac:dyDescent="0.2">
      <c r="A10" s="8"/>
      <c r="B10" s="7">
        <v>32964</v>
      </c>
      <c r="C10" s="116" t="s">
        <v>52</v>
      </c>
      <c r="D10" s="130" t="s">
        <v>30</v>
      </c>
      <c r="E10" s="116" t="s">
        <v>53</v>
      </c>
      <c r="F10" s="117" t="s">
        <v>54</v>
      </c>
      <c r="G10" s="117" t="s">
        <v>55</v>
      </c>
      <c r="H10" s="7">
        <v>16.350000000000001</v>
      </c>
      <c r="I10" s="117" t="s">
        <v>56</v>
      </c>
      <c r="J10" s="101">
        <f t="shared" si="0"/>
        <v>0.54</v>
      </c>
      <c r="K10" s="7">
        <v>9</v>
      </c>
      <c r="L10" s="7">
        <v>8</v>
      </c>
      <c r="M10" s="7">
        <v>13</v>
      </c>
      <c r="N10" s="143">
        <f t="shared" si="1"/>
        <v>1.2241666666666666</v>
      </c>
      <c r="O10" s="22">
        <v>18</v>
      </c>
      <c r="P10" s="143">
        <f t="shared" si="2"/>
        <v>22.035</v>
      </c>
      <c r="Q10" s="22">
        <v>8</v>
      </c>
      <c r="R10" s="18">
        <v>176.28</v>
      </c>
      <c r="S10" s="7" t="s">
        <v>46</v>
      </c>
    </row>
    <row r="11" spans="1:19" s="126" customFormat="1" ht="12.75" x14ac:dyDescent="0.2">
      <c r="A11" s="8"/>
      <c r="B11" s="7">
        <v>34990</v>
      </c>
      <c r="C11" s="116" t="s">
        <v>58</v>
      </c>
      <c r="D11" s="130" t="s">
        <v>30</v>
      </c>
      <c r="E11" s="116" t="s">
        <v>59</v>
      </c>
      <c r="F11" s="117" t="s">
        <v>60</v>
      </c>
      <c r="G11" s="117" t="s">
        <v>61</v>
      </c>
      <c r="H11" s="7">
        <v>16.350000000000001</v>
      </c>
      <c r="I11" s="117" t="s">
        <v>56</v>
      </c>
      <c r="J11" s="101">
        <f t="shared" si="0"/>
        <v>0.54</v>
      </c>
      <c r="K11" s="7">
        <v>9</v>
      </c>
      <c r="L11" s="7">
        <v>8</v>
      </c>
      <c r="M11" s="7">
        <v>13</v>
      </c>
      <c r="N11" s="143">
        <f t="shared" si="1"/>
        <v>1.2241666666666666</v>
      </c>
      <c r="O11" s="22">
        <v>18</v>
      </c>
      <c r="P11" s="143">
        <f t="shared" si="2"/>
        <v>22.035</v>
      </c>
      <c r="Q11" s="22">
        <v>8</v>
      </c>
      <c r="R11" s="18">
        <v>176.28</v>
      </c>
      <c r="S11" s="7" t="s">
        <v>46</v>
      </c>
    </row>
    <row r="12" spans="1:19" s="126" customFormat="1" ht="12.75" x14ac:dyDescent="0.2">
      <c r="A12" s="8"/>
      <c r="B12" s="7">
        <v>31051</v>
      </c>
      <c r="C12" s="116" t="s">
        <v>62</v>
      </c>
      <c r="D12" s="130" t="s">
        <v>30</v>
      </c>
      <c r="E12" s="116" t="s">
        <v>63</v>
      </c>
      <c r="F12" s="117" t="s">
        <v>64</v>
      </c>
      <c r="G12" s="117" t="s">
        <v>65</v>
      </c>
      <c r="H12" s="7">
        <v>18</v>
      </c>
      <c r="I12" s="117" t="s">
        <v>51</v>
      </c>
      <c r="J12" s="101">
        <f t="shared" si="0"/>
        <v>0.54</v>
      </c>
      <c r="K12" s="7">
        <v>9</v>
      </c>
      <c r="L12" s="7">
        <v>8</v>
      </c>
      <c r="M12" s="7">
        <v>13</v>
      </c>
      <c r="N12" s="143">
        <f t="shared" si="1"/>
        <v>1.2241666666666666</v>
      </c>
      <c r="O12" s="22">
        <v>18</v>
      </c>
      <c r="P12" s="143">
        <f t="shared" si="2"/>
        <v>22.035</v>
      </c>
      <c r="Q12" s="22">
        <v>8</v>
      </c>
      <c r="R12" s="18">
        <v>176.28</v>
      </c>
      <c r="S12" s="7" t="s">
        <v>46</v>
      </c>
    </row>
    <row r="13" spans="1:19" s="126" customFormat="1" ht="12.75" x14ac:dyDescent="0.2">
      <c r="A13" s="8"/>
      <c r="B13" s="7">
        <v>31049</v>
      </c>
      <c r="C13" s="116" t="s">
        <v>66</v>
      </c>
      <c r="D13" s="130" t="s">
        <v>30</v>
      </c>
      <c r="E13" s="116" t="s">
        <v>67</v>
      </c>
      <c r="F13" s="117" t="s">
        <v>68</v>
      </c>
      <c r="G13" s="117" t="s">
        <v>69</v>
      </c>
      <c r="H13" s="7">
        <v>18</v>
      </c>
      <c r="I13" s="117" t="s">
        <v>51</v>
      </c>
      <c r="J13" s="101">
        <f t="shared" si="0"/>
        <v>0.54</v>
      </c>
      <c r="K13" s="7">
        <v>9</v>
      </c>
      <c r="L13" s="7">
        <v>8</v>
      </c>
      <c r="M13" s="7">
        <v>13</v>
      </c>
      <c r="N13" s="143">
        <f t="shared" si="1"/>
        <v>1.2241666666666666</v>
      </c>
      <c r="O13" s="22">
        <v>18</v>
      </c>
      <c r="P13" s="143">
        <f t="shared" si="2"/>
        <v>22.035</v>
      </c>
      <c r="Q13" s="22">
        <v>8</v>
      </c>
      <c r="R13" s="18">
        <v>176.28</v>
      </c>
      <c r="S13" s="7" t="s">
        <v>46</v>
      </c>
    </row>
    <row r="14" spans="1:19" s="126" customFormat="1" ht="12.75" x14ac:dyDescent="0.2">
      <c r="A14" s="8"/>
      <c r="B14" s="7">
        <v>31053</v>
      </c>
      <c r="C14" s="116" t="s">
        <v>70</v>
      </c>
      <c r="D14" s="130" t="s">
        <v>30</v>
      </c>
      <c r="E14" s="116" t="s">
        <v>71</v>
      </c>
      <c r="F14" s="117" t="s">
        <v>72</v>
      </c>
      <c r="G14" s="117" t="s">
        <v>73</v>
      </c>
      <c r="H14" s="7">
        <v>18</v>
      </c>
      <c r="I14" s="117" t="s">
        <v>51</v>
      </c>
      <c r="J14" s="101">
        <f t="shared" si="0"/>
        <v>0.54</v>
      </c>
      <c r="K14" s="7">
        <v>9</v>
      </c>
      <c r="L14" s="7">
        <v>8</v>
      </c>
      <c r="M14" s="7">
        <v>13</v>
      </c>
      <c r="N14" s="143">
        <f t="shared" si="1"/>
        <v>1.2241666666666666</v>
      </c>
      <c r="O14" s="22">
        <v>18</v>
      </c>
      <c r="P14" s="143">
        <f t="shared" si="2"/>
        <v>22.035</v>
      </c>
      <c r="Q14" s="22">
        <v>8</v>
      </c>
      <c r="R14" s="18">
        <v>176.28</v>
      </c>
      <c r="S14" s="7" t="s">
        <v>46</v>
      </c>
    </row>
    <row r="15" spans="1:19" s="126" customFormat="1" ht="12.75" x14ac:dyDescent="0.2">
      <c r="A15" s="8"/>
      <c r="B15" s="7">
        <v>31047</v>
      </c>
      <c r="C15" s="116" t="s">
        <v>74</v>
      </c>
      <c r="D15" s="130" t="s">
        <v>30</v>
      </c>
      <c r="E15" s="116" t="s">
        <v>75</v>
      </c>
      <c r="F15" s="117" t="s">
        <v>76</v>
      </c>
      <c r="G15" s="117" t="s">
        <v>77</v>
      </c>
      <c r="H15" s="7">
        <v>18</v>
      </c>
      <c r="I15" s="117" t="s">
        <v>51</v>
      </c>
      <c r="J15" s="101">
        <f t="shared" si="0"/>
        <v>0.54</v>
      </c>
      <c r="K15" s="7">
        <v>9</v>
      </c>
      <c r="L15" s="7">
        <v>8</v>
      </c>
      <c r="M15" s="7">
        <v>13</v>
      </c>
      <c r="N15" s="143">
        <f t="shared" si="1"/>
        <v>1.2241666666666666</v>
      </c>
      <c r="O15" s="22">
        <v>18</v>
      </c>
      <c r="P15" s="143">
        <f t="shared" si="2"/>
        <v>22.035</v>
      </c>
      <c r="Q15" s="22">
        <v>8</v>
      </c>
      <c r="R15" s="18">
        <v>176.28</v>
      </c>
      <c r="S15" s="7" t="s">
        <v>46</v>
      </c>
    </row>
    <row r="16" spans="1:19" s="126" customFormat="1" ht="12.75" x14ac:dyDescent="0.2">
      <c r="A16" s="8"/>
      <c r="B16" s="7">
        <v>33940</v>
      </c>
      <c r="C16" s="116" t="s">
        <v>78</v>
      </c>
      <c r="D16" s="130" t="s">
        <v>30</v>
      </c>
      <c r="E16" s="116" t="s">
        <v>79</v>
      </c>
      <c r="F16" s="117" t="s">
        <v>80</v>
      </c>
      <c r="G16" s="117" t="s">
        <v>81</v>
      </c>
      <c r="H16" s="7">
        <v>18</v>
      </c>
      <c r="I16" s="117" t="s">
        <v>56</v>
      </c>
      <c r="J16" s="101">
        <f t="shared" si="0"/>
        <v>0.64</v>
      </c>
      <c r="K16" s="7">
        <v>5</v>
      </c>
      <c r="L16" s="7">
        <v>13</v>
      </c>
      <c r="M16" s="7">
        <v>17</v>
      </c>
      <c r="N16" s="143">
        <f t="shared" si="1"/>
        <v>1.2241666666666666</v>
      </c>
      <c r="O16" s="22">
        <v>18</v>
      </c>
      <c r="P16" s="143">
        <f t="shared" si="2"/>
        <v>22.035</v>
      </c>
      <c r="Q16" s="22">
        <v>8</v>
      </c>
      <c r="R16" s="18">
        <v>176.28</v>
      </c>
      <c r="S16" s="7" t="s">
        <v>46</v>
      </c>
    </row>
    <row r="17" spans="1:19" s="126" customFormat="1" ht="12.75" x14ac:dyDescent="0.2">
      <c r="A17" s="8"/>
      <c r="B17" s="7">
        <v>32980</v>
      </c>
      <c r="C17" s="116" t="s">
        <v>82</v>
      </c>
      <c r="D17" s="130" t="s">
        <v>30</v>
      </c>
      <c r="E17" s="116" t="s">
        <v>83</v>
      </c>
      <c r="F17" s="117" t="s">
        <v>84</v>
      </c>
      <c r="G17" s="117" t="s">
        <v>85</v>
      </c>
      <c r="H17" s="7">
        <v>3.2</v>
      </c>
      <c r="I17" s="117" t="s">
        <v>86</v>
      </c>
      <c r="J17" s="101">
        <f t="shared" si="0"/>
        <v>0.2</v>
      </c>
      <c r="K17" s="7">
        <v>5</v>
      </c>
      <c r="L17" s="7">
        <v>7.5</v>
      </c>
      <c r="M17" s="7">
        <v>9</v>
      </c>
      <c r="N17" s="143">
        <f t="shared" si="1"/>
        <v>1.2729166666666667</v>
      </c>
      <c r="O17" s="22">
        <v>12</v>
      </c>
      <c r="P17" s="143">
        <f t="shared" si="2"/>
        <v>15.275</v>
      </c>
      <c r="Q17" s="22">
        <v>2</v>
      </c>
      <c r="R17" s="18">
        <v>30.55</v>
      </c>
      <c r="S17" s="7" t="s">
        <v>87</v>
      </c>
    </row>
    <row r="18" spans="1:19" s="126" customFormat="1" ht="12.75" x14ac:dyDescent="0.2">
      <c r="A18" s="8"/>
      <c r="B18" s="7">
        <v>31032</v>
      </c>
      <c r="C18" s="116" t="s">
        <v>88</v>
      </c>
      <c r="D18" s="130" t="s">
        <v>30</v>
      </c>
      <c r="E18" s="116" t="s">
        <v>89</v>
      </c>
      <c r="F18" s="117" t="s">
        <v>90</v>
      </c>
      <c r="G18" s="117" t="s">
        <v>91</v>
      </c>
      <c r="H18" s="7">
        <v>18</v>
      </c>
      <c r="I18" s="117" t="s">
        <v>92</v>
      </c>
      <c r="J18" s="101">
        <f t="shared" si="0"/>
        <v>0.54</v>
      </c>
      <c r="K18" s="7">
        <v>9</v>
      </c>
      <c r="L18" s="7">
        <v>8</v>
      </c>
      <c r="M18" s="7">
        <v>13</v>
      </c>
      <c r="N18" s="143">
        <f t="shared" si="1"/>
        <v>1.2689999999999999</v>
      </c>
      <c r="O18" s="22">
        <v>20</v>
      </c>
      <c r="P18" s="143">
        <f t="shared" si="2"/>
        <v>25.38</v>
      </c>
      <c r="Q18" s="22">
        <v>8</v>
      </c>
      <c r="R18" s="18">
        <v>203.04</v>
      </c>
      <c r="S18" s="7" t="s">
        <v>46</v>
      </c>
    </row>
    <row r="19" spans="1:19" s="126" customFormat="1" ht="12.75" x14ac:dyDescent="0.2">
      <c r="A19" s="8"/>
      <c r="B19" s="7">
        <v>31045</v>
      </c>
      <c r="C19" s="116" t="s">
        <v>93</v>
      </c>
      <c r="D19" s="130" t="s">
        <v>30</v>
      </c>
      <c r="E19" s="116" t="s">
        <v>94</v>
      </c>
      <c r="F19" s="117" t="s">
        <v>95</v>
      </c>
      <c r="G19" s="117" t="s">
        <v>96</v>
      </c>
      <c r="H19" s="7">
        <v>18</v>
      </c>
      <c r="I19" s="117" t="s">
        <v>51</v>
      </c>
      <c r="J19" s="101">
        <f t="shared" si="0"/>
        <v>0.54</v>
      </c>
      <c r="K19" s="7">
        <v>9</v>
      </c>
      <c r="L19" s="7">
        <v>8</v>
      </c>
      <c r="M19" s="7">
        <v>13</v>
      </c>
      <c r="N19" s="143">
        <f>P19/O19</f>
        <v>1.2450000000000001</v>
      </c>
      <c r="O19" s="22">
        <v>18</v>
      </c>
      <c r="P19" s="143">
        <f t="shared" si="2"/>
        <v>22.41</v>
      </c>
      <c r="Q19" s="22">
        <v>8</v>
      </c>
      <c r="R19" s="18">
        <v>179.28</v>
      </c>
      <c r="S19" s="7" t="s">
        <v>46</v>
      </c>
    </row>
    <row r="20" spans="1:19" s="125" customFormat="1" x14ac:dyDescent="0.2">
      <c r="A20" s="8"/>
      <c r="B20" s="7">
        <v>31949</v>
      </c>
      <c r="C20" s="116" t="s">
        <v>97</v>
      </c>
      <c r="D20" s="130" t="s">
        <v>30</v>
      </c>
      <c r="E20" s="116" t="s">
        <v>98</v>
      </c>
      <c r="F20" s="117"/>
      <c r="G20" s="117" t="s">
        <v>99</v>
      </c>
      <c r="H20" s="7">
        <v>5</v>
      </c>
      <c r="I20" s="117" t="s">
        <v>100</v>
      </c>
      <c r="J20" s="101">
        <f t="shared" si="0"/>
        <v>0.32</v>
      </c>
      <c r="K20" s="7">
        <v>5</v>
      </c>
      <c r="L20" s="7">
        <v>10</v>
      </c>
      <c r="M20" s="7">
        <v>11</v>
      </c>
      <c r="N20" s="143">
        <f t="shared" ref="N20:N33" si="3">P20/O20</f>
        <v>10.443333333333333</v>
      </c>
      <c r="O20" s="22">
        <v>6</v>
      </c>
      <c r="P20" s="143">
        <f t="shared" si="2"/>
        <v>62.66</v>
      </c>
      <c r="Q20" s="22">
        <v>1</v>
      </c>
      <c r="R20" s="18">
        <v>62.66</v>
      </c>
      <c r="S20" s="7" t="s">
        <v>101</v>
      </c>
    </row>
    <row r="21" spans="1:19" s="3" customFormat="1" x14ac:dyDescent="0.2">
      <c r="A21" s="8"/>
      <c r="B21" s="7">
        <v>70008</v>
      </c>
      <c r="C21" s="116" t="s">
        <v>102</v>
      </c>
      <c r="D21" s="130" t="s">
        <v>21</v>
      </c>
      <c r="E21" s="116" t="s">
        <v>103</v>
      </c>
      <c r="F21" s="117" t="s">
        <v>103</v>
      </c>
      <c r="G21" s="117" t="s">
        <v>104</v>
      </c>
      <c r="H21" s="7">
        <v>3.14</v>
      </c>
      <c r="I21" s="117" t="s">
        <v>105</v>
      </c>
      <c r="J21" s="101">
        <f t="shared" si="0"/>
        <v>0.18</v>
      </c>
      <c r="K21" s="7">
        <v>5</v>
      </c>
      <c r="L21" s="7">
        <v>7</v>
      </c>
      <c r="M21" s="7">
        <v>9</v>
      </c>
      <c r="N21" s="143">
        <f t="shared" si="3"/>
        <v>1.0675000000000001</v>
      </c>
      <c r="O21" s="22">
        <v>40</v>
      </c>
      <c r="P21" s="143">
        <f t="shared" si="2"/>
        <v>42.7</v>
      </c>
      <c r="Q21" s="22">
        <v>1</v>
      </c>
      <c r="R21" s="18">
        <v>42.7</v>
      </c>
      <c r="S21" s="7" t="s">
        <v>106</v>
      </c>
    </row>
    <row r="22" spans="1:19" s="125" customFormat="1" x14ac:dyDescent="0.2">
      <c r="A22" s="8"/>
      <c r="B22" s="7">
        <v>31242</v>
      </c>
      <c r="C22" s="116" t="s">
        <v>848</v>
      </c>
      <c r="D22" s="130" t="s">
        <v>30</v>
      </c>
      <c r="E22" s="116" t="s">
        <v>107</v>
      </c>
      <c r="F22" s="117"/>
      <c r="G22" s="117" t="s">
        <v>108</v>
      </c>
      <c r="H22" s="7">
        <v>3.6</v>
      </c>
      <c r="I22" s="117" t="s">
        <v>109</v>
      </c>
      <c r="J22" s="101">
        <f t="shared" si="0"/>
        <v>0.21</v>
      </c>
      <c r="K22" s="7">
        <v>9</v>
      </c>
      <c r="L22" s="7">
        <v>8</v>
      </c>
      <c r="M22" s="7">
        <v>5</v>
      </c>
      <c r="N22" s="143">
        <f t="shared" si="3"/>
        <v>3.49</v>
      </c>
      <c r="O22" s="22">
        <v>1</v>
      </c>
      <c r="P22" s="143">
        <f t="shared" si="2"/>
        <v>3.49</v>
      </c>
      <c r="Q22" s="22">
        <v>12</v>
      </c>
      <c r="R22" s="18">
        <v>41.88</v>
      </c>
      <c r="S22" s="7" t="s">
        <v>110</v>
      </c>
    </row>
    <row r="23" spans="1:19" s="3" customFormat="1" x14ac:dyDescent="0.2">
      <c r="A23" s="8"/>
      <c r="B23" s="7">
        <v>32093</v>
      </c>
      <c r="C23" s="116" t="s">
        <v>111</v>
      </c>
      <c r="D23" s="130" t="s">
        <v>112</v>
      </c>
      <c r="E23" s="116" t="s">
        <v>113</v>
      </c>
      <c r="F23" s="117" t="s">
        <v>114</v>
      </c>
      <c r="G23" s="117" t="s">
        <v>115</v>
      </c>
      <c r="H23" s="7">
        <v>23.4</v>
      </c>
      <c r="I23" s="117" t="s">
        <v>116</v>
      </c>
      <c r="J23" s="101">
        <f t="shared" si="0"/>
        <v>0.97</v>
      </c>
      <c r="K23" s="7">
        <v>8</v>
      </c>
      <c r="L23" s="7">
        <v>11</v>
      </c>
      <c r="M23" s="7">
        <v>19</v>
      </c>
      <c r="N23" s="143">
        <f t="shared" si="3"/>
        <v>1.5</v>
      </c>
      <c r="O23" s="22">
        <v>12</v>
      </c>
      <c r="P23" s="143">
        <f t="shared" si="2"/>
        <v>18</v>
      </c>
      <c r="Q23" s="22">
        <v>12</v>
      </c>
      <c r="R23" s="18">
        <v>216</v>
      </c>
      <c r="S23" s="7" t="s">
        <v>809</v>
      </c>
    </row>
    <row r="24" spans="1:19" s="125" customFormat="1" x14ac:dyDescent="0.2">
      <c r="A24" s="8"/>
      <c r="B24" s="7">
        <v>70013</v>
      </c>
      <c r="C24" s="116" t="s">
        <v>118</v>
      </c>
      <c r="D24" s="130" t="s">
        <v>21</v>
      </c>
      <c r="E24" s="116" t="s">
        <v>119</v>
      </c>
      <c r="F24" s="117"/>
      <c r="G24" s="117" t="s">
        <v>120</v>
      </c>
      <c r="H24" s="7">
        <v>6</v>
      </c>
      <c r="I24" s="117" t="s">
        <v>121</v>
      </c>
      <c r="J24" s="101">
        <f t="shared" si="0"/>
        <v>0.26</v>
      </c>
      <c r="K24" s="7">
        <v>7</v>
      </c>
      <c r="L24" s="7">
        <v>7</v>
      </c>
      <c r="M24" s="7">
        <v>9</v>
      </c>
      <c r="N24" s="143">
        <f t="shared" si="3"/>
        <v>2.84</v>
      </c>
      <c r="O24" s="22">
        <v>1</v>
      </c>
      <c r="P24" s="143">
        <f t="shared" si="2"/>
        <v>2.84</v>
      </c>
      <c r="Q24" s="22">
        <v>18</v>
      </c>
      <c r="R24" s="18">
        <v>51.12</v>
      </c>
      <c r="S24" s="7" t="s">
        <v>122</v>
      </c>
    </row>
    <row r="25" spans="1:19" s="125" customFormat="1" x14ac:dyDescent="0.2">
      <c r="A25" s="8"/>
      <c r="B25" s="7">
        <v>31006</v>
      </c>
      <c r="C25" s="116" t="s">
        <v>123</v>
      </c>
      <c r="D25" s="130" t="s">
        <v>30</v>
      </c>
      <c r="E25" s="116" t="s">
        <v>124</v>
      </c>
      <c r="F25" s="117" t="s">
        <v>125</v>
      </c>
      <c r="G25" s="117" t="s">
        <v>126</v>
      </c>
      <c r="H25" s="7">
        <v>4</v>
      </c>
      <c r="I25" s="117" t="s">
        <v>127</v>
      </c>
      <c r="J25" s="101">
        <f t="shared" si="0"/>
        <v>0.24</v>
      </c>
      <c r="K25" s="7">
        <v>4</v>
      </c>
      <c r="L25" s="7">
        <v>8</v>
      </c>
      <c r="M25" s="7">
        <v>13</v>
      </c>
      <c r="N25" s="143">
        <f t="shared" si="3"/>
        <v>1.7750000000000001</v>
      </c>
      <c r="O25" s="22">
        <v>24</v>
      </c>
      <c r="P25" s="143">
        <f t="shared" si="2"/>
        <v>42.6</v>
      </c>
      <c r="Q25" s="22">
        <v>2</v>
      </c>
      <c r="R25" s="18">
        <v>85.2</v>
      </c>
      <c r="S25" s="7" t="s">
        <v>128</v>
      </c>
    </row>
    <row r="26" spans="1:19" s="125" customFormat="1" x14ac:dyDescent="0.2">
      <c r="A26" s="8"/>
      <c r="B26" s="7">
        <v>31993</v>
      </c>
      <c r="C26" s="116" t="s">
        <v>129</v>
      </c>
      <c r="D26" s="130" t="s">
        <v>30</v>
      </c>
      <c r="E26" s="116" t="s">
        <v>130</v>
      </c>
      <c r="F26" s="117" t="s">
        <v>131</v>
      </c>
      <c r="G26" s="117" t="s">
        <v>132</v>
      </c>
      <c r="H26" s="7">
        <v>8.1</v>
      </c>
      <c r="I26" s="117" t="s">
        <v>133</v>
      </c>
      <c r="J26" s="101">
        <f t="shared" si="0"/>
        <v>0.37</v>
      </c>
      <c r="K26" s="7">
        <v>5</v>
      </c>
      <c r="L26" s="7">
        <v>8</v>
      </c>
      <c r="M26" s="7">
        <v>16</v>
      </c>
      <c r="N26" s="143">
        <f t="shared" si="3"/>
        <v>1.083</v>
      </c>
      <c r="O26" s="22">
        <v>30</v>
      </c>
      <c r="P26" s="143">
        <f t="shared" si="2"/>
        <v>32.49</v>
      </c>
      <c r="Q26" s="22">
        <v>4</v>
      </c>
      <c r="R26" s="18">
        <v>129.96</v>
      </c>
      <c r="S26" s="7" t="s">
        <v>134</v>
      </c>
    </row>
    <row r="27" spans="1:19" s="125" customFormat="1" x14ac:dyDescent="0.2">
      <c r="A27" s="8"/>
      <c r="B27" s="7">
        <v>31229</v>
      </c>
      <c r="C27" s="116" t="s">
        <v>135</v>
      </c>
      <c r="D27" s="130" t="s">
        <v>30</v>
      </c>
      <c r="E27" s="116" t="s">
        <v>136</v>
      </c>
      <c r="F27" s="117"/>
      <c r="G27" s="117" t="s">
        <v>137</v>
      </c>
      <c r="H27" s="7">
        <v>3</v>
      </c>
      <c r="I27" s="117" t="s">
        <v>138</v>
      </c>
      <c r="J27" s="101">
        <f t="shared" si="0"/>
        <v>0.17</v>
      </c>
      <c r="K27" s="7">
        <v>6</v>
      </c>
      <c r="L27" s="7">
        <v>6</v>
      </c>
      <c r="M27" s="7">
        <v>8</v>
      </c>
      <c r="N27" s="143">
        <f t="shared" si="3"/>
        <v>3.49</v>
      </c>
      <c r="O27" s="22">
        <v>12</v>
      </c>
      <c r="P27" s="143">
        <f t="shared" si="2"/>
        <v>41.88</v>
      </c>
      <c r="Q27" s="22">
        <v>1</v>
      </c>
      <c r="R27" s="18">
        <v>41.88</v>
      </c>
      <c r="S27" s="7" t="s">
        <v>139</v>
      </c>
    </row>
    <row r="28" spans="1:19" s="3" customFormat="1" x14ac:dyDescent="0.2">
      <c r="A28" s="8"/>
      <c r="B28" s="7">
        <v>33962</v>
      </c>
      <c r="C28" s="116" t="s">
        <v>140</v>
      </c>
      <c r="D28" s="130" t="s">
        <v>30</v>
      </c>
      <c r="E28" s="116" t="s">
        <v>141</v>
      </c>
      <c r="F28" s="117" t="s">
        <v>142</v>
      </c>
      <c r="G28" s="117"/>
      <c r="H28" s="7">
        <v>6.6</v>
      </c>
      <c r="I28" s="117" t="s">
        <v>143</v>
      </c>
      <c r="J28" s="101">
        <f t="shared" si="0"/>
        <v>0.31</v>
      </c>
      <c r="K28" s="7">
        <v>6</v>
      </c>
      <c r="L28" s="7">
        <v>6</v>
      </c>
      <c r="M28" s="7">
        <v>15</v>
      </c>
      <c r="N28" s="143">
        <f t="shared" si="3"/>
        <v>7.5583333333333336</v>
      </c>
      <c r="O28" s="22">
        <v>12</v>
      </c>
      <c r="P28" s="143">
        <f t="shared" si="2"/>
        <v>90.7</v>
      </c>
      <c r="Q28" s="22">
        <v>1</v>
      </c>
      <c r="R28" s="18">
        <v>90.7</v>
      </c>
      <c r="S28" s="7" t="s">
        <v>144</v>
      </c>
    </row>
    <row r="29" spans="1:19" s="125" customFormat="1" x14ac:dyDescent="0.2">
      <c r="A29" s="8"/>
      <c r="B29" s="7">
        <v>31140</v>
      </c>
      <c r="C29" s="116" t="s">
        <v>145</v>
      </c>
      <c r="D29" s="130" t="s">
        <v>30</v>
      </c>
      <c r="E29" s="116" t="s">
        <v>146</v>
      </c>
      <c r="F29" s="117" t="s">
        <v>147</v>
      </c>
      <c r="G29" s="117" t="s">
        <v>148</v>
      </c>
      <c r="H29" s="7">
        <v>3.5</v>
      </c>
      <c r="I29" s="117" t="s">
        <v>149</v>
      </c>
      <c r="J29" s="101">
        <f t="shared" si="0"/>
        <v>0.2</v>
      </c>
      <c r="K29" s="7">
        <v>5</v>
      </c>
      <c r="L29" s="7">
        <v>7</v>
      </c>
      <c r="M29" s="7">
        <v>10</v>
      </c>
      <c r="N29" s="143">
        <f t="shared" si="3"/>
        <v>2.3199999999999998</v>
      </c>
      <c r="O29" s="22">
        <v>10</v>
      </c>
      <c r="P29" s="143">
        <f t="shared" si="2"/>
        <v>23.2</v>
      </c>
      <c r="Q29" s="22">
        <v>2</v>
      </c>
      <c r="R29" s="18">
        <v>46.4</v>
      </c>
      <c r="S29" s="7" t="s">
        <v>150</v>
      </c>
    </row>
    <row r="30" spans="1:19" s="125" customFormat="1" x14ac:dyDescent="0.2">
      <c r="A30" s="8"/>
      <c r="B30" s="7">
        <v>31223</v>
      </c>
      <c r="C30" s="116" t="s">
        <v>151</v>
      </c>
      <c r="D30" s="130" t="s">
        <v>30</v>
      </c>
      <c r="E30" s="116" t="s">
        <v>152</v>
      </c>
      <c r="F30" s="117" t="s">
        <v>153</v>
      </c>
      <c r="G30" s="117" t="s">
        <v>154</v>
      </c>
      <c r="H30" s="7">
        <v>13.15</v>
      </c>
      <c r="I30" s="117" t="s">
        <v>155</v>
      </c>
      <c r="J30" s="101">
        <f t="shared" si="0"/>
        <v>0.97</v>
      </c>
      <c r="K30" s="7">
        <v>10</v>
      </c>
      <c r="L30" s="7">
        <v>8</v>
      </c>
      <c r="M30" s="7">
        <v>21</v>
      </c>
      <c r="N30" s="143">
        <f t="shared" si="3"/>
        <v>2.3199999999999998</v>
      </c>
      <c r="O30" s="22">
        <v>10</v>
      </c>
      <c r="P30" s="143">
        <f t="shared" si="2"/>
        <v>23.2</v>
      </c>
      <c r="Q30" s="22">
        <v>8</v>
      </c>
      <c r="R30" s="18">
        <v>185.6</v>
      </c>
      <c r="S30" s="7" t="s">
        <v>156</v>
      </c>
    </row>
    <row r="31" spans="1:19" s="125" customFormat="1" x14ac:dyDescent="0.2">
      <c r="A31" s="8" t="s">
        <v>157</v>
      </c>
      <c r="B31" s="7">
        <v>31922</v>
      </c>
      <c r="C31" s="116" t="s">
        <v>158</v>
      </c>
      <c r="D31" s="130" t="s">
        <v>30</v>
      </c>
      <c r="E31" s="116" t="s">
        <v>159</v>
      </c>
      <c r="F31" s="117"/>
      <c r="G31" s="117" t="s">
        <v>44</v>
      </c>
      <c r="H31" s="7">
        <v>14.4</v>
      </c>
      <c r="I31" s="117" t="s">
        <v>160</v>
      </c>
      <c r="J31" s="101">
        <f t="shared" si="0"/>
        <v>0.71</v>
      </c>
      <c r="K31" s="7">
        <v>5</v>
      </c>
      <c r="L31" s="7">
        <v>13</v>
      </c>
      <c r="M31" s="7">
        <v>19</v>
      </c>
      <c r="N31" s="143">
        <f t="shared" si="3"/>
        <v>1.5125</v>
      </c>
      <c r="O31" s="22">
        <v>96</v>
      </c>
      <c r="P31" s="143">
        <f t="shared" si="2"/>
        <v>145.19999999999999</v>
      </c>
      <c r="Q31" s="22">
        <v>1</v>
      </c>
      <c r="R31" s="18">
        <v>145.19999999999999</v>
      </c>
      <c r="S31" s="7" t="s">
        <v>161</v>
      </c>
    </row>
    <row r="32" spans="1:19" s="125" customFormat="1" x14ac:dyDescent="0.2">
      <c r="A32" s="8"/>
      <c r="B32" s="7">
        <v>31926</v>
      </c>
      <c r="C32" s="116" t="s">
        <v>162</v>
      </c>
      <c r="D32" s="130" t="s">
        <v>30</v>
      </c>
      <c r="E32" s="116" t="s">
        <v>163</v>
      </c>
      <c r="F32" s="117" t="s">
        <v>164</v>
      </c>
      <c r="G32" s="117" t="s">
        <v>165</v>
      </c>
      <c r="H32" s="7">
        <v>18</v>
      </c>
      <c r="I32" s="117" t="s">
        <v>51</v>
      </c>
      <c r="J32" s="101">
        <f t="shared" si="0"/>
        <v>0.54</v>
      </c>
      <c r="K32" s="7">
        <v>9</v>
      </c>
      <c r="L32" s="7">
        <v>8</v>
      </c>
      <c r="M32" s="7">
        <v>13</v>
      </c>
      <c r="N32" s="143">
        <f t="shared" si="3"/>
        <v>1.2033333333333334</v>
      </c>
      <c r="O32" s="22">
        <v>18</v>
      </c>
      <c r="P32" s="143">
        <f>R32/Q32</f>
        <v>21.66</v>
      </c>
      <c r="Q32" s="22">
        <v>8</v>
      </c>
      <c r="R32" s="18">
        <v>173.28</v>
      </c>
      <c r="S32" s="7" t="s">
        <v>46</v>
      </c>
    </row>
    <row r="33" spans="1:19" s="125" customFormat="1" x14ac:dyDescent="0.2">
      <c r="A33" s="8"/>
      <c r="B33" s="7">
        <v>39920</v>
      </c>
      <c r="C33" s="116" t="s">
        <v>166</v>
      </c>
      <c r="D33" s="130" t="s">
        <v>30</v>
      </c>
      <c r="E33" s="116" t="s">
        <v>167</v>
      </c>
      <c r="F33" s="117" t="s">
        <v>168</v>
      </c>
      <c r="G33" s="117" t="s">
        <v>169</v>
      </c>
      <c r="H33" s="7">
        <v>16</v>
      </c>
      <c r="I33" s="117" t="s">
        <v>56</v>
      </c>
      <c r="J33" s="101">
        <f t="shared" si="0"/>
        <v>0.54</v>
      </c>
      <c r="K33" s="7">
        <v>9</v>
      </c>
      <c r="L33" s="7">
        <v>8</v>
      </c>
      <c r="M33" s="7">
        <v>13</v>
      </c>
      <c r="N33" s="143">
        <f t="shared" si="3"/>
        <v>1.26</v>
      </c>
      <c r="O33" s="22">
        <v>18</v>
      </c>
      <c r="P33" s="143">
        <f>R33/Q33</f>
        <v>22.68</v>
      </c>
      <c r="Q33" s="22">
        <v>8</v>
      </c>
      <c r="R33" s="18">
        <v>181.44</v>
      </c>
      <c r="S33" s="7" t="s">
        <v>46</v>
      </c>
    </row>
    <row r="34" spans="1:19" s="23" customFormat="1" ht="15.75" x14ac:dyDescent="0.2">
      <c r="A34" s="24"/>
      <c r="B34" s="9" t="s">
        <v>170</v>
      </c>
      <c r="C34" s="80"/>
      <c r="D34" s="131"/>
      <c r="E34" s="4"/>
      <c r="F34" s="5"/>
      <c r="G34" s="5"/>
      <c r="H34" s="5"/>
      <c r="I34" s="5"/>
      <c r="J34" s="100"/>
      <c r="K34" s="5"/>
      <c r="L34" s="5"/>
      <c r="M34" s="5"/>
      <c r="N34" s="144"/>
      <c r="O34" s="22"/>
      <c r="P34" s="144"/>
      <c r="Q34" s="22"/>
      <c r="R34" s="16"/>
      <c r="S34" s="69"/>
    </row>
    <row r="35" spans="1:19" s="125" customFormat="1" x14ac:dyDescent="0.2">
      <c r="A35" s="8"/>
      <c r="B35" s="7">
        <v>31992</v>
      </c>
      <c r="C35" s="116" t="s">
        <v>171</v>
      </c>
      <c r="D35" s="130" t="s">
        <v>30</v>
      </c>
      <c r="E35" s="116" t="s">
        <v>172</v>
      </c>
      <c r="F35" s="117"/>
      <c r="G35" s="117"/>
      <c r="H35" s="7">
        <v>22</v>
      </c>
      <c r="I35" s="117" t="s">
        <v>173</v>
      </c>
      <c r="J35" s="101">
        <f t="shared" ref="J35:J42" si="4">ROUND(((K35*L35)*M35)/1728,2)</f>
        <v>0.67</v>
      </c>
      <c r="K35" s="7">
        <v>6</v>
      </c>
      <c r="L35" s="7">
        <v>12</v>
      </c>
      <c r="M35" s="7">
        <v>16</v>
      </c>
      <c r="N35" s="143">
        <f t="shared" ref="N35:N42" si="5">P35/O35</f>
        <v>10.090124640460211</v>
      </c>
      <c r="O35" s="22">
        <v>20.86</v>
      </c>
      <c r="P35" s="143">
        <f t="shared" ref="P35:P42" si="6">R35/Q35</f>
        <v>210.48</v>
      </c>
      <c r="Q35" s="22">
        <v>1</v>
      </c>
      <c r="R35" s="18">
        <v>210.48</v>
      </c>
      <c r="S35" s="7" t="s">
        <v>117</v>
      </c>
    </row>
    <row r="36" spans="1:19" s="125" customFormat="1" x14ac:dyDescent="0.2">
      <c r="A36" s="8"/>
      <c r="B36" s="7">
        <v>31928</v>
      </c>
      <c r="C36" s="116" t="s">
        <v>174</v>
      </c>
      <c r="D36" s="130" t="s">
        <v>30</v>
      </c>
      <c r="E36" s="116" t="s">
        <v>175</v>
      </c>
      <c r="F36" s="117"/>
      <c r="G36" s="117"/>
      <c r="H36" s="7">
        <v>6</v>
      </c>
      <c r="I36" s="117" t="s">
        <v>176</v>
      </c>
      <c r="J36" s="101">
        <f t="shared" si="4"/>
        <v>0.17</v>
      </c>
      <c r="K36" s="7">
        <v>3</v>
      </c>
      <c r="L36" s="7">
        <v>8</v>
      </c>
      <c r="M36" s="7">
        <v>12</v>
      </c>
      <c r="N36" s="143">
        <f t="shared" si="5"/>
        <v>10.875000000000002</v>
      </c>
      <c r="O36" s="22">
        <v>4.8</v>
      </c>
      <c r="P36" s="143">
        <f t="shared" si="6"/>
        <v>52.2</v>
      </c>
      <c r="Q36" s="22">
        <v>1</v>
      </c>
      <c r="R36" s="18">
        <v>52.2</v>
      </c>
      <c r="S36" s="7" t="s">
        <v>177</v>
      </c>
    </row>
    <row r="37" spans="1:19" s="125" customFormat="1" x14ac:dyDescent="0.2">
      <c r="A37" s="8"/>
      <c r="B37" s="7">
        <v>31999</v>
      </c>
      <c r="C37" s="116" t="s">
        <v>178</v>
      </c>
      <c r="D37" s="130" t="s">
        <v>30</v>
      </c>
      <c r="E37" s="116" t="s">
        <v>179</v>
      </c>
      <c r="F37" s="117"/>
      <c r="G37" s="117" t="s">
        <v>180</v>
      </c>
      <c r="H37" s="7">
        <v>5.4</v>
      </c>
      <c r="I37" s="117" t="s">
        <v>181</v>
      </c>
      <c r="J37" s="101">
        <f t="shared" si="4"/>
        <v>0.17</v>
      </c>
      <c r="K37" s="7">
        <v>3</v>
      </c>
      <c r="L37" s="7">
        <v>8</v>
      </c>
      <c r="M37" s="7">
        <v>12</v>
      </c>
      <c r="N37" s="143">
        <f t="shared" si="5"/>
        <v>12.313043478260871</v>
      </c>
      <c r="O37" s="22">
        <v>4.5999999999999996</v>
      </c>
      <c r="P37" s="143">
        <f t="shared" si="6"/>
        <v>56.64</v>
      </c>
      <c r="Q37" s="22">
        <v>1</v>
      </c>
      <c r="R37" s="18">
        <v>56.64</v>
      </c>
      <c r="S37" s="7" t="s">
        <v>177</v>
      </c>
    </row>
    <row r="38" spans="1:19" s="125" customFormat="1" x14ac:dyDescent="0.2">
      <c r="A38" s="8"/>
      <c r="B38" s="7">
        <v>31939</v>
      </c>
      <c r="C38" s="116" t="s">
        <v>182</v>
      </c>
      <c r="D38" s="130" t="s">
        <v>30</v>
      </c>
      <c r="E38" s="116" t="s">
        <v>183</v>
      </c>
      <c r="F38" s="117"/>
      <c r="G38" s="117" t="s">
        <v>180</v>
      </c>
      <c r="H38" s="7">
        <v>5.4</v>
      </c>
      <c r="I38" s="117" t="s">
        <v>184</v>
      </c>
      <c r="J38" s="101">
        <f t="shared" si="4"/>
        <v>0.17</v>
      </c>
      <c r="K38" s="7">
        <v>3</v>
      </c>
      <c r="L38" s="7">
        <v>8</v>
      </c>
      <c r="M38" s="7">
        <v>12</v>
      </c>
      <c r="N38" s="143">
        <f t="shared" si="5"/>
        <v>12.678260869565218</v>
      </c>
      <c r="O38" s="22">
        <v>4.5999999999999996</v>
      </c>
      <c r="P38" s="143">
        <f t="shared" si="6"/>
        <v>58.32</v>
      </c>
      <c r="Q38" s="22">
        <v>1</v>
      </c>
      <c r="R38" s="18">
        <v>58.32</v>
      </c>
      <c r="S38" s="7" t="s">
        <v>177</v>
      </c>
    </row>
    <row r="39" spans="1:19" s="3" customFormat="1" x14ac:dyDescent="0.2">
      <c r="A39" s="8"/>
      <c r="B39" s="7">
        <v>34454</v>
      </c>
      <c r="C39" s="116" t="s">
        <v>185</v>
      </c>
      <c r="D39" s="130" t="s">
        <v>30</v>
      </c>
      <c r="E39" s="116" t="s">
        <v>186</v>
      </c>
      <c r="F39" s="117" t="s">
        <v>187</v>
      </c>
      <c r="G39" s="117" t="s">
        <v>188</v>
      </c>
      <c r="H39" s="7">
        <v>6.83</v>
      </c>
      <c r="I39" s="117" t="s">
        <v>189</v>
      </c>
      <c r="J39" s="101">
        <f t="shared" si="4"/>
        <v>0.22</v>
      </c>
      <c r="K39" s="7">
        <v>4</v>
      </c>
      <c r="L39" s="7">
        <v>8</v>
      </c>
      <c r="M39" s="7">
        <v>12</v>
      </c>
      <c r="N39" s="143">
        <f t="shared" si="5"/>
        <v>9.2999999999999989</v>
      </c>
      <c r="O39" s="22">
        <v>1</v>
      </c>
      <c r="P39" s="143">
        <f t="shared" si="6"/>
        <v>9.2999999999999989</v>
      </c>
      <c r="Q39" s="22">
        <v>6</v>
      </c>
      <c r="R39" s="18">
        <v>55.8</v>
      </c>
      <c r="S39" s="7" t="s">
        <v>190</v>
      </c>
    </row>
    <row r="40" spans="1:19" s="3" customFormat="1" x14ac:dyDescent="0.2">
      <c r="A40" s="8"/>
      <c r="B40" s="7">
        <v>34467</v>
      </c>
      <c r="C40" s="116" t="s">
        <v>191</v>
      </c>
      <c r="D40" s="130" t="s">
        <v>30</v>
      </c>
      <c r="E40" s="116" t="s">
        <v>192</v>
      </c>
      <c r="F40" s="117" t="s">
        <v>193</v>
      </c>
      <c r="G40" s="117" t="s">
        <v>194</v>
      </c>
      <c r="H40" s="7">
        <v>6.83</v>
      </c>
      <c r="I40" s="117" t="s">
        <v>189</v>
      </c>
      <c r="J40" s="101">
        <f t="shared" si="4"/>
        <v>0.22</v>
      </c>
      <c r="K40" s="7">
        <v>4</v>
      </c>
      <c r="L40" s="7">
        <v>8</v>
      </c>
      <c r="M40" s="7">
        <v>12</v>
      </c>
      <c r="N40" s="143">
        <f t="shared" si="5"/>
        <v>10.65</v>
      </c>
      <c r="O40" s="22">
        <v>1</v>
      </c>
      <c r="P40" s="143">
        <f t="shared" si="6"/>
        <v>10.65</v>
      </c>
      <c r="Q40" s="22">
        <v>6</v>
      </c>
      <c r="R40" s="18">
        <v>63.9</v>
      </c>
      <c r="S40" s="7" t="s">
        <v>190</v>
      </c>
    </row>
    <row r="41" spans="1:19" s="125" customFormat="1" x14ac:dyDescent="0.2">
      <c r="A41" s="8"/>
      <c r="B41" s="7">
        <v>31263</v>
      </c>
      <c r="C41" s="116" t="s">
        <v>195</v>
      </c>
      <c r="D41" s="130" t="s">
        <v>30</v>
      </c>
      <c r="E41" s="116" t="s">
        <v>196</v>
      </c>
      <c r="F41" s="117" t="s">
        <v>197</v>
      </c>
      <c r="G41" s="117" t="s">
        <v>198</v>
      </c>
      <c r="H41" s="7">
        <v>6</v>
      </c>
      <c r="I41" s="117" t="s">
        <v>176</v>
      </c>
      <c r="J41" s="101">
        <f t="shared" si="4"/>
        <v>0.17</v>
      </c>
      <c r="K41" s="7">
        <v>3</v>
      </c>
      <c r="L41" s="7">
        <v>8</v>
      </c>
      <c r="M41" s="7">
        <v>12</v>
      </c>
      <c r="N41" s="143">
        <f t="shared" si="5"/>
        <v>11.875</v>
      </c>
      <c r="O41" s="22">
        <v>4.8</v>
      </c>
      <c r="P41" s="143">
        <f t="shared" si="6"/>
        <v>57</v>
      </c>
      <c r="Q41" s="22">
        <v>1</v>
      </c>
      <c r="R41" s="18">
        <v>57</v>
      </c>
      <c r="S41" s="7" t="s">
        <v>177</v>
      </c>
    </row>
    <row r="42" spans="1:19" s="124" customFormat="1" x14ac:dyDescent="0.2">
      <c r="A42" s="8"/>
      <c r="B42" s="7">
        <v>31998</v>
      </c>
      <c r="C42" s="116" t="s">
        <v>199</v>
      </c>
      <c r="D42" s="130" t="s">
        <v>30</v>
      </c>
      <c r="E42" s="116" t="s">
        <v>200</v>
      </c>
      <c r="F42" s="117"/>
      <c r="G42" s="117" t="s">
        <v>201</v>
      </c>
      <c r="H42" s="7">
        <v>5.4</v>
      </c>
      <c r="I42" s="117" t="s">
        <v>181</v>
      </c>
      <c r="J42" s="101">
        <f t="shared" si="4"/>
        <v>0.17</v>
      </c>
      <c r="K42" s="7">
        <v>3</v>
      </c>
      <c r="L42" s="7">
        <v>8</v>
      </c>
      <c r="M42" s="7">
        <v>12</v>
      </c>
      <c r="N42" s="143">
        <f t="shared" si="5"/>
        <v>12.313043478260871</v>
      </c>
      <c r="O42" s="22">
        <v>4.5999999999999996</v>
      </c>
      <c r="P42" s="143">
        <f t="shared" si="6"/>
        <v>56.64</v>
      </c>
      <c r="Q42" s="22">
        <v>1</v>
      </c>
      <c r="R42" s="18">
        <v>56.64</v>
      </c>
      <c r="S42" s="7" t="s">
        <v>177</v>
      </c>
    </row>
    <row r="43" spans="1:19" ht="15.75" x14ac:dyDescent="0.2">
      <c r="A43" s="8"/>
      <c r="B43" s="112" t="s">
        <v>202</v>
      </c>
      <c r="C43" s="113"/>
      <c r="D43" s="129"/>
      <c r="E43" s="4"/>
      <c r="F43" s="5"/>
      <c r="G43" s="5"/>
      <c r="H43" s="5"/>
      <c r="I43" s="5"/>
      <c r="J43" s="100"/>
      <c r="K43" s="5"/>
      <c r="L43" s="5"/>
      <c r="M43" s="5"/>
      <c r="N43" s="144"/>
      <c r="O43" s="91"/>
      <c r="P43" s="144"/>
      <c r="Q43" s="91"/>
      <c r="R43" s="16"/>
      <c r="S43" s="69"/>
    </row>
    <row r="44" spans="1:19" x14ac:dyDescent="0.2">
      <c r="A44" s="8"/>
      <c r="B44" s="7">
        <v>34460</v>
      </c>
      <c r="C44" s="116" t="s">
        <v>769</v>
      </c>
      <c r="D44" s="130" t="s">
        <v>30</v>
      </c>
      <c r="E44" s="116" t="s">
        <v>203</v>
      </c>
      <c r="F44" s="117" t="s">
        <v>187</v>
      </c>
      <c r="G44" s="117" t="s">
        <v>204</v>
      </c>
      <c r="H44" s="7">
        <v>6.83</v>
      </c>
      <c r="I44" s="117" t="s">
        <v>189</v>
      </c>
      <c r="J44" s="101">
        <f t="shared" ref="J44:J46" si="7">ROUND(((K44*L44)*M44)/1728,2)</f>
        <v>0.22</v>
      </c>
      <c r="K44" s="7">
        <v>4</v>
      </c>
      <c r="L44" s="7">
        <v>8</v>
      </c>
      <c r="M44" s="7">
        <v>12</v>
      </c>
      <c r="N44" s="143">
        <f t="shared" ref="N44:N46" si="8">P44/O44</f>
        <v>9.2999999999999989</v>
      </c>
      <c r="O44" s="22">
        <v>1</v>
      </c>
      <c r="P44" s="143">
        <f t="shared" ref="P44:P46" si="9">R44/Q44</f>
        <v>9.2999999999999989</v>
      </c>
      <c r="Q44" s="22">
        <v>6</v>
      </c>
      <c r="R44" s="18">
        <v>55.8</v>
      </c>
      <c r="S44" s="7" t="s">
        <v>190</v>
      </c>
    </row>
    <row r="45" spans="1:19" x14ac:dyDescent="0.2">
      <c r="A45" s="8"/>
      <c r="B45" s="7">
        <v>34461</v>
      </c>
      <c r="C45" s="116" t="s">
        <v>770</v>
      </c>
      <c r="D45" s="130" t="s">
        <v>30</v>
      </c>
      <c r="E45" s="116" t="s">
        <v>205</v>
      </c>
      <c r="F45" s="117" t="s">
        <v>187</v>
      </c>
      <c r="G45" s="117" t="s">
        <v>206</v>
      </c>
      <c r="H45" s="7">
        <v>6.83</v>
      </c>
      <c r="I45" s="117" t="s">
        <v>189</v>
      </c>
      <c r="J45" s="101">
        <f t="shared" si="7"/>
        <v>0.22</v>
      </c>
      <c r="K45" s="7">
        <v>4</v>
      </c>
      <c r="L45" s="7">
        <v>8</v>
      </c>
      <c r="M45" s="7">
        <v>12</v>
      </c>
      <c r="N45" s="143">
        <f t="shared" si="8"/>
        <v>9.2999999999999989</v>
      </c>
      <c r="O45" s="22">
        <v>1</v>
      </c>
      <c r="P45" s="143">
        <f t="shared" si="9"/>
        <v>9.2999999999999989</v>
      </c>
      <c r="Q45" s="22">
        <v>6</v>
      </c>
      <c r="R45" s="18">
        <v>55.8</v>
      </c>
      <c r="S45" s="7" t="s">
        <v>190</v>
      </c>
    </row>
    <row r="46" spans="1:19" s="124" customFormat="1" x14ac:dyDescent="0.2">
      <c r="A46" s="8"/>
      <c r="B46" s="7">
        <v>31955</v>
      </c>
      <c r="C46" s="116" t="s">
        <v>207</v>
      </c>
      <c r="D46" s="130" t="s">
        <v>30</v>
      </c>
      <c r="E46" s="116" t="s">
        <v>208</v>
      </c>
      <c r="F46" s="117" t="s">
        <v>209</v>
      </c>
      <c r="G46" s="117" t="s">
        <v>210</v>
      </c>
      <c r="H46" s="7">
        <v>18</v>
      </c>
      <c r="I46" s="117" t="s">
        <v>51</v>
      </c>
      <c r="J46" s="101">
        <f t="shared" si="7"/>
        <v>0.54</v>
      </c>
      <c r="K46" s="7">
        <v>9</v>
      </c>
      <c r="L46" s="7">
        <v>8</v>
      </c>
      <c r="M46" s="7">
        <v>13</v>
      </c>
      <c r="N46" s="143">
        <f t="shared" si="8"/>
        <v>1.2241666666666666</v>
      </c>
      <c r="O46" s="22">
        <v>18</v>
      </c>
      <c r="P46" s="143">
        <f t="shared" si="9"/>
        <v>22.035</v>
      </c>
      <c r="Q46" s="22">
        <v>8</v>
      </c>
      <c r="R46" s="18">
        <v>176.28</v>
      </c>
      <c r="S46" s="7" t="s">
        <v>46</v>
      </c>
    </row>
    <row r="47" spans="1:19" s="3" customFormat="1" ht="15.75" x14ac:dyDescent="0.2">
      <c r="A47" s="25"/>
      <c r="B47" s="9" t="s">
        <v>841</v>
      </c>
      <c r="C47" s="80"/>
      <c r="D47" s="129"/>
      <c r="E47" s="4"/>
      <c r="F47" s="5"/>
      <c r="G47" s="5"/>
      <c r="H47" s="5"/>
      <c r="I47" s="5"/>
      <c r="J47" s="100"/>
      <c r="K47" s="5"/>
      <c r="L47" s="5"/>
      <c r="M47" s="5"/>
      <c r="N47" s="144"/>
      <c r="O47" s="22"/>
      <c r="P47" s="144"/>
      <c r="Q47" s="22"/>
      <c r="R47" s="16"/>
      <c r="S47" s="69"/>
    </row>
    <row r="48" spans="1:19" s="3" customFormat="1" x14ac:dyDescent="0.2">
      <c r="A48" s="8"/>
      <c r="B48" s="7">
        <v>32098</v>
      </c>
      <c r="C48" s="116" t="s">
        <v>804</v>
      </c>
      <c r="D48" s="130" t="s">
        <v>112</v>
      </c>
      <c r="E48" s="116" t="s">
        <v>211</v>
      </c>
      <c r="F48" s="117" t="s">
        <v>212</v>
      </c>
      <c r="G48" s="117" t="s">
        <v>213</v>
      </c>
      <c r="H48" s="7">
        <v>14.2</v>
      </c>
      <c r="I48" s="117" t="s">
        <v>214</v>
      </c>
      <c r="J48" s="101">
        <f>ROUND(((K48*L48)*M48)/1728,2)</f>
        <v>0.89</v>
      </c>
      <c r="K48" s="7">
        <v>10</v>
      </c>
      <c r="L48" s="7">
        <v>9</v>
      </c>
      <c r="M48" s="7">
        <v>17</v>
      </c>
      <c r="N48" s="143">
        <f>P48/O48</f>
        <v>0.6</v>
      </c>
      <c r="O48" s="22">
        <v>24</v>
      </c>
      <c r="P48" s="143">
        <f>R48/Q48</f>
        <v>14.4</v>
      </c>
      <c r="Q48" s="22">
        <v>6</v>
      </c>
      <c r="R48" s="18">
        <v>86.4</v>
      </c>
      <c r="S48" s="7" t="s">
        <v>215</v>
      </c>
    </row>
    <row r="49" spans="1:19" s="3" customFormat="1" x14ac:dyDescent="0.2">
      <c r="A49" s="8"/>
      <c r="B49" s="7">
        <v>32195</v>
      </c>
      <c r="C49" s="116" t="s">
        <v>803</v>
      </c>
      <c r="D49" s="130" t="s">
        <v>112</v>
      </c>
      <c r="E49" s="116" t="s">
        <v>799</v>
      </c>
      <c r="F49" s="117" t="s">
        <v>800</v>
      </c>
      <c r="G49" s="117" t="s">
        <v>801</v>
      </c>
      <c r="H49" s="7">
        <v>12.75</v>
      </c>
      <c r="I49" s="117" t="s">
        <v>802</v>
      </c>
      <c r="J49" s="101">
        <f>ROUND(((K49*L49)*M49)/1728,2)</f>
        <v>0.51</v>
      </c>
      <c r="K49" s="7">
        <v>7</v>
      </c>
      <c r="L49" s="7">
        <v>9</v>
      </c>
      <c r="M49" s="7">
        <v>14</v>
      </c>
      <c r="N49" s="143">
        <f>P49/O49</f>
        <v>0.6</v>
      </c>
      <c r="O49" s="22">
        <v>12</v>
      </c>
      <c r="P49" s="143">
        <f>R49/Q49</f>
        <v>7.2</v>
      </c>
      <c r="Q49" s="22">
        <v>12</v>
      </c>
      <c r="R49" s="18">
        <v>86.4</v>
      </c>
      <c r="S49" s="7" t="s">
        <v>805</v>
      </c>
    </row>
    <row r="50" spans="1:19" ht="15.75" x14ac:dyDescent="0.2">
      <c r="A50" s="24"/>
      <c r="B50" s="87" t="s">
        <v>216</v>
      </c>
      <c r="C50" s="88"/>
      <c r="D50" s="132"/>
      <c r="E50" s="47"/>
      <c r="F50" s="48"/>
      <c r="G50" s="48"/>
      <c r="H50" s="141"/>
      <c r="I50" s="82"/>
      <c r="J50" s="102"/>
      <c r="K50" s="47"/>
      <c r="L50" s="47"/>
      <c r="M50" s="47"/>
      <c r="N50" s="49"/>
      <c r="O50" s="90"/>
      <c r="P50" s="49"/>
      <c r="Q50" s="90"/>
      <c r="R50" s="152"/>
      <c r="S50" s="77"/>
    </row>
    <row r="51" spans="1:19" x14ac:dyDescent="0.2">
      <c r="A51" s="8"/>
      <c r="B51" s="7">
        <v>90170</v>
      </c>
      <c r="C51" s="116" t="s">
        <v>217</v>
      </c>
      <c r="D51" s="130" t="s">
        <v>112</v>
      </c>
      <c r="E51" s="116" t="s">
        <v>218</v>
      </c>
      <c r="F51" s="117" t="s">
        <v>219</v>
      </c>
      <c r="G51" s="117" t="s">
        <v>220</v>
      </c>
      <c r="H51" s="7">
        <v>15.2</v>
      </c>
      <c r="I51" s="117" t="s">
        <v>221</v>
      </c>
      <c r="J51" s="101">
        <f t="shared" ref="J51:J53" si="10">ROUND(((K51*L51)*M51)/1728,2)</f>
        <v>0.92</v>
      </c>
      <c r="K51" s="7">
        <v>7</v>
      </c>
      <c r="L51" s="7">
        <v>12</v>
      </c>
      <c r="M51" s="7">
        <v>19</v>
      </c>
      <c r="N51" s="143">
        <f t="shared" ref="N51:N53" si="11">P51/O51</f>
        <v>1.2</v>
      </c>
      <c r="O51" s="22">
        <v>12</v>
      </c>
      <c r="P51" s="143">
        <f t="shared" ref="P51:P53" si="12">R51/Q51</f>
        <v>14.4</v>
      </c>
      <c r="Q51" s="22">
        <v>6</v>
      </c>
      <c r="R51" s="18">
        <v>86.4</v>
      </c>
      <c r="S51" s="7" t="s">
        <v>222</v>
      </c>
    </row>
    <row r="52" spans="1:19" x14ac:dyDescent="0.2">
      <c r="A52" s="8"/>
      <c r="B52" s="7">
        <v>90172</v>
      </c>
      <c r="C52" s="116" t="s">
        <v>223</v>
      </c>
      <c r="D52" s="130" t="s">
        <v>112</v>
      </c>
      <c r="E52" s="116" t="s">
        <v>224</v>
      </c>
      <c r="F52" s="117" t="s">
        <v>225</v>
      </c>
      <c r="G52" s="117" t="s">
        <v>226</v>
      </c>
      <c r="H52" s="7">
        <v>15.2</v>
      </c>
      <c r="I52" s="117" t="s">
        <v>221</v>
      </c>
      <c r="J52" s="101">
        <f t="shared" si="10"/>
        <v>0.92</v>
      </c>
      <c r="K52" s="7">
        <v>7</v>
      </c>
      <c r="L52" s="7">
        <v>12</v>
      </c>
      <c r="M52" s="7">
        <v>19</v>
      </c>
      <c r="N52" s="143">
        <f t="shared" si="11"/>
        <v>1.2</v>
      </c>
      <c r="O52" s="22">
        <v>12</v>
      </c>
      <c r="P52" s="143">
        <f t="shared" si="12"/>
        <v>14.4</v>
      </c>
      <c r="Q52" s="22">
        <v>6</v>
      </c>
      <c r="R52" s="18">
        <v>86.4</v>
      </c>
      <c r="S52" s="7" t="s">
        <v>222</v>
      </c>
    </row>
    <row r="53" spans="1:19" x14ac:dyDescent="0.2">
      <c r="A53" s="8"/>
      <c r="B53" s="7">
        <v>90174</v>
      </c>
      <c r="C53" s="116" t="s">
        <v>227</v>
      </c>
      <c r="D53" s="130" t="s">
        <v>112</v>
      </c>
      <c r="E53" s="116" t="s">
        <v>228</v>
      </c>
      <c r="F53" s="117" t="s">
        <v>229</v>
      </c>
      <c r="G53" s="117" t="s">
        <v>230</v>
      </c>
      <c r="H53" s="7">
        <v>15.2</v>
      </c>
      <c r="I53" s="117" t="s">
        <v>221</v>
      </c>
      <c r="J53" s="101">
        <f t="shared" si="10"/>
        <v>0.92</v>
      </c>
      <c r="K53" s="7">
        <v>7</v>
      </c>
      <c r="L53" s="7">
        <v>12</v>
      </c>
      <c r="M53" s="7">
        <v>19</v>
      </c>
      <c r="N53" s="143">
        <f t="shared" si="11"/>
        <v>1.2</v>
      </c>
      <c r="O53" s="22">
        <v>12</v>
      </c>
      <c r="P53" s="143">
        <f t="shared" si="12"/>
        <v>14.4</v>
      </c>
      <c r="Q53" s="22">
        <v>6</v>
      </c>
      <c r="R53" s="18">
        <v>86.4</v>
      </c>
      <c r="S53" s="7" t="s">
        <v>222</v>
      </c>
    </row>
    <row r="54" spans="1:19" s="3" customFormat="1" ht="15.75" x14ac:dyDescent="0.2">
      <c r="A54" s="46"/>
      <c r="B54" s="84" t="s">
        <v>231</v>
      </c>
      <c r="C54" s="85"/>
      <c r="D54" s="132"/>
      <c r="E54" s="47"/>
      <c r="F54" s="48"/>
      <c r="G54" s="48"/>
      <c r="H54" s="141"/>
      <c r="I54" s="82"/>
      <c r="J54" s="102"/>
      <c r="K54" s="47"/>
      <c r="L54" s="47"/>
      <c r="M54" s="47"/>
      <c r="N54" s="49"/>
      <c r="O54" s="86"/>
      <c r="P54" s="49"/>
      <c r="Q54" s="86"/>
      <c r="R54" s="152"/>
      <c r="S54" s="77"/>
    </row>
    <row r="55" spans="1:19" s="3" customFormat="1" x14ac:dyDescent="0.2">
      <c r="A55" s="8"/>
      <c r="B55" s="7">
        <v>34465</v>
      </c>
      <c r="C55" s="116" t="s">
        <v>232</v>
      </c>
      <c r="D55" s="130" t="s">
        <v>30</v>
      </c>
      <c r="E55" s="116" t="s">
        <v>233</v>
      </c>
      <c r="F55" s="117" t="s">
        <v>187</v>
      </c>
      <c r="G55" s="117" t="s">
        <v>234</v>
      </c>
      <c r="H55" s="7">
        <v>6.83</v>
      </c>
      <c r="I55" s="117" t="s">
        <v>189</v>
      </c>
      <c r="J55" s="101">
        <f t="shared" ref="J55:J69" si="13">ROUND(((K55*L55)*M55)/1728,2)</f>
        <v>0.22</v>
      </c>
      <c r="K55" s="7">
        <v>4</v>
      </c>
      <c r="L55" s="7">
        <v>8</v>
      </c>
      <c r="M55" s="7">
        <v>12</v>
      </c>
      <c r="N55" s="143">
        <f t="shared" ref="N55:N69" si="14">P55/O55</f>
        <v>9.2999999999999989</v>
      </c>
      <c r="O55" s="22">
        <v>1</v>
      </c>
      <c r="P55" s="143">
        <f t="shared" ref="P55:P69" si="15">R55/Q55</f>
        <v>9.2999999999999989</v>
      </c>
      <c r="Q55" s="22">
        <v>6</v>
      </c>
      <c r="R55" s="18">
        <v>55.8</v>
      </c>
      <c r="S55" s="7" t="s">
        <v>190</v>
      </c>
    </row>
    <row r="56" spans="1:19" s="3" customFormat="1" x14ac:dyDescent="0.2">
      <c r="A56" s="8"/>
      <c r="B56" s="7">
        <v>34459</v>
      </c>
      <c r="C56" s="116" t="s">
        <v>235</v>
      </c>
      <c r="D56" s="130" t="s">
        <v>30</v>
      </c>
      <c r="E56" s="116" t="s">
        <v>236</v>
      </c>
      <c r="F56" s="117" t="s">
        <v>187</v>
      </c>
      <c r="G56" s="117" t="s">
        <v>237</v>
      </c>
      <c r="H56" s="7">
        <v>6.83</v>
      </c>
      <c r="I56" s="117" t="s">
        <v>189</v>
      </c>
      <c r="J56" s="101">
        <f t="shared" si="13"/>
        <v>0.22</v>
      </c>
      <c r="K56" s="7">
        <v>4</v>
      </c>
      <c r="L56" s="7">
        <v>8</v>
      </c>
      <c r="M56" s="7">
        <v>12</v>
      </c>
      <c r="N56" s="143">
        <f t="shared" si="14"/>
        <v>9.2999999999999989</v>
      </c>
      <c r="O56" s="22">
        <v>1</v>
      </c>
      <c r="P56" s="143">
        <f t="shared" si="15"/>
        <v>9.2999999999999989</v>
      </c>
      <c r="Q56" s="22">
        <v>6</v>
      </c>
      <c r="R56" s="18">
        <v>55.8</v>
      </c>
      <c r="S56" s="7" t="s">
        <v>190</v>
      </c>
    </row>
    <row r="57" spans="1:19" s="50" customFormat="1" ht="12.75" x14ac:dyDescent="0.2">
      <c r="A57" s="8"/>
      <c r="B57" s="7">
        <v>34440</v>
      </c>
      <c r="C57" s="116" t="s">
        <v>238</v>
      </c>
      <c r="D57" s="130" t="s">
        <v>30</v>
      </c>
      <c r="E57" s="116" t="s">
        <v>239</v>
      </c>
      <c r="F57" s="117" t="s">
        <v>187</v>
      </c>
      <c r="G57" s="117" t="s">
        <v>240</v>
      </c>
      <c r="H57" s="7">
        <v>6.83</v>
      </c>
      <c r="I57" s="117" t="s">
        <v>189</v>
      </c>
      <c r="J57" s="101">
        <f t="shared" si="13"/>
        <v>0.22</v>
      </c>
      <c r="K57" s="7">
        <v>4</v>
      </c>
      <c r="L57" s="7">
        <v>8</v>
      </c>
      <c r="M57" s="7">
        <v>12</v>
      </c>
      <c r="N57" s="143">
        <f t="shared" si="14"/>
        <v>9.2999999999999989</v>
      </c>
      <c r="O57" s="22">
        <v>1</v>
      </c>
      <c r="P57" s="143">
        <f t="shared" si="15"/>
        <v>9.2999999999999989</v>
      </c>
      <c r="Q57" s="22">
        <v>6</v>
      </c>
      <c r="R57" s="18">
        <v>55.8</v>
      </c>
      <c r="S57" s="7" t="s">
        <v>190</v>
      </c>
    </row>
    <row r="58" spans="1:19" s="50" customFormat="1" ht="12.75" x14ac:dyDescent="0.2">
      <c r="A58" s="8"/>
      <c r="B58" s="7">
        <v>34443</v>
      </c>
      <c r="C58" s="116" t="s">
        <v>241</v>
      </c>
      <c r="D58" s="130" t="s">
        <v>30</v>
      </c>
      <c r="E58" s="116" t="s">
        <v>242</v>
      </c>
      <c r="F58" s="117" t="s">
        <v>187</v>
      </c>
      <c r="G58" s="117" t="s">
        <v>243</v>
      </c>
      <c r="H58" s="7">
        <v>6.83</v>
      </c>
      <c r="I58" s="117" t="s">
        <v>189</v>
      </c>
      <c r="J58" s="101">
        <f t="shared" si="13"/>
        <v>0.22</v>
      </c>
      <c r="K58" s="7">
        <v>4</v>
      </c>
      <c r="L58" s="7">
        <v>8</v>
      </c>
      <c r="M58" s="7">
        <v>12</v>
      </c>
      <c r="N58" s="143">
        <f t="shared" si="14"/>
        <v>9.2999999999999989</v>
      </c>
      <c r="O58" s="22">
        <v>1</v>
      </c>
      <c r="P58" s="143">
        <f t="shared" si="15"/>
        <v>9.2999999999999989</v>
      </c>
      <c r="Q58" s="22">
        <v>6</v>
      </c>
      <c r="R58" s="18">
        <v>55.8</v>
      </c>
      <c r="S58" s="7" t="s">
        <v>190</v>
      </c>
    </row>
    <row r="59" spans="1:19" s="50" customFormat="1" ht="12.75" x14ac:dyDescent="0.2">
      <c r="A59" s="8"/>
      <c r="B59" s="7">
        <v>34444</v>
      </c>
      <c r="C59" s="116" t="s">
        <v>768</v>
      </c>
      <c r="D59" s="130" t="s">
        <v>30</v>
      </c>
      <c r="E59" s="116" t="s">
        <v>244</v>
      </c>
      <c r="F59" s="117" t="s">
        <v>187</v>
      </c>
      <c r="G59" s="117" t="s">
        <v>245</v>
      </c>
      <c r="H59" s="7">
        <v>6.83</v>
      </c>
      <c r="I59" s="117" t="s">
        <v>189</v>
      </c>
      <c r="J59" s="101">
        <f t="shared" si="13"/>
        <v>0.22</v>
      </c>
      <c r="K59" s="7">
        <v>4</v>
      </c>
      <c r="L59" s="7">
        <v>8</v>
      </c>
      <c r="M59" s="7">
        <v>12</v>
      </c>
      <c r="N59" s="143">
        <f t="shared" si="14"/>
        <v>9.2999999999999989</v>
      </c>
      <c r="O59" s="22">
        <v>1</v>
      </c>
      <c r="P59" s="143">
        <f t="shared" si="15"/>
        <v>9.2999999999999989</v>
      </c>
      <c r="Q59" s="22">
        <v>6</v>
      </c>
      <c r="R59" s="18">
        <v>55.8</v>
      </c>
      <c r="S59" s="7" t="s">
        <v>190</v>
      </c>
    </row>
    <row r="60" spans="1:19" s="50" customFormat="1" ht="12.75" x14ac:dyDescent="0.2">
      <c r="A60" s="8"/>
      <c r="B60" s="7">
        <v>34445</v>
      </c>
      <c r="C60" s="116" t="s">
        <v>246</v>
      </c>
      <c r="D60" s="130" t="s">
        <v>30</v>
      </c>
      <c r="E60" s="116" t="s">
        <v>247</v>
      </c>
      <c r="F60" s="117" t="s">
        <v>187</v>
      </c>
      <c r="G60" s="117" t="s">
        <v>248</v>
      </c>
      <c r="H60" s="7">
        <v>6.83</v>
      </c>
      <c r="I60" s="117" t="s">
        <v>189</v>
      </c>
      <c r="J60" s="101">
        <f t="shared" si="13"/>
        <v>0.22</v>
      </c>
      <c r="K60" s="7">
        <v>4</v>
      </c>
      <c r="L60" s="7">
        <v>8</v>
      </c>
      <c r="M60" s="7">
        <v>12</v>
      </c>
      <c r="N60" s="143">
        <f t="shared" si="14"/>
        <v>9.2999999999999989</v>
      </c>
      <c r="O60" s="22">
        <v>1</v>
      </c>
      <c r="P60" s="143">
        <f t="shared" si="15"/>
        <v>9.2999999999999989</v>
      </c>
      <c r="Q60" s="22">
        <v>6</v>
      </c>
      <c r="R60" s="18">
        <v>55.8</v>
      </c>
      <c r="S60" s="7" t="s">
        <v>190</v>
      </c>
    </row>
    <row r="61" spans="1:19" s="3" customFormat="1" x14ac:dyDescent="0.2">
      <c r="A61" s="8"/>
      <c r="B61" s="7">
        <v>34446</v>
      </c>
      <c r="C61" s="116" t="s">
        <v>249</v>
      </c>
      <c r="D61" s="130" t="s">
        <v>30</v>
      </c>
      <c r="E61" s="116" t="s">
        <v>250</v>
      </c>
      <c r="F61" s="117" t="s">
        <v>187</v>
      </c>
      <c r="G61" s="117" t="s">
        <v>251</v>
      </c>
      <c r="H61" s="7">
        <v>6.83</v>
      </c>
      <c r="I61" s="117" t="s">
        <v>189</v>
      </c>
      <c r="J61" s="101">
        <f t="shared" si="13"/>
        <v>0.22</v>
      </c>
      <c r="K61" s="7">
        <v>4</v>
      </c>
      <c r="L61" s="7">
        <v>8</v>
      </c>
      <c r="M61" s="7">
        <v>12</v>
      </c>
      <c r="N61" s="143">
        <f t="shared" si="14"/>
        <v>9.2999999999999989</v>
      </c>
      <c r="O61" s="22">
        <v>1</v>
      </c>
      <c r="P61" s="143">
        <f t="shared" si="15"/>
        <v>9.2999999999999989</v>
      </c>
      <c r="Q61" s="22">
        <v>6</v>
      </c>
      <c r="R61" s="18">
        <v>55.8</v>
      </c>
      <c r="S61" s="7" t="s">
        <v>190</v>
      </c>
    </row>
    <row r="62" spans="1:19" s="3" customFormat="1" x14ac:dyDescent="0.2">
      <c r="A62" s="8"/>
      <c r="B62" s="7">
        <v>34447</v>
      </c>
      <c r="C62" s="116" t="s">
        <v>252</v>
      </c>
      <c r="D62" s="130" t="s">
        <v>30</v>
      </c>
      <c r="E62" s="116" t="s">
        <v>253</v>
      </c>
      <c r="F62" s="117" t="s">
        <v>187</v>
      </c>
      <c r="G62" s="117" t="s">
        <v>254</v>
      </c>
      <c r="H62" s="7">
        <v>6.83</v>
      </c>
      <c r="I62" s="117" t="s">
        <v>189</v>
      </c>
      <c r="J62" s="101">
        <f t="shared" si="13"/>
        <v>0.22</v>
      </c>
      <c r="K62" s="7">
        <v>4</v>
      </c>
      <c r="L62" s="7">
        <v>8</v>
      </c>
      <c r="M62" s="7">
        <v>12</v>
      </c>
      <c r="N62" s="143">
        <f t="shared" si="14"/>
        <v>9.2999999999999989</v>
      </c>
      <c r="O62" s="22">
        <v>1</v>
      </c>
      <c r="P62" s="143">
        <f t="shared" si="15"/>
        <v>9.2999999999999989</v>
      </c>
      <c r="Q62" s="22">
        <v>6</v>
      </c>
      <c r="R62" s="18">
        <v>55.8</v>
      </c>
      <c r="S62" s="7" t="s">
        <v>190</v>
      </c>
    </row>
    <row r="63" spans="1:19" s="3" customFormat="1" x14ac:dyDescent="0.2">
      <c r="A63" s="8"/>
      <c r="B63" s="7">
        <v>34448</v>
      </c>
      <c r="C63" s="116" t="s">
        <v>255</v>
      </c>
      <c r="D63" s="130" t="s">
        <v>30</v>
      </c>
      <c r="E63" s="116" t="s">
        <v>256</v>
      </c>
      <c r="F63" s="117" t="s">
        <v>187</v>
      </c>
      <c r="G63" s="117" t="s">
        <v>257</v>
      </c>
      <c r="H63" s="7">
        <v>6.83</v>
      </c>
      <c r="I63" s="117" t="s">
        <v>189</v>
      </c>
      <c r="J63" s="101">
        <f t="shared" si="13"/>
        <v>0.22</v>
      </c>
      <c r="K63" s="7">
        <v>4</v>
      </c>
      <c r="L63" s="7">
        <v>8</v>
      </c>
      <c r="M63" s="7">
        <v>12</v>
      </c>
      <c r="N63" s="143">
        <f t="shared" si="14"/>
        <v>9.2999999999999989</v>
      </c>
      <c r="O63" s="22">
        <v>1</v>
      </c>
      <c r="P63" s="143">
        <f t="shared" si="15"/>
        <v>9.2999999999999989</v>
      </c>
      <c r="Q63" s="22">
        <v>6</v>
      </c>
      <c r="R63" s="18">
        <v>55.8</v>
      </c>
      <c r="S63" s="7" t="s">
        <v>190</v>
      </c>
    </row>
    <row r="64" spans="1:19" s="3" customFormat="1" x14ac:dyDescent="0.2">
      <c r="A64" s="8"/>
      <c r="B64" s="7">
        <v>34451</v>
      </c>
      <c r="C64" s="116" t="s">
        <v>258</v>
      </c>
      <c r="D64" s="130" t="s">
        <v>30</v>
      </c>
      <c r="E64" s="116" t="s">
        <v>259</v>
      </c>
      <c r="F64" s="117" t="s">
        <v>187</v>
      </c>
      <c r="G64" s="117" t="s">
        <v>260</v>
      </c>
      <c r="H64" s="7">
        <v>6.83</v>
      </c>
      <c r="I64" s="117" t="s">
        <v>189</v>
      </c>
      <c r="J64" s="101">
        <f t="shared" si="13"/>
        <v>0.22</v>
      </c>
      <c r="K64" s="7">
        <v>4</v>
      </c>
      <c r="L64" s="7">
        <v>8</v>
      </c>
      <c r="M64" s="7">
        <v>12</v>
      </c>
      <c r="N64" s="143">
        <f t="shared" si="14"/>
        <v>9.2999999999999989</v>
      </c>
      <c r="O64" s="22">
        <v>1</v>
      </c>
      <c r="P64" s="143">
        <f t="shared" si="15"/>
        <v>9.2999999999999989</v>
      </c>
      <c r="Q64" s="22">
        <v>6</v>
      </c>
      <c r="R64" s="18">
        <v>55.8</v>
      </c>
      <c r="S64" s="7" t="s">
        <v>190</v>
      </c>
    </row>
    <row r="65" spans="1:19" s="3" customFormat="1" x14ac:dyDescent="0.2">
      <c r="A65" s="8"/>
      <c r="B65" s="7">
        <v>34452</v>
      </c>
      <c r="C65" s="116" t="s">
        <v>261</v>
      </c>
      <c r="D65" s="130" t="s">
        <v>30</v>
      </c>
      <c r="E65" s="116" t="s">
        <v>262</v>
      </c>
      <c r="F65" s="117" t="s">
        <v>187</v>
      </c>
      <c r="G65" s="117" t="s">
        <v>263</v>
      </c>
      <c r="H65" s="7">
        <v>6.83</v>
      </c>
      <c r="I65" s="117" t="s">
        <v>189</v>
      </c>
      <c r="J65" s="101">
        <f t="shared" si="13"/>
        <v>0.22</v>
      </c>
      <c r="K65" s="7">
        <v>4</v>
      </c>
      <c r="L65" s="7">
        <v>8</v>
      </c>
      <c r="M65" s="7">
        <v>12</v>
      </c>
      <c r="N65" s="143">
        <f t="shared" si="14"/>
        <v>9.2999999999999989</v>
      </c>
      <c r="O65" s="22">
        <v>1</v>
      </c>
      <c r="P65" s="143">
        <f t="shared" si="15"/>
        <v>9.2999999999999989</v>
      </c>
      <c r="Q65" s="22">
        <v>6</v>
      </c>
      <c r="R65" s="18">
        <v>55.8</v>
      </c>
      <c r="S65" s="7" t="s">
        <v>190</v>
      </c>
    </row>
    <row r="66" spans="1:19" s="3" customFormat="1" x14ac:dyDescent="0.2">
      <c r="A66" s="8"/>
      <c r="B66" s="7">
        <v>34457</v>
      </c>
      <c r="C66" s="116" t="s">
        <v>264</v>
      </c>
      <c r="D66" s="130" t="s">
        <v>30</v>
      </c>
      <c r="E66" s="116" t="s">
        <v>265</v>
      </c>
      <c r="F66" s="117" t="s">
        <v>187</v>
      </c>
      <c r="G66" s="117" t="s">
        <v>266</v>
      </c>
      <c r="H66" s="7">
        <v>6.83</v>
      </c>
      <c r="I66" s="117" t="s">
        <v>189</v>
      </c>
      <c r="J66" s="101">
        <f t="shared" si="13"/>
        <v>0.22</v>
      </c>
      <c r="K66" s="7">
        <v>4</v>
      </c>
      <c r="L66" s="7">
        <v>8</v>
      </c>
      <c r="M66" s="7">
        <v>12</v>
      </c>
      <c r="N66" s="143">
        <f t="shared" si="14"/>
        <v>9.2999999999999989</v>
      </c>
      <c r="O66" s="22">
        <v>1</v>
      </c>
      <c r="P66" s="143">
        <f t="shared" si="15"/>
        <v>9.2999999999999989</v>
      </c>
      <c r="Q66" s="22">
        <v>6</v>
      </c>
      <c r="R66" s="18">
        <v>55.8</v>
      </c>
      <c r="S66" s="7" t="s">
        <v>190</v>
      </c>
    </row>
    <row r="67" spans="1:19" s="3" customFormat="1" x14ac:dyDescent="0.2">
      <c r="A67" s="8"/>
      <c r="B67" s="7">
        <v>34458</v>
      </c>
      <c r="C67" s="116" t="s">
        <v>267</v>
      </c>
      <c r="D67" s="130" t="s">
        <v>30</v>
      </c>
      <c r="E67" s="116" t="s">
        <v>268</v>
      </c>
      <c r="F67" s="117" t="s">
        <v>187</v>
      </c>
      <c r="G67" s="117" t="s">
        <v>269</v>
      </c>
      <c r="H67" s="7">
        <v>6.83</v>
      </c>
      <c r="I67" s="117" t="s">
        <v>189</v>
      </c>
      <c r="J67" s="101">
        <f t="shared" si="13"/>
        <v>0.22</v>
      </c>
      <c r="K67" s="7">
        <v>4</v>
      </c>
      <c r="L67" s="7">
        <v>8</v>
      </c>
      <c r="M67" s="7">
        <v>12</v>
      </c>
      <c r="N67" s="143">
        <f t="shared" si="14"/>
        <v>9.2999999999999989</v>
      </c>
      <c r="O67" s="22">
        <v>1</v>
      </c>
      <c r="P67" s="143">
        <f t="shared" si="15"/>
        <v>9.2999999999999989</v>
      </c>
      <c r="Q67" s="22">
        <v>6</v>
      </c>
      <c r="R67" s="18">
        <v>55.8</v>
      </c>
      <c r="S67" s="7" t="s">
        <v>190</v>
      </c>
    </row>
    <row r="68" spans="1:19" s="3" customFormat="1" x14ac:dyDescent="0.2">
      <c r="A68" s="8"/>
      <c r="B68" s="7">
        <v>34463</v>
      </c>
      <c r="C68" s="116" t="s">
        <v>270</v>
      </c>
      <c r="D68" s="130" t="s">
        <v>30</v>
      </c>
      <c r="E68" s="116" t="s">
        <v>271</v>
      </c>
      <c r="F68" s="117" t="s">
        <v>187</v>
      </c>
      <c r="G68" s="117" t="s">
        <v>272</v>
      </c>
      <c r="H68" s="7">
        <v>6.83</v>
      </c>
      <c r="I68" s="117" t="s">
        <v>189</v>
      </c>
      <c r="J68" s="101">
        <f t="shared" si="13"/>
        <v>0.22</v>
      </c>
      <c r="K68" s="7">
        <v>4</v>
      </c>
      <c r="L68" s="7">
        <v>8</v>
      </c>
      <c r="M68" s="7">
        <v>12</v>
      </c>
      <c r="N68" s="143">
        <f t="shared" si="14"/>
        <v>9.2999999999999989</v>
      </c>
      <c r="O68" s="22">
        <v>1</v>
      </c>
      <c r="P68" s="143">
        <f t="shared" si="15"/>
        <v>9.2999999999999989</v>
      </c>
      <c r="Q68" s="22">
        <v>6</v>
      </c>
      <c r="R68" s="18">
        <v>55.8</v>
      </c>
      <c r="S68" s="7" t="s">
        <v>190</v>
      </c>
    </row>
    <row r="69" spans="1:19" s="3" customFormat="1" x14ac:dyDescent="0.2">
      <c r="A69" s="8"/>
      <c r="B69" s="7">
        <v>34464</v>
      </c>
      <c r="C69" s="116" t="s">
        <v>273</v>
      </c>
      <c r="D69" s="130" t="s">
        <v>30</v>
      </c>
      <c r="E69" s="116" t="s">
        <v>274</v>
      </c>
      <c r="F69" s="117" t="s">
        <v>187</v>
      </c>
      <c r="G69" s="117" t="s">
        <v>275</v>
      </c>
      <c r="H69" s="7">
        <v>6.83</v>
      </c>
      <c r="I69" s="117" t="s">
        <v>189</v>
      </c>
      <c r="J69" s="101">
        <f t="shared" si="13"/>
        <v>0.22</v>
      </c>
      <c r="K69" s="7">
        <v>4</v>
      </c>
      <c r="L69" s="7">
        <v>8</v>
      </c>
      <c r="M69" s="7">
        <v>12</v>
      </c>
      <c r="N69" s="143">
        <f t="shared" si="14"/>
        <v>9.2999999999999989</v>
      </c>
      <c r="O69" s="22">
        <v>1</v>
      </c>
      <c r="P69" s="143">
        <f t="shared" si="15"/>
        <v>9.2999999999999989</v>
      </c>
      <c r="Q69" s="22">
        <v>6</v>
      </c>
      <c r="R69" s="18">
        <v>55.8</v>
      </c>
      <c r="S69" s="7" t="s">
        <v>190</v>
      </c>
    </row>
    <row r="70" spans="1:19" s="3" customFormat="1" ht="15.75" x14ac:dyDescent="0.2">
      <c r="A70" s="24"/>
      <c r="B70" s="112" t="s">
        <v>276</v>
      </c>
      <c r="C70" s="113"/>
      <c r="D70" s="131"/>
      <c r="E70" s="4"/>
      <c r="F70" s="5"/>
      <c r="G70" s="5"/>
      <c r="H70" s="5"/>
      <c r="I70" s="5"/>
      <c r="J70" s="100"/>
      <c r="K70" s="5"/>
      <c r="L70" s="5"/>
      <c r="M70" s="5"/>
      <c r="N70" s="144"/>
      <c r="O70" s="91"/>
      <c r="P70" s="144"/>
      <c r="Q70" s="91"/>
      <c r="R70" s="16"/>
      <c r="S70" s="114"/>
    </row>
    <row r="71" spans="1:19" s="3" customFormat="1" x14ac:dyDescent="0.2">
      <c r="A71" s="118"/>
      <c r="B71" s="119">
        <v>86051</v>
      </c>
      <c r="C71" s="120" t="s">
        <v>277</v>
      </c>
      <c r="D71" s="128" t="s">
        <v>278</v>
      </c>
      <c r="E71" s="120" t="s">
        <v>279</v>
      </c>
      <c r="F71" s="121"/>
      <c r="G71" s="121" t="s">
        <v>280</v>
      </c>
      <c r="H71" s="119">
        <v>4.5599999999999996</v>
      </c>
      <c r="I71" s="121" t="s">
        <v>281</v>
      </c>
      <c r="J71" s="122">
        <f t="shared" ref="J71:J97" si="16">ROUND(((K71*L71)*M71)/1728,2)</f>
        <v>0.23</v>
      </c>
      <c r="K71" s="119">
        <v>4</v>
      </c>
      <c r="L71" s="119">
        <v>9</v>
      </c>
      <c r="M71" s="119">
        <v>11</v>
      </c>
      <c r="N71" s="145">
        <f>P71/O71</f>
        <v>1.4000000000000001</v>
      </c>
      <c r="O71" s="22">
        <v>1</v>
      </c>
      <c r="P71" s="145">
        <f t="shared" ref="P71:P79" si="17">R71/Q71</f>
        <v>1.4000000000000001</v>
      </c>
      <c r="Q71" s="22">
        <v>12</v>
      </c>
      <c r="R71" s="123">
        <v>16.8</v>
      </c>
      <c r="S71" s="119" t="s">
        <v>282</v>
      </c>
    </row>
    <row r="72" spans="1:19" s="3" customFormat="1" x14ac:dyDescent="0.2">
      <c r="A72" s="118" t="s">
        <v>283</v>
      </c>
      <c r="B72" s="119">
        <v>86053</v>
      </c>
      <c r="C72" s="120" t="s">
        <v>284</v>
      </c>
      <c r="D72" s="128" t="s">
        <v>278</v>
      </c>
      <c r="E72" s="120" t="s">
        <v>285</v>
      </c>
      <c r="F72" s="121"/>
      <c r="G72" s="121" t="s">
        <v>286</v>
      </c>
      <c r="H72" s="119">
        <v>4.6399999999999997</v>
      </c>
      <c r="I72" s="121" t="s">
        <v>281</v>
      </c>
      <c r="J72" s="122">
        <f t="shared" si="16"/>
        <v>0.23</v>
      </c>
      <c r="K72" s="119">
        <v>4</v>
      </c>
      <c r="L72" s="119">
        <v>9</v>
      </c>
      <c r="M72" s="119">
        <v>11</v>
      </c>
      <c r="N72" s="145">
        <f>P72/O72</f>
        <v>1.4000000000000001</v>
      </c>
      <c r="O72" s="22">
        <v>1</v>
      </c>
      <c r="P72" s="145">
        <f t="shared" si="17"/>
        <v>1.4000000000000001</v>
      </c>
      <c r="Q72" s="22">
        <v>12</v>
      </c>
      <c r="R72" s="123">
        <v>16.8</v>
      </c>
      <c r="S72" s="119" t="s">
        <v>282</v>
      </c>
    </row>
    <row r="73" spans="1:19" s="3" customFormat="1" x14ac:dyDescent="0.2">
      <c r="A73" s="118"/>
      <c r="B73" s="119">
        <v>31973</v>
      </c>
      <c r="C73" s="120" t="s">
        <v>287</v>
      </c>
      <c r="D73" s="128" t="s">
        <v>30</v>
      </c>
      <c r="E73" s="120" t="s">
        <v>288</v>
      </c>
      <c r="F73" s="121"/>
      <c r="G73" s="121" t="s">
        <v>289</v>
      </c>
      <c r="H73" s="119">
        <v>4</v>
      </c>
      <c r="I73" s="121" t="s">
        <v>290</v>
      </c>
      <c r="J73" s="122">
        <f t="shared" si="16"/>
        <v>0.25</v>
      </c>
      <c r="K73" s="119">
        <v>6</v>
      </c>
      <c r="L73" s="119">
        <v>6</v>
      </c>
      <c r="M73" s="119">
        <v>12</v>
      </c>
      <c r="N73" s="145">
        <f t="shared" ref="N73:N96" si="18">P73/O73</f>
        <v>1.88</v>
      </c>
      <c r="O73" s="22">
        <v>1</v>
      </c>
      <c r="P73" s="145">
        <f t="shared" si="17"/>
        <v>1.88</v>
      </c>
      <c r="Q73" s="22">
        <v>12</v>
      </c>
      <c r="R73" s="123">
        <v>22.56</v>
      </c>
      <c r="S73" s="119" t="s">
        <v>291</v>
      </c>
    </row>
    <row r="74" spans="1:19" s="3" customFormat="1" x14ac:dyDescent="0.2">
      <c r="A74" s="118"/>
      <c r="B74" s="119">
        <v>31963</v>
      </c>
      <c r="C74" s="120" t="s">
        <v>834</v>
      </c>
      <c r="D74" s="128" t="s">
        <v>30</v>
      </c>
      <c r="E74" s="120" t="s">
        <v>292</v>
      </c>
      <c r="F74" s="121"/>
      <c r="G74" s="121" t="s">
        <v>293</v>
      </c>
      <c r="H74" s="119">
        <v>4</v>
      </c>
      <c r="I74" s="121" t="s">
        <v>294</v>
      </c>
      <c r="J74" s="122">
        <f t="shared" si="16"/>
        <v>0.28000000000000003</v>
      </c>
      <c r="K74" s="119">
        <v>5</v>
      </c>
      <c r="L74" s="119">
        <v>8</v>
      </c>
      <c r="M74" s="119">
        <v>12</v>
      </c>
      <c r="N74" s="145">
        <f t="shared" si="18"/>
        <v>1.88</v>
      </c>
      <c r="O74" s="22">
        <v>1</v>
      </c>
      <c r="P74" s="145">
        <f t="shared" si="17"/>
        <v>1.88</v>
      </c>
      <c r="Q74" s="22">
        <v>12</v>
      </c>
      <c r="R74" s="123">
        <v>22.56</v>
      </c>
      <c r="S74" s="119" t="s">
        <v>295</v>
      </c>
    </row>
    <row r="75" spans="1:19" s="3" customFormat="1" x14ac:dyDescent="0.2">
      <c r="A75" s="118"/>
      <c r="B75" s="119">
        <v>31933</v>
      </c>
      <c r="C75" s="120" t="s">
        <v>835</v>
      </c>
      <c r="D75" s="128" t="s">
        <v>30</v>
      </c>
      <c r="E75" s="120" t="s">
        <v>296</v>
      </c>
      <c r="F75" s="121"/>
      <c r="G75" s="121" t="s">
        <v>297</v>
      </c>
      <c r="H75" s="119">
        <v>4.28</v>
      </c>
      <c r="I75" s="121" t="s">
        <v>294</v>
      </c>
      <c r="J75" s="122">
        <f t="shared" si="16"/>
        <v>0.28000000000000003</v>
      </c>
      <c r="K75" s="119">
        <v>5</v>
      </c>
      <c r="L75" s="119">
        <v>8</v>
      </c>
      <c r="M75" s="119">
        <v>12</v>
      </c>
      <c r="N75" s="145">
        <f t="shared" si="18"/>
        <v>1.88</v>
      </c>
      <c r="O75" s="22">
        <v>1</v>
      </c>
      <c r="P75" s="145">
        <f t="shared" si="17"/>
        <v>1.88</v>
      </c>
      <c r="Q75" s="22">
        <v>12</v>
      </c>
      <c r="R75" s="123">
        <v>22.56</v>
      </c>
      <c r="S75" s="119" t="s">
        <v>295</v>
      </c>
    </row>
    <row r="76" spans="1:19" s="3" customFormat="1" x14ac:dyDescent="0.2">
      <c r="A76" s="118"/>
      <c r="B76" s="119">
        <v>44604</v>
      </c>
      <c r="C76" s="120" t="s">
        <v>298</v>
      </c>
      <c r="D76" s="128" t="s">
        <v>30</v>
      </c>
      <c r="E76" s="120" t="s">
        <v>299</v>
      </c>
      <c r="F76" s="121"/>
      <c r="G76" s="121" t="s">
        <v>300</v>
      </c>
      <c r="H76" s="119">
        <v>4.34</v>
      </c>
      <c r="I76" s="121" t="s">
        <v>301</v>
      </c>
      <c r="J76" s="122">
        <f t="shared" si="16"/>
        <v>0.28000000000000003</v>
      </c>
      <c r="K76" s="119">
        <v>5</v>
      </c>
      <c r="L76" s="119">
        <v>8</v>
      </c>
      <c r="M76" s="119">
        <v>12</v>
      </c>
      <c r="N76" s="145">
        <f t="shared" si="18"/>
        <v>1.88</v>
      </c>
      <c r="O76" s="22">
        <v>1</v>
      </c>
      <c r="P76" s="145">
        <f t="shared" si="17"/>
        <v>1.88</v>
      </c>
      <c r="Q76" s="22">
        <v>12</v>
      </c>
      <c r="R76" s="123">
        <v>22.56</v>
      </c>
      <c r="S76" s="119" t="s">
        <v>295</v>
      </c>
    </row>
    <row r="77" spans="1:19" s="3" customFormat="1" x14ac:dyDescent="0.2">
      <c r="A77" s="118"/>
      <c r="B77" s="119">
        <v>31943</v>
      </c>
      <c r="C77" s="120" t="s">
        <v>302</v>
      </c>
      <c r="D77" s="128" t="s">
        <v>30</v>
      </c>
      <c r="E77" s="120" t="s">
        <v>303</v>
      </c>
      <c r="F77" s="121"/>
      <c r="G77" s="121" t="s">
        <v>304</v>
      </c>
      <c r="H77" s="119">
        <v>4.4000000000000004</v>
      </c>
      <c r="I77" s="121" t="s">
        <v>301</v>
      </c>
      <c r="J77" s="122">
        <f t="shared" si="16"/>
        <v>0.28000000000000003</v>
      </c>
      <c r="K77" s="119">
        <v>5</v>
      </c>
      <c r="L77" s="119">
        <v>8</v>
      </c>
      <c r="M77" s="119">
        <v>12</v>
      </c>
      <c r="N77" s="145">
        <f t="shared" si="18"/>
        <v>1.88</v>
      </c>
      <c r="O77" s="22">
        <v>1</v>
      </c>
      <c r="P77" s="145">
        <f t="shared" si="17"/>
        <v>1.88</v>
      </c>
      <c r="Q77" s="22">
        <v>12</v>
      </c>
      <c r="R77" s="123">
        <v>22.56</v>
      </c>
      <c r="S77" s="119" t="s">
        <v>305</v>
      </c>
    </row>
    <row r="78" spans="1:19" s="126" customFormat="1" ht="12.75" x14ac:dyDescent="0.2">
      <c r="A78" s="118" t="s">
        <v>840</v>
      </c>
      <c r="B78" s="119">
        <v>35844</v>
      </c>
      <c r="C78" s="120" t="s">
        <v>837</v>
      </c>
      <c r="D78" s="128" t="s">
        <v>306</v>
      </c>
      <c r="E78" s="120" t="s">
        <v>838</v>
      </c>
      <c r="F78" s="121"/>
      <c r="G78" s="121" t="s">
        <v>307</v>
      </c>
      <c r="H78" s="119">
        <v>4</v>
      </c>
      <c r="I78" s="121" t="s">
        <v>839</v>
      </c>
      <c r="J78" s="122">
        <v>0.36</v>
      </c>
      <c r="K78" s="119">
        <v>7</v>
      </c>
      <c r="L78" s="119">
        <v>6</v>
      </c>
      <c r="M78" s="119">
        <v>15</v>
      </c>
      <c r="N78" s="145">
        <f t="shared" si="18"/>
        <v>1.8800000000000001</v>
      </c>
      <c r="O78" s="22">
        <v>1</v>
      </c>
      <c r="P78" s="145">
        <f t="shared" si="17"/>
        <v>1.8800000000000001</v>
      </c>
      <c r="Q78" s="22">
        <v>10</v>
      </c>
      <c r="R78" s="123">
        <v>18.8</v>
      </c>
      <c r="S78" s="119" t="s">
        <v>309</v>
      </c>
    </row>
    <row r="79" spans="1:19" s="3" customFormat="1" x14ac:dyDescent="0.2">
      <c r="A79" s="118"/>
      <c r="B79" s="119">
        <v>35835</v>
      </c>
      <c r="C79" s="120" t="s">
        <v>310</v>
      </c>
      <c r="D79" s="128" t="s">
        <v>306</v>
      </c>
      <c r="E79" s="120" t="s">
        <v>311</v>
      </c>
      <c r="F79" s="121"/>
      <c r="G79" s="121" t="s">
        <v>312</v>
      </c>
      <c r="H79" s="119">
        <v>4</v>
      </c>
      <c r="I79" s="121" t="s">
        <v>308</v>
      </c>
      <c r="J79" s="122">
        <f t="shared" si="16"/>
        <v>0.36</v>
      </c>
      <c r="K79" s="119">
        <v>7</v>
      </c>
      <c r="L79" s="119">
        <v>6</v>
      </c>
      <c r="M79" s="119">
        <v>15</v>
      </c>
      <c r="N79" s="145">
        <f t="shared" si="18"/>
        <v>1.88</v>
      </c>
      <c r="O79" s="22">
        <v>1</v>
      </c>
      <c r="P79" s="145">
        <f t="shared" si="17"/>
        <v>1.88</v>
      </c>
      <c r="Q79" s="22">
        <v>12</v>
      </c>
      <c r="R79" s="123">
        <v>22.56</v>
      </c>
      <c r="S79" s="119" t="s">
        <v>309</v>
      </c>
    </row>
    <row r="80" spans="1:19" s="3" customFormat="1" x14ac:dyDescent="0.2">
      <c r="A80" s="118"/>
      <c r="B80" s="119">
        <v>51600</v>
      </c>
      <c r="C80" s="120" t="s">
        <v>313</v>
      </c>
      <c r="D80" s="128" t="s">
        <v>306</v>
      </c>
      <c r="E80" s="120" t="s">
        <v>314</v>
      </c>
      <c r="F80" s="121"/>
      <c r="G80" s="121" t="s">
        <v>315</v>
      </c>
      <c r="H80" s="119">
        <v>4.4000000000000004</v>
      </c>
      <c r="I80" s="121" t="s">
        <v>301</v>
      </c>
      <c r="J80" s="122">
        <f t="shared" si="16"/>
        <v>0.36</v>
      </c>
      <c r="K80" s="119">
        <v>7</v>
      </c>
      <c r="L80" s="119">
        <v>6</v>
      </c>
      <c r="M80" s="119">
        <v>15</v>
      </c>
      <c r="N80" s="145">
        <f t="shared" si="18"/>
        <v>1.88</v>
      </c>
      <c r="O80" s="22">
        <v>1</v>
      </c>
      <c r="P80" s="145">
        <f>R80/Q80</f>
        <v>1.88</v>
      </c>
      <c r="Q80" s="22">
        <v>12</v>
      </c>
      <c r="R80" s="123">
        <v>22.56</v>
      </c>
      <c r="S80" s="119" t="s">
        <v>316</v>
      </c>
    </row>
    <row r="81" spans="1:19" s="3" customFormat="1" x14ac:dyDescent="0.2">
      <c r="A81" s="118"/>
      <c r="B81" s="119">
        <v>51200</v>
      </c>
      <c r="C81" s="120" t="s">
        <v>317</v>
      </c>
      <c r="D81" s="128" t="s">
        <v>30</v>
      </c>
      <c r="E81" s="120" t="s">
        <v>318</v>
      </c>
      <c r="F81" s="121"/>
      <c r="G81" s="121" t="s">
        <v>319</v>
      </c>
      <c r="H81" s="119">
        <v>4.46</v>
      </c>
      <c r="I81" s="121" t="s">
        <v>301</v>
      </c>
      <c r="J81" s="122">
        <f t="shared" si="16"/>
        <v>0.28000000000000003</v>
      </c>
      <c r="K81" s="119">
        <v>5</v>
      </c>
      <c r="L81" s="119">
        <v>8</v>
      </c>
      <c r="M81" s="119">
        <v>12</v>
      </c>
      <c r="N81" s="145">
        <f t="shared" si="18"/>
        <v>1.88</v>
      </c>
      <c r="O81" s="22">
        <v>1</v>
      </c>
      <c r="P81" s="145">
        <f>R81/Q81</f>
        <v>1.88</v>
      </c>
      <c r="Q81" s="22">
        <v>12</v>
      </c>
      <c r="R81" s="123">
        <v>22.56</v>
      </c>
      <c r="S81" s="119" t="s">
        <v>305</v>
      </c>
    </row>
    <row r="82" spans="1:19" s="3" customFormat="1" x14ac:dyDescent="0.2">
      <c r="A82" s="118"/>
      <c r="B82" s="119">
        <v>51605</v>
      </c>
      <c r="C82" s="120" t="s">
        <v>320</v>
      </c>
      <c r="D82" s="128" t="s">
        <v>30</v>
      </c>
      <c r="E82" s="120" t="s">
        <v>321</v>
      </c>
      <c r="F82" s="121"/>
      <c r="G82" s="121" t="s">
        <v>322</v>
      </c>
      <c r="H82" s="119">
        <v>4.5599999999999996</v>
      </c>
      <c r="I82" s="121" t="s">
        <v>301</v>
      </c>
      <c r="J82" s="122">
        <f t="shared" si="16"/>
        <v>0.28000000000000003</v>
      </c>
      <c r="K82" s="119">
        <v>5</v>
      </c>
      <c r="L82" s="119">
        <v>8</v>
      </c>
      <c r="M82" s="119">
        <v>12</v>
      </c>
      <c r="N82" s="145">
        <f t="shared" si="18"/>
        <v>1.88</v>
      </c>
      <c r="O82" s="22">
        <v>1</v>
      </c>
      <c r="P82" s="145">
        <f>R82/Q82</f>
        <v>1.88</v>
      </c>
      <c r="Q82" s="22">
        <v>12</v>
      </c>
      <c r="R82" s="123">
        <v>22.56</v>
      </c>
      <c r="S82" s="119" t="s">
        <v>323</v>
      </c>
    </row>
    <row r="83" spans="1:19" s="3" customFormat="1" x14ac:dyDescent="0.2">
      <c r="A83" s="8"/>
      <c r="B83" s="7">
        <v>51606</v>
      </c>
      <c r="C83" s="116" t="s">
        <v>829</v>
      </c>
      <c r="D83" s="130" t="s">
        <v>112</v>
      </c>
      <c r="E83" s="116" t="s">
        <v>324</v>
      </c>
      <c r="F83" s="117"/>
      <c r="G83" s="117" t="s">
        <v>325</v>
      </c>
      <c r="H83" s="7">
        <v>4.4000000000000004</v>
      </c>
      <c r="I83" s="117" t="s">
        <v>294</v>
      </c>
      <c r="J83" s="101">
        <f t="shared" si="16"/>
        <v>0.28000000000000003</v>
      </c>
      <c r="K83" s="7">
        <v>5</v>
      </c>
      <c r="L83" s="7">
        <v>8</v>
      </c>
      <c r="M83" s="7">
        <v>12</v>
      </c>
      <c r="N83" s="143">
        <f t="shared" si="18"/>
        <v>1.7083333333333333</v>
      </c>
      <c r="O83" s="22">
        <v>1</v>
      </c>
      <c r="P83" s="143">
        <f>R83/Q83</f>
        <v>1.7083333333333333</v>
      </c>
      <c r="Q83" s="22">
        <v>12</v>
      </c>
      <c r="R83" s="18">
        <v>20.5</v>
      </c>
      <c r="S83" s="7" t="s">
        <v>134</v>
      </c>
    </row>
    <row r="84" spans="1:19" s="3" customFormat="1" x14ac:dyDescent="0.2">
      <c r="A84" s="118"/>
      <c r="B84" s="119">
        <v>91055</v>
      </c>
      <c r="C84" s="120" t="s">
        <v>326</v>
      </c>
      <c r="D84" s="128" t="s">
        <v>327</v>
      </c>
      <c r="E84" s="120" t="s">
        <v>328</v>
      </c>
      <c r="F84" s="121"/>
      <c r="G84" s="121" t="s">
        <v>329</v>
      </c>
      <c r="H84" s="119">
        <v>3</v>
      </c>
      <c r="I84" s="121" t="s">
        <v>330</v>
      </c>
      <c r="J84" s="122">
        <f t="shared" si="16"/>
        <v>0.34</v>
      </c>
      <c r="K84" s="119">
        <v>7</v>
      </c>
      <c r="L84" s="119">
        <v>7</v>
      </c>
      <c r="M84" s="119">
        <v>12</v>
      </c>
      <c r="N84" s="145">
        <f t="shared" si="18"/>
        <v>0.79</v>
      </c>
      <c r="O84" s="22">
        <v>1</v>
      </c>
      <c r="P84" s="145">
        <f>R84/Q84</f>
        <v>0.79</v>
      </c>
      <c r="Q84" s="22">
        <v>12</v>
      </c>
      <c r="R84" s="123">
        <v>9.48</v>
      </c>
      <c r="S84" s="119" t="s">
        <v>331</v>
      </c>
    </row>
    <row r="85" spans="1:19" s="3" customFormat="1" x14ac:dyDescent="0.2">
      <c r="A85" s="118"/>
      <c r="B85" s="119">
        <v>44010</v>
      </c>
      <c r="C85" s="120" t="s">
        <v>332</v>
      </c>
      <c r="D85" s="128" t="s">
        <v>333</v>
      </c>
      <c r="E85" s="120" t="s">
        <v>334</v>
      </c>
      <c r="F85" s="121" t="s">
        <v>335</v>
      </c>
      <c r="G85" s="121" t="s">
        <v>336</v>
      </c>
      <c r="H85" s="119">
        <v>11.2</v>
      </c>
      <c r="I85" s="121" t="s">
        <v>337</v>
      </c>
      <c r="J85" s="122">
        <f t="shared" si="16"/>
        <v>0.61</v>
      </c>
      <c r="K85" s="119">
        <v>7</v>
      </c>
      <c r="L85" s="119">
        <v>10</v>
      </c>
      <c r="M85" s="119">
        <v>15</v>
      </c>
      <c r="N85" s="145">
        <f t="shared" si="18"/>
        <v>3.6799999999999997</v>
      </c>
      <c r="O85" s="22">
        <v>1</v>
      </c>
      <c r="P85" s="145">
        <f t="shared" ref="P85:P95" si="19">R85/Q85</f>
        <v>3.6799999999999997</v>
      </c>
      <c r="Q85" s="22">
        <v>12</v>
      </c>
      <c r="R85" s="123">
        <v>44.16</v>
      </c>
      <c r="S85" s="119" t="s">
        <v>785</v>
      </c>
    </row>
    <row r="86" spans="1:19" s="3" customFormat="1" x14ac:dyDescent="0.2">
      <c r="A86" s="118"/>
      <c r="B86" s="119">
        <v>44012</v>
      </c>
      <c r="C86" s="120" t="s">
        <v>338</v>
      </c>
      <c r="D86" s="128" t="s">
        <v>333</v>
      </c>
      <c r="E86" s="120" t="s">
        <v>339</v>
      </c>
      <c r="F86" s="121" t="s">
        <v>335</v>
      </c>
      <c r="G86" s="121" t="s">
        <v>340</v>
      </c>
      <c r="H86" s="119">
        <v>5.4</v>
      </c>
      <c r="I86" s="121" t="s">
        <v>341</v>
      </c>
      <c r="J86" s="122">
        <f t="shared" si="16"/>
        <v>0.38</v>
      </c>
      <c r="K86" s="119">
        <v>5</v>
      </c>
      <c r="L86" s="119">
        <v>10</v>
      </c>
      <c r="M86" s="119">
        <v>13</v>
      </c>
      <c r="N86" s="145">
        <f t="shared" si="18"/>
        <v>1.96</v>
      </c>
      <c r="O86" s="22">
        <v>1</v>
      </c>
      <c r="P86" s="145">
        <f t="shared" si="19"/>
        <v>1.96</v>
      </c>
      <c r="Q86" s="22">
        <v>12</v>
      </c>
      <c r="R86" s="123">
        <v>23.52</v>
      </c>
      <c r="S86" s="119" t="s">
        <v>134</v>
      </c>
    </row>
    <row r="87" spans="1:19" s="3" customFormat="1" x14ac:dyDescent="0.2">
      <c r="A87" s="118"/>
      <c r="B87" s="119">
        <v>44032</v>
      </c>
      <c r="C87" s="120" t="s">
        <v>342</v>
      </c>
      <c r="D87" s="128" t="s">
        <v>333</v>
      </c>
      <c r="E87" s="120" t="s">
        <v>343</v>
      </c>
      <c r="F87" s="121"/>
      <c r="G87" s="121" t="s">
        <v>344</v>
      </c>
      <c r="H87" s="119">
        <v>5.22</v>
      </c>
      <c r="I87" s="121" t="s">
        <v>341</v>
      </c>
      <c r="J87" s="122">
        <f t="shared" si="16"/>
        <v>0.45</v>
      </c>
      <c r="K87" s="119">
        <v>6</v>
      </c>
      <c r="L87" s="119">
        <v>10</v>
      </c>
      <c r="M87" s="119">
        <v>13</v>
      </c>
      <c r="N87" s="145">
        <f t="shared" si="18"/>
        <v>1.96</v>
      </c>
      <c r="O87" s="22">
        <v>1</v>
      </c>
      <c r="P87" s="145">
        <f t="shared" si="19"/>
        <v>1.96</v>
      </c>
      <c r="Q87" s="22">
        <v>12</v>
      </c>
      <c r="R87" s="123">
        <v>23.52</v>
      </c>
      <c r="S87" s="119" t="s">
        <v>134</v>
      </c>
    </row>
    <row r="88" spans="1:19" s="3" customFormat="1" x14ac:dyDescent="0.2">
      <c r="A88" s="118"/>
      <c r="B88" s="119">
        <v>31524</v>
      </c>
      <c r="C88" s="120" t="s">
        <v>786</v>
      </c>
      <c r="D88" s="128" t="s">
        <v>30</v>
      </c>
      <c r="E88" s="120" t="s">
        <v>780</v>
      </c>
      <c r="F88" s="121"/>
      <c r="G88" s="121" t="s">
        <v>781</v>
      </c>
      <c r="H88" s="119">
        <v>4.4000000000000004</v>
      </c>
      <c r="I88" s="121" t="s">
        <v>301</v>
      </c>
      <c r="J88" s="122">
        <v>0.28000000000000003</v>
      </c>
      <c r="K88" s="119">
        <v>5</v>
      </c>
      <c r="L88" s="119">
        <v>8</v>
      </c>
      <c r="M88" s="119">
        <v>12</v>
      </c>
      <c r="N88" s="145">
        <f t="shared" si="18"/>
        <v>1.88</v>
      </c>
      <c r="O88" s="22">
        <v>1</v>
      </c>
      <c r="P88" s="145">
        <f>R88/Q88</f>
        <v>1.88</v>
      </c>
      <c r="Q88" s="22">
        <v>12</v>
      </c>
      <c r="R88" s="123">
        <v>22.56</v>
      </c>
      <c r="S88" s="119" t="s">
        <v>305</v>
      </c>
    </row>
    <row r="89" spans="1:19" s="3" customFormat="1" x14ac:dyDescent="0.2">
      <c r="A89" s="118"/>
      <c r="B89" s="119">
        <v>51704</v>
      </c>
      <c r="C89" s="120" t="s">
        <v>345</v>
      </c>
      <c r="D89" s="128" t="s">
        <v>30</v>
      </c>
      <c r="E89" s="120" t="s">
        <v>346</v>
      </c>
      <c r="F89" s="121"/>
      <c r="G89" s="121" t="s">
        <v>347</v>
      </c>
      <c r="H89" s="119">
        <v>4.4000000000000004</v>
      </c>
      <c r="I89" s="121" t="s">
        <v>301</v>
      </c>
      <c r="J89" s="122">
        <f t="shared" si="16"/>
        <v>0.28000000000000003</v>
      </c>
      <c r="K89" s="119">
        <v>5</v>
      </c>
      <c r="L89" s="119">
        <v>8</v>
      </c>
      <c r="M89" s="119">
        <v>12</v>
      </c>
      <c r="N89" s="145">
        <f t="shared" si="18"/>
        <v>1.88</v>
      </c>
      <c r="O89" s="22">
        <v>1</v>
      </c>
      <c r="P89" s="145">
        <f t="shared" si="19"/>
        <v>1.88</v>
      </c>
      <c r="Q89" s="22">
        <v>12</v>
      </c>
      <c r="R89" s="123">
        <v>22.56</v>
      </c>
      <c r="S89" s="119" t="s">
        <v>295</v>
      </c>
    </row>
    <row r="90" spans="1:19" s="3" customFormat="1" x14ac:dyDescent="0.2">
      <c r="A90" s="118"/>
      <c r="B90" s="119">
        <v>51705</v>
      </c>
      <c r="C90" s="120" t="s">
        <v>348</v>
      </c>
      <c r="D90" s="128" t="s">
        <v>30</v>
      </c>
      <c r="E90" s="120" t="s">
        <v>349</v>
      </c>
      <c r="F90" s="121"/>
      <c r="G90" s="121" t="s">
        <v>350</v>
      </c>
      <c r="H90" s="119">
        <v>4.38</v>
      </c>
      <c r="I90" s="121" t="s">
        <v>301</v>
      </c>
      <c r="J90" s="122">
        <f t="shared" si="16"/>
        <v>0.28000000000000003</v>
      </c>
      <c r="K90" s="119">
        <v>5</v>
      </c>
      <c r="L90" s="119">
        <v>8</v>
      </c>
      <c r="M90" s="119">
        <v>12</v>
      </c>
      <c r="N90" s="145">
        <f t="shared" si="18"/>
        <v>1.88</v>
      </c>
      <c r="O90" s="22">
        <v>1</v>
      </c>
      <c r="P90" s="145">
        <f t="shared" si="19"/>
        <v>1.88</v>
      </c>
      <c r="Q90" s="22">
        <v>12</v>
      </c>
      <c r="R90" s="123">
        <v>22.56</v>
      </c>
      <c r="S90" s="119" t="s">
        <v>295</v>
      </c>
    </row>
    <row r="91" spans="1:19" s="3" customFormat="1" x14ac:dyDescent="0.2">
      <c r="A91" s="118"/>
      <c r="B91" s="119">
        <v>51706</v>
      </c>
      <c r="C91" s="120" t="s">
        <v>351</v>
      </c>
      <c r="D91" s="128" t="s">
        <v>30</v>
      </c>
      <c r="E91" s="120" t="s">
        <v>352</v>
      </c>
      <c r="F91" s="121"/>
      <c r="G91" s="121" t="s">
        <v>353</v>
      </c>
      <c r="H91" s="119">
        <v>4.4000000000000004</v>
      </c>
      <c r="I91" s="121" t="s">
        <v>301</v>
      </c>
      <c r="J91" s="122">
        <f t="shared" si="16"/>
        <v>0.28000000000000003</v>
      </c>
      <c r="K91" s="119">
        <v>5</v>
      </c>
      <c r="L91" s="119">
        <v>8</v>
      </c>
      <c r="M91" s="119">
        <v>12</v>
      </c>
      <c r="N91" s="145">
        <f t="shared" si="18"/>
        <v>1.88</v>
      </c>
      <c r="O91" s="22">
        <v>1</v>
      </c>
      <c r="P91" s="145">
        <f t="shared" si="19"/>
        <v>1.88</v>
      </c>
      <c r="Q91" s="22">
        <v>12</v>
      </c>
      <c r="R91" s="123">
        <v>22.56</v>
      </c>
      <c r="S91" s="119" t="s">
        <v>305</v>
      </c>
    </row>
    <row r="92" spans="1:19" s="3" customFormat="1" x14ac:dyDescent="0.2">
      <c r="A92" s="118"/>
      <c r="B92" s="119">
        <v>51710</v>
      </c>
      <c r="C92" s="120" t="s">
        <v>354</v>
      </c>
      <c r="D92" s="128" t="s">
        <v>30</v>
      </c>
      <c r="E92" s="120" t="s">
        <v>355</v>
      </c>
      <c r="F92" s="121"/>
      <c r="G92" s="121" t="s">
        <v>356</v>
      </c>
      <c r="H92" s="119">
        <v>4.4000000000000004</v>
      </c>
      <c r="I92" s="121" t="s">
        <v>301</v>
      </c>
      <c r="J92" s="122">
        <f t="shared" si="16"/>
        <v>0.28000000000000003</v>
      </c>
      <c r="K92" s="119">
        <v>5</v>
      </c>
      <c r="L92" s="119">
        <v>8</v>
      </c>
      <c r="M92" s="119">
        <v>12</v>
      </c>
      <c r="N92" s="145">
        <f t="shared" si="18"/>
        <v>1.88</v>
      </c>
      <c r="O92" s="22">
        <v>1</v>
      </c>
      <c r="P92" s="145">
        <f t="shared" si="19"/>
        <v>1.88</v>
      </c>
      <c r="Q92" s="22">
        <v>12</v>
      </c>
      <c r="R92" s="123">
        <v>22.56</v>
      </c>
      <c r="S92" s="119" t="s">
        <v>305</v>
      </c>
    </row>
    <row r="93" spans="1:19" s="3" customFormat="1" x14ac:dyDescent="0.2">
      <c r="A93" s="118"/>
      <c r="B93" s="119">
        <v>51721</v>
      </c>
      <c r="C93" s="120" t="s">
        <v>357</v>
      </c>
      <c r="D93" s="128" t="s">
        <v>30</v>
      </c>
      <c r="E93" s="120" t="s">
        <v>358</v>
      </c>
      <c r="F93" s="121"/>
      <c r="G93" s="121" t="s">
        <v>359</v>
      </c>
      <c r="H93" s="119">
        <v>4.5</v>
      </c>
      <c r="I93" s="121" t="s">
        <v>301</v>
      </c>
      <c r="J93" s="122">
        <f t="shared" si="16"/>
        <v>0.28000000000000003</v>
      </c>
      <c r="K93" s="119">
        <v>5</v>
      </c>
      <c r="L93" s="119">
        <v>8</v>
      </c>
      <c r="M93" s="119">
        <v>12</v>
      </c>
      <c r="N93" s="145">
        <f t="shared" si="18"/>
        <v>1.88</v>
      </c>
      <c r="O93" s="22">
        <v>1</v>
      </c>
      <c r="P93" s="145">
        <f t="shared" si="19"/>
        <v>1.88</v>
      </c>
      <c r="Q93" s="22">
        <v>12</v>
      </c>
      <c r="R93" s="123">
        <v>22.56</v>
      </c>
      <c r="S93" s="119" t="s">
        <v>305</v>
      </c>
    </row>
    <row r="94" spans="1:19" s="3" customFormat="1" x14ac:dyDescent="0.2">
      <c r="A94" s="118" t="s">
        <v>57</v>
      </c>
      <c r="B94" s="119">
        <v>32052</v>
      </c>
      <c r="C94" s="120" t="s">
        <v>830</v>
      </c>
      <c r="D94" s="128" t="s">
        <v>30</v>
      </c>
      <c r="E94" s="120" t="s">
        <v>833</v>
      </c>
      <c r="F94" s="121"/>
      <c r="G94" s="121" t="s">
        <v>832</v>
      </c>
      <c r="H94" s="119">
        <v>3.3</v>
      </c>
      <c r="I94" s="121" t="s">
        <v>831</v>
      </c>
      <c r="J94" s="122">
        <f t="shared" si="16"/>
        <v>0.22</v>
      </c>
      <c r="K94" s="119">
        <v>4</v>
      </c>
      <c r="L94" s="119">
        <v>8</v>
      </c>
      <c r="M94" s="119">
        <v>12</v>
      </c>
      <c r="N94" s="145">
        <f t="shared" si="18"/>
        <v>2.2000000000000002</v>
      </c>
      <c r="O94" s="22">
        <v>1</v>
      </c>
      <c r="P94" s="145">
        <f t="shared" si="19"/>
        <v>2.2000000000000002</v>
      </c>
      <c r="Q94" s="22">
        <v>12</v>
      </c>
      <c r="R94" s="123">
        <v>26.400000000000002</v>
      </c>
      <c r="S94" s="119" t="s">
        <v>295</v>
      </c>
    </row>
    <row r="95" spans="1:19" s="3" customFormat="1" x14ac:dyDescent="0.2">
      <c r="A95" s="118"/>
      <c r="B95" s="119">
        <v>32103</v>
      </c>
      <c r="C95" s="120" t="s">
        <v>360</v>
      </c>
      <c r="D95" s="128" t="s">
        <v>21</v>
      </c>
      <c r="E95" s="120" t="s">
        <v>361</v>
      </c>
      <c r="F95" s="121"/>
      <c r="G95" s="121" t="s">
        <v>362</v>
      </c>
      <c r="H95" s="119">
        <v>1.8</v>
      </c>
      <c r="I95" s="121" t="s">
        <v>363</v>
      </c>
      <c r="J95" s="122">
        <f t="shared" si="16"/>
        <v>0.56000000000000005</v>
      </c>
      <c r="K95" s="119">
        <v>5</v>
      </c>
      <c r="L95" s="119">
        <v>12</v>
      </c>
      <c r="M95" s="119">
        <v>16</v>
      </c>
      <c r="N95" s="145">
        <f t="shared" si="18"/>
        <v>1.62</v>
      </c>
      <c r="O95" s="22">
        <v>1</v>
      </c>
      <c r="P95" s="145">
        <f t="shared" si="19"/>
        <v>1.62</v>
      </c>
      <c r="Q95" s="22">
        <v>12</v>
      </c>
      <c r="R95" s="123">
        <v>19.440000000000001</v>
      </c>
      <c r="S95" s="119" t="s">
        <v>364</v>
      </c>
    </row>
    <row r="96" spans="1:19" s="3" customFormat="1" x14ac:dyDescent="0.2">
      <c r="A96" s="118"/>
      <c r="B96" s="119">
        <v>32104</v>
      </c>
      <c r="C96" s="120" t="s">
        <v>365</v>
      </c>
      <c r="D96" s="128" t="s">
        <v>21</v>
      </c>
      <c r="E96" s="120" t="s">
        <v>366</v>
      </c>
      <c r="F96" s="121"/>
      <c r="G96" s="121" t="s">
        <v>367</v>
      </c>
      <c r="H96" s="119">
        <v>1.8</v>
      </c>
      <c r="I96" s="121" t="s">
        <v>363</v>
      </c>
      <c r="J96" s="122">
        <f t="shared" si="16"/>
        <v>0.52</v>
      </c>
      <c r="K96" s="119">
        <v>5</v>
      </c>
      <c r="L96" s="119">
        <v>12</v>
      </c>
      <c r="M96" s="119">
        <v>15</v>
      </c>
      <c r="N96" s="145">
        <f t="shared" si="18"/>
        <v>1.62</v>
      </c>
      <c r="O96" s="22">
        <v>1</v>
      </c>
      <c r="P96" s="145">
        <f>R96/Q96</f>
        <v>1.62</v>
      </c>
      <c r="Q96" s="22">
        <v>12</v>
      </c>
      <c r="R96" s="123">
        <v>19.440000000000001</v>
      </c>
      <c r="S96" s="119" t="s">
        <v>364</v>
      </c>
    </row>
    <row r="97" spans="1:19" s="3" customFormat="1" x14ac:dyDescent="0.2">
      <c r="A97" s="118"/>
      <c r="B97" s="119">
        <v>34003</v>
      </c>
      <c r="C97" s="160" t="s">
        <v>771</v>
      </c>
      <c r="D97" s="128" t="s">
        <v>393</v>
      </c>
      <c r="E97" s="120" t="s">
        <v>772</v>
      </c>
      <c r="F97" s="121"/>
      <c r="G97" s="121" t="s">
        <v>773</v>
      </c>
      <c r="H97" s="119">
        <v>1.3</v>
      </c>
      <c r="I97" s="121" t="s">
        <v>774</v>
      </c>
      <c r="J97" s="122">
        <f t="shared" si="16"/>
        <v>0.39</v>
      </c>
      <c r="K97" s="119">
        <v>8</v>
      </c>
      <c r="L97" s="119">
        <v>6</v>
      </c>
      <c r="M97" s="119">
        <v>14</v>
      </c>
      <c r="N97" s="145">
        <f>P97/O97</f>
        <v>1.62</v>
      </c>
      <c r="O97" s="22">
        <v>1</v>
      </c>
      <c r="P97" s="145">
        <f t="shared" ref="P97" si="20">R97/Q97</f>
        <v>1.62</v>
      </c>
      <c r="Q97" s="22">
        <v>12</v>
      </c>
      <c r="R97" s="123">
        <v>19.440000000000001</v>
      </c>
      <c r="S97" s="119" t="s">
        <v>775</v>
      </c>
    </row>
    <row r="98" spans="1:19" s="3" customFormat="1" ht="15.75" x14ac:dyDescent="0.2">
      <c r="A98" s="7"/>
      <c r="B98" s="9" t="s">
        <v>368</v>
      </c>
      <c r="C98" s="80"/>
      <c r="D98" s="133"/>
      <c r="E98" s="26"/>
      <c r="F98" s="27"/>
      <c r="G98" s="27"/>
      <c r="H98" s="27"/>
      <c r="I98" s="28"/>
      <c r="J98" s="103"/>
      <c r="K98" s="29"/>
      <c r="L98" s="29"/>
      <c r="M98" s="29"/>
      <c r="N98" s="146"/>
      <c r="O98" s="22"/>
      <c r="P98" s="146"/>
      <c r="Q98" s="22"/>
      <c r="R98" s="30"/>
      <c r="S98" s="70" t="s">
        <v>201</v>
      </c>
    </row>
    <row r="99" spans="1:19" s="3" customFormat="1" x14ac:dyDescent="0.2">
      <c r="A99" s="118"/>
      <c r="B99" s="119">
        <v>51702</v>
      </c>
      <c r="C99" s="120" t="s">
        <v>369</v>
      </c>
      <c r="D99" s="128" t="s">
        <v>333</v>
      </c>
      <c r="E99" s="120" t="s">
        <v>370</v>
      </c>
      <c r="F99" s="121" t="s">
        <v>371</v>
      </c>
      <c r="G99" s="121" t="s">
        <v>372</v>
      </c>
      <c r="H99" s="119">
        <v>5.96</v>
      </c>
      <c r="I99" s="121" t="s">
        <v>373</v>
      </c>
      <c r="J99" s="122">
        <f>ROUND(((K99*L99)*M99)/1728,2)</f>
        <v>0.23</v>
      </c>
      <c r="K99" s="119">
        <v>3.5</v>
      </c>
      <c r="L99" s="119">
        <v>9.6</v>
      </c>
      <c r="M99" s="119">
        <v>12</v>
      </c>
      <c r="N99" s="145">
        <f>P99/O99</f>
        <v>2.35</v>
      </c>
      <c r="O99" s="22">
        <v>12</v>
      </c>
      <c r="P99" s="145">
        <f t="shared" ref="P99" si="21">R99/Q99</f>
        <v>28.2</v>
      </c>
      <c r="Q99" s="22">
        <v>1</v>
      </c>
      <c r="R99" s="123">
        <v>28.2</v>
      </c>
      <c r="S99" s="119" t="s">
        <v>134</v>
      </c>
    </row>
    <row r="100" spans="1:19" s="3" customFormat="1" ht="15.75" x14ac:dyDescent="0.2">
      <c r="A100" s="8"/>
      <c r="B100" s="9" t="s">
        <v>374</v>
      </c>
      <c r="C100" s="80"/>
      <c r="D100" s="131"/>
      <c r="E100" s="4"/>
      <c r="F100" s="5"/>
      <c r="G100" s="5"/>
      <c r="H100" s="5"/>
      <c r="I100" s="5"/>
      <c r="J100" s="100"/>
      <c r="K100" s="5"/>
      <c r="L100" s="5"/>
      <c r="M100" s="5"/>
      <c r="N100" s="144"/>
      <c r="O100" s="22"/>
      <c r="P100" s="144"/>
      <c r="Q100" s="22"/>
      <c r="R100" s="16"/>
      <c r="S100" s="69"/>
    </row>
    <row r="101" spans="1:19" s="3" customFormat="1" x14ac:dyDescent="0.2">
      <c r="A101" s="118"/>
      <c r="B101" s="119">
        <v>86001</v>
      </c>
      <c r="C101" s="120" t="s">
        <v>375</v>
      </c>
      <c r="D101" s="128" t="s">
        <v>376</v>
      </c>
      <c r="E101" s="120" t="s">
        <v>377</v>
      </c>
      <c r="F101" s="121" t="s">
        <v>378</v>
      </c>
      <c r="G101" s="121" t="s">
        <v>379</v>
      </c>
      <c r="H101" s="119">
        <v>24</v>
      </c>
      <c r="I101" s="121" t="s">
        <v>380</v>
      </c>
      <c r="J101" s="122">
        <f t="shared" ref="J101" si="22">ROUND(((K101*L101)*M101)/1728,2)</f>
        <v>0.79</v>
      </c>
      <c r="K101" s="119">
        <v>8</v>
      </c>
      <c r="L101" s="119">
        <v>10</v>
      </c>
      <c r="M101" s="119">
        <v>17</v>
      </c>
      <c r="N101" s="145">
        <f>P101/O101</f>
        <v>0.75125000000000008</v>
      </c>
      <c r="O101" s="22">
        <v>24</v>
      </c>
      <c r="P101" s="145">
        <f>R101/Q101</f>
        <v>18.03</v>
      </c>
      <c r="Q101" s="22">
        <v>6</v>
      </c>
      <c r="R101" s="123">
        <v>108.18</v>
      </c>
      <c r="S101" s="119" t="s">
        <v>215</v>
      </c>
    </row>
    <row r="102" spans="1:19" ht="15.75" x14ac:dyDescent="0.2">
      <c r="A102" s="8"/>
      <c r="B102" s="9" t="s">
        <v>381</v>
      </c>
      <c r="C102" s="80"/>
      <c r="D102" s="132"/>
      <c r="E102" s="47"/>
      <c r="F102" s="48"/>
      <c r="G102" s="48"/>
      <c r="H102" s="141"/>
      <c r="I102" s="82"/>
      <c r="J102" s="102"/>
      <c r="K102" s="47"/>
      <c r="L102" s="47"/>
      <c r="M102" s="47"/>
      <c r="N102" s="49"/>
      <c r="O102" s="22"/>
      <c r="P102" s="49"/>
      <c r="Q102" s="22"/>
      <c r="R102" s="152"/>
      <c r="S102" s="77"/>
    </row>
    <row r="103" spans="1:19" s="124" customFormat="1" x14ac:dyDescent="0.2">
      <c r="A103" s="118"/>
      <c r="B103" s="119">
        <v>47000</v>
      </c>
      <c r="C103" s="120" t="s">
        <v>382</v>
      </c>
      <c r="D103" s="128" t="s">
        <v>30</v>
      </c>
      <c r="E103" s="120" t="s">
        <v>383</v>
      </c>
      <c r="F103" s="121" t="s">
        <v>384</v>
      </c>
      <c r="G103" s="121" t="s">
        <v>385</v>
      </c>
      <c r="H103" s="119"/>
      <c r="I103" s="128" t="s">
        <v>386</v>
      </c>
      <c r="J103" s="122">
        <f t="shared" ref="J103:J105" si="23">ROUND(((K103*L103)*M103)/1728,2)</f>
        <v>0.46</v>
      </c>
      <c r="K103" s="119">
        <v>10</v>
      </c>
      <c r="L103" s="119">
        <v>8</v>
      </c>
      <c r="M103" s="119">
        <v>10</v>
      </c>
      <c r="N103" s="145">
        <f t="shared" ref="N103:N105" si="24">P103/O103</f>
        <v>0.625</v>
      </c>
      <c r="O103" s="22">
        <v>28</v>
      </c>
      <c r="P103" s="145">
        <f t="shared" ref="P103:P105" si="25">R103/Q103</f>
        <v>17.5</v>
      </c>
      <c r="Q103" s="22">
        <v>4</v>
      </c>
      <c r="R103" s="123">
        <v>70</v>
      </c>
      <c r="S103" s="119" t="s">
        <v>836</v>
      </c>
    </row>
    <row r="104" spans="1:19" s="124" customFormat="1" x14ac:dyDescent="0.2">
      <c r="A104" s="118"/>
      <c r="B104" s="119">
        <v>47002</v>
      </c>
      <c r="C104" s="120" t="s">
        <v>795</v>
      </c>
      <c r="D104" s="128" t="s">
        <v>30</v>
      </c>
      <c r="E104" s="120" t="s">
        <v>387</v>
      </c>
      <c r="F104" s="121"/>
      <c r="G104" s="121" t="s">
        <v>388</v>
      </c>
      <c r="H104" s="119"/>
      <c r="I104" s="128" t="s">
        <v>389</v>
      </c>
      <c r="J104" s="122">
        <f t="shared" si="23"/>
        <v>0.34</v>
      </c>
      <c r="K104" s="119">
        <v>4.25</v>
      </c>
      <c r="L104" s="119">
        <v>10.3</v>
      </c>
      <c r="M104" s="119">
        <v>13.25</v>
      </c>
      <c r="N104" s="145">
        <f t="shared" si="24"/>
        <v>3.6199999999999997</v>
      </c>
      <c r="O104" s="22">
        <v>12</v>
      </c>
      <c r="P104" s="145">
        <f t="shared" si="25"/>
        <v>43.44</v>
      </c>
      <c r="Q104" s="22">
        <v>1</v>
      </c>
      <c r="R104" s="123">
        <v>43.44</v>
      </c>
      <c r="S104" s="119" t="s">
        <v>390</v>
      </c>
    </row>
    <row r="105" spans="1:19" x14ac:dyDescent="0.2">
      <c r="A105" s="118"/>
      <c r="B105" s="119">
        <v>48000</v>
      </c>
      <c r="C105" s="120" t="s">
        <v>796</v>
      </c>
      <c r="D105" s="128" t="s">
        <v>112</v>
      </c>
      <c r="E105" s="120" t="s">
        <v>791</v>
      </c>
      <c r="F105" s="121"/>
      <c r="G105" s="121" t="s">
        <v>792</v>
      </c>
      <c r="H105" s="119">
        <v>4.7</v>
      </c>
      <c r="I105" s="128" t="s">
        <v>793</v>
      </c>
      <c r="J105" s="122">
        <f t="shared" si="23"/>
        <v>0.35</v>
      </c>
      <c r="K105" s="119">
        <v>5</v>
      </c>
      <c r="L105" s="119">
        <v>8</v>
      </c>
      <c r="M105" s="119">
        <v>15</v>
      </c>
      <c r="N105" s="145">
        <f t="shared" si="24"/>
        <v>1.93</v>
      </c>
      <c r="O105" s="22">
        <v>12</v>
      </c>
      <c r="P105" s="145">
        <f t="shared" si="25"/>
        <v>23.16</v>
      </c>
      <c r="Q105" s="22">
        <v>1</v>
      </c>
      <c r="R105" s="123">
        <v>23.16</v>
      </c>
      <c r="S105" s="119" t="s">
        <v>794</v>
      </c>
    </row>
    <row r="106" spans="1:19" s="3" customFormat="1" ht="15.75" x14ac:dyDescent="0.2">
      <c r="A106" s="24"/>
      <c r="B106" s="9" t="s">
        <v>391</v>
      </c>
      <c r="C106" s="80"/>
      <c r="D106" s="131"/>
      <c r="E106" s="4"/>
      <c r="F106" s="64"/>
      <c r="G106" s="64"/>
      <c r="H106" s="5"/>
      <c r="I106" s="158"/>
      <c r="J106" s="104"/>
      <c r="K106" s="33"/>
      <c r="L106" s="33"/>
      <c r="M106" s="33"/>
      <c r="N106" s="144"/>
      <c r="O106" s="22"/>
      <c r="P106" s="144"/>
      <c r="Q106" s="22"/>
      <c r="R106" s="16"/>
      <c r="S106" s="69"/>
    </row>
    <row r="107" spans="1:19" s="3" customFormat="1" x14ac:dyDescent="0.2">
      <c r="A107" s="118"/>
      <c r="B107" s="119">
        <v>34000</v>
      </c>
      <c r="C107" s="120" t="s">
        <v>392</v>
      </c>
      <c r="D107" s="128" t="s">
        <v>393</v>
      </c>
      <c r="E107" s="120" t="s">
        <v>394</v>
      </c>
      <c r="F107" s="121"/>
      <c r="G107" s="121" t="s">
        <v>395</v>
      </c>
      <c r="H107" s="119">
        <v>0.7</v>
      </c>
      <c r="I107" s="128" t="s">
        <v>396</v>
      </c>
      <c r="J107" s="122">
        <f t="shared" ref="J107:J109" si="26">ROUND(((K107*L107)*M107)/1728,2)</f>
        <v>0.48</v>
      </c>
      <c r="K107" s="119">
        <v>5</v>
      </c>
      <c r="L107" s="119">
        <v>11</v>
      </c>
      <c r="M107" s="119">
        <v>15</v>
      </c>
      <c r="N107" s="145">
        <f>P107/O107</f>
        <v>1.76</v>
      </c>
      <c r="O107" s="22">
        <v>1</v>
      </c>
      <c r="P107" s="145">
        <f t="shared" ref="P107:P111" si="27">R107/Q107</f>
        <v>1.76</v>
      </c>
      <c r="Q107" s="22">
        <v>12</v>
      </c>
      <c r="R107" s="123">
        <v>21.12</v>
      </c>
      <c r="S107" s="119" t="s">
        <v>40</v>
      </c>
    </row>
    <row r="108" spans="1:19" s="3" customFormat="1" x14ac:dyDescent="0.2">
      <c r="A108" s="118"/>
      <c r="B108" s="119">
        <v>34001</v>
      </c>
      <c r="C108" s="120" t="s">
        <v>397</v>
      </c>
      <c r="D108" s="128" t="s">
        <v>393</v>
      </c>
      <c r="E108" s="120" t="s">
        <v>398</v>
      </c>
      <c r="F108" s="121" t="s">
        <v>399</v>
      </c>
      <c r="G108" s="121" t="s">
        <v>400</v>
      </c>
      <c r="H108" s="119">
        <v>0.7</v>
      </c>
      <c r="I108" s="128" t="s">
        <v>401</v>
      </c>
      <c r="J108" s="122">
        <f t="shared" si="26"/>
        <v>0.48</v>
      </c>
      <c r="K108" s="119">
        <v>5</v>
      </c>
      <c r="L108" s="119">
        <v>11</v>
      </c>
      <c r="M108" s="119">
        <v>15</v>
      </c>
      <c r="N108" s="145">
        <f>P108/O108</f>
        <v>1.76</v>
      </c>
      <c r="O108" s="22">
        <v>1</v>
      </c>
      <c r="P108" s="145">
        <f t="shared" si="27"/>
        <v>1.76</v>
      </c>
      <c r="Q108" s="22">
        <v>12</v>
      </c>
      <c r="R108" s="123">
        <v>21.12</v>
      </c>
      <c r="S108" s="119" t="s">
        <v>40</v>
      </c>
    </row>
    <row r="109" spans="1:19" s="3" customFormat="1" x14ac:dyDescent="0.2">
      <c r="A109" s="118"/>
      <c r="B109" s="119">
        <v>34002</v>
      </c>
      <c r="C109" s="120" t="s">
        <v>402</v>
      </c>
      <c r="D109" s="128" t="s">
        <v>393</v>
      </c>
      <c r="E109" s="120" t="s">
        <v>403</v>
      </c>
      <c r="F109" s="121" t="s">
        <v>399</v>
      </c>
      <c r="G109" s="121" t="s">
        <v>404</v>
      </c>
      <c r="H109" s="119">
        <v>0.7</v>
      </c>
      <c r="I109" s="128" t="s">
        <v>401</v>
      </c>
      <c r="J109" s="122">
        <f t="shared" si="26"/>
        <v>0.48</v>
      </c>
      <c r="K109" s="119">
        <v>5</v>
      </c>
      <c r="L109" s="119">
        <v>11</v>
      </c>
      <c r="M109" s="119">
        <v>15</v>
      </c>
      <c r="N109" s="145">
        <f>P109/O109</f>
        <v>1.76</v>
      </c>
      <c r="O109" s="22">
        <v>1</v>
      </c>
      <c r="P109" s="145">
        <f t="shared" si="27"/>
        <v>1.76</v>
      </c>
      <c r="Q109" s="22">
        <v>12</v>
      </c>
      <c r="R109" s="123">
        <v>21.12</v>
      </c>
      <c r="S109" s="119" t="s">
        <v>40</v>
      </c>
    </row>
    <row r="110" spans="1:19" s="3" customFormat="1" ht="15.75" x14ac:dyDescent="0.2">
      <c r="A110" s="24"/>
      <c r="B110" s="9" t="s">
        <v>810</v>
      </c>
      <c r="C110" s="80"/>
      <c r="D110" s="131"/>
      <c r="E110" s="4"/>
      <c r="F110" s="64"/>
      <c r="G110" s="64"/>
      <c r="H110" s="5"/>
      <c r="I110" s="32"/>
      <c r="J110" s="104"/>
      <c r="K110" s="33"/>
      <c r="L110" s="33"/>
      <c r="M110" s="33"/>
      <c r="N110" s="144"/>
      <c r="O110" s="22"/>
      <c r="P110" s="144"/>
      <c r="Q110" s="22"/>
      <c r="R110" s="16"/>
      <c r="S110" s="69"/>
    </row>
    <row r="111" spans="1:19" s="3" customFormat="1" x14ac:dyDescent="0.2">
      <c r="A111" s="8"/>
      <c r="B111" s="7">
        <v>34004</v>
      </c>
      <c r="C111" s="116" t="s">
        <v>816</v>
      </c>
      <c r="D111" s="130" t="s">
        <v>393</v>
      </c>
      <c r="E111" s="116" t="s">
        <v>811</v>
      </c>
      <c r="F111" s="117" t="s">
        <v>813</v>
      </c>
      <c r="G111" s="117" t="s">
        <v>812</v>
      </c>
      <c r="H111" s="7">
        <v>7</v>
      </c>
      <c r="I111" s="117" t="s">
        <v>814</v>
      </c>
      <c r="J111" s="101">
        <f>ROUND(((K111*L111)*M111)/1728,2)</f>
        <v>0.78</v>
      </c>
      <c r="K111" s="7">
        <v>12</v>
      </c>
      <c r="L111" s="7">
        <v>8</v>
      </c>
      <c r="M111" s="7">
        <v>14</v>
      </c>
      <c r="N111" s="143">
        <f>P111/O111</f>
        <v>0.79999999999999993</v>
      </c>
      <c r="O111" s="22">
        <v>24</v>
      </c>
      <c r="P111" s="143">
        <f t="shared" si="27"/>
        <v>19.2</v>
      </c>
      <c r="Q111" s="22">
        <v>6</v>
      </c>
      <c r="R111" s="18">
        <v>115.2</v>
      </c>
      <c r="S111" s="7" t="s">
        <v>815</v>
      </c>
    </row>
    <row r="112" spans="1:19" s="3" customFormat="1" ht="15.75" x14ac:dyDescent="0.2">
      <c r="A112" s="8"/>
      <c r="B112" s="9" t="s">
        <v>405</v>
      </c>
      <c r="C112" s="80"/>
      <c r="D112" s="134"/>
      <c r="E112" s="34"/>
      <c r="F112" s="35"/>
      <c r="G112" s="35"/>
      <c r="H112" s="35"/>
      <c r="I112" s="35"/>
      <c r="J112" s="105" t="s">
        <v>406</v>
      </c>
      <c r="K112" s="36">
        <v>13.38</v>
      </c>
      <c r="L112" s="36">
        <v>1.57</v>
      </c>
      <c r="M112" s="36">
        <v>8.66</v>
      </c>
      <c r="N112" s="147"/>
      <c r="O112" s="22"/>
      <c r="P112" s="147"/>
      <c r="Q112" s="22"/>
      <c r="R112" s="37"/>
      <c r="S112" s="72"/>
    </row>
    <row r="113" spans="1:19" s="3" customFormat="1" x14ac:dyDescent="0.2">
      <c r="A113" s="118" t="s">
        <v>283</v>
      </c>
      <c r="B113" s="119">
        <v>86050</v>
      </c>
      <c r="C113" s="120" t="s">
        <v>407</v>
      </c>
      <c r="D113" s="128" t="s">
        <v>278</v>
      </c>
      <c r="E113" s="120" t="s">
        <v>408</v>
      </c>
      <c r="F113" s="121"/>
      <c r="G113" s="121" t="s">
        <v>409</v>
      </c>
      <c r="H113" s="119">
        <v>18.8</v>
      </c>
      <c r="I113" s="121" t="s">
        <v>410</v>
      </c>
      <c r="J113" s="122">
        <f t="shared" ref="J113:J133" si="28">ROUND(((K113*L113)*M113)/1728,2)</f>
        <v>0.56000000000000005</v>
      </c>
      <c r="K113" s="119">
        <v>6</v>
      </c>
      <c r="L113" s="119">
        <v>10</v>
      </c>
      <c r="M113" s="119">
        <v>16</v>
      </c>
      <c r="N113" s="145">
        <f t="shared" ref="N113:N125" si="29">P113/O113</f>
        <v>3.15</v>
      </c>
      <c r="O113" s="22">
        <v>4.4000000000000004</v>
      </c>
      <c r="P113" s="145">
        <f t="shared" ref="P113:P133" si="30">R113/Q113</f>
        <v>13.860000000000001</v>
      </c>
      <c r="Q113" s="22">
        <v>4</v>
      </c>
      <c r="R113" s="123">
        <v>55.440000000000005</v>
      </c>
      <c r="S113" s="119" t="s">
        <v>364</v>
      </c>
    </row>
    <row r="114" spans="1:19" s="3" customFormat="1" x14ac:dyDescent="0.2">
      <c r="A114" s="118"/>
      <c r="B114" s="119">
        <v>86052</v>
      </c>
      <c r="C114" s="120" t="s">
        <v>411</v>
      </c>
      <c r="D114" s="128" t="s">
        <v>278</v>
      </c>
      <c r="E114" s="120" t="s">
        <v>412</v>
      </c>
      <c r="F114" s="121"/>
      <c r="G114" s="121" t="s">
        <v>413</v>
      </c>
      <c r="H114" s="119">
        <v>18.8</v>
      </c>
      <c r="I114" s="121" t="s">
        <v>410</v>
      </c>
      <c r="J114" s="122">
        <f t="shared" si="28"/>
        <v>0.56000000000000005</v>
      </c>
      <c r="K114" s="119">
        <v>6</v>
      </c>
      <c r="L114" s="119">
        <v>10</v>
      </c>
      <c r="M114" s="119">
        <v>16</v>
      </c>
      <c r="N114" s="145">
        <f t="shared" si="29"/>
        <v>3.15</v>
      </c>
      <c r="O114" s="22">
        <v>4.4000000000000004</v>
      </c>
      <c r="P114" s="145">
        <f t="shared" si="30"/>
        <v>13.860000000000001</v>
      </c>
      <c r="Q114" s="22">
        <v>4</v>
      </c>
      <c r="R114" s="123">
        <v>55.440000000000005</v>
      </c>
      <c r="S114" s="119" t="s">
        <v>364</v>
      </c>
    </row>
    <row r="115" spans="1:19" s="3" customFormat="1" x14ac:dyDescent="0.2">
      <c r="A115" s="118"/>
      <c r="B115" s="119">
        <v>86061</v>
      </c>
      <c r="C115" s="120" t="s">
        <v>414</v>
      </c>
      <c r="D115" s="128" t="s">
        <v>278</v>
      </c>
      <c r="E115" s="120" t="s">
        <v>415</v>
      </c>
      <c r="F115" s="121"/>
      <c r="G115" s="121" t="s">
        <v>416</v>
      </c>
      <c r="H115" s="119">
        <v>18.8</v>
      </c>
      <c r="I115" s="121" t="s">
        <v>410</v>
      </c>
      <c r="J115" s="122">
        <f t="shared" si="28"/>
        <v>0.56000000000000005</v>
      </c>
      <c r="K115" s="119">
        <v>6</v>
      </c>
      <c r="L115" s="119">
        <v>10</v>
      </c>
      <c r="M115" s="119">
        <v>16</v>
      </c>
      <c r="N115" s="145">
        <f t="shared" si="29"/>
        <v>3.15</v>
      </c>
      <c r="O115" s="22">
        <v>4.4000000000000004</v>
      </c>
      <c r="P115" s="145">
        <f t="shared" si="30"/>
        <v>13.860000000000001</v>
      </c>
      <c r="Q115" s="22">
        <v>4</v>
      </c>
      <c r="R115" s="123">
        <v>55.440000000000005</v>
      </c>
      <c r="S115" s="119" t="s">
        <v>364</v>
      </c>
    </row>
    <row r="116" spans="1:19" s="3" customFormat="1" x14ac:dyDescent="0.2">
      <c r="A116" s="118"/>
      <c r="B116" s="119">
        <v>86062</v>
      </c>
      <c r="C116" s="120" t="s">
        <v>777</v>
      </c>
      <c r="D116" s="128" t="s">
        <v>278</v>
      </c>
      <c r="E116" s="120" t="s">
        <v>778</v>
      </c>
      <c r="F116" s="121"/>
      <c r="G116" s="121" t="s">
        <v>776</v>
      </c>
      <c r="H116" s="119">
        <v>18.8</v>
      </c>
      <c r="I116" s="121" t="s">
        <v>410</v>
      </c>
      <c r="J116" s="122">
        <f t="shared" si="28"/>
        <v>0.65</v>
      </c>
      <c r="K116" s="119">
        <v>7</v>
      </c>
      <c r="L116" s="119">
        <v>10</v>
      </c>
      <c r="M116" s="119">
        <v>16</v>
      </c>
      <c r="N116" s="145">
        <f t="shared" si="29"/>
        <v>3.15</v>
      </c>
      <c r="O116" s="22">
        <v>4.4000000000000004</v>
      </c>
      <c r="P116" s="145">
        <f t="shared" si="30"/>
        <v>13.860000000000001</v>
      </c>
      <c r="Q116" s="22">
        <v>4</v>
      </c>
      <c r="R116" s="123">
        <v>55.440000000000005</v>
      </c>
      <c r="S116" s="119" t="s">
        <v>364</v>
      </c>
    </row>
    <row r="117" spans="1:19" s="3" customFormat="1" x14ac:dyDescent="0.2">
      <c r="A117" s="118" t="s">
        <v>283</v>
      </c>
      <c r="B117" s="119">
        <v>86054</v>
      </c>
      <c r="C117" s="120" t="s">
        <v>417</v>
      </c>
      <c r="D117" s="128" t="s">
        <v>278</v>
      </c>
      <c r="E117" s="120" t="s">
        <v>418</v>
      </c>
      <c r="F117" s="121"/>
      <c r="G117" s="121" t="s">
        <v>419</v>
      </c>
      <c r="H117" s="119">
        <v>18.8</v>
      </c>
      <c r="I117" s="121" t="s">
        <v>420</v>
      </c>
      <c r="J117" s="122">
        <f t="shared" si="28"/>
        <v>0.81</v>
      </c>
      <c r="K117" s="119">
        <v>8</v>
      </c>
      <c r="L117" s="119">
        <v>11</v>
      </c>
      <c r="M117" s="119">
        <v>16</v>
      </c>
      <c r="N117" s="145">
        <f t="shared" si="29"/>
        <v>3.8636363636363633</v>
      </c>
      <c r="O117" s="22">
        <v>4.4000000000000004</v>
      </c>
      <c r="P117" s="145">
        <f t="shared" si="30"/>
        <v>17</v>
      </c>
      <c r="Q117" s="22">
        <v>4</v>
      </c>
      <c r="R117" s="123">
        <v>68</v>
      </c>
      <c r="S117" s="119" t="s">
        <v>364</v>
      </c>
    </row>
    <row r="118" spans="1:19" s="3" customFormat="1" x14ac:dyDescent="0.2">
      <c r="A118" s="118"/>
      <c r="B118" s="119">
        <v>31829</v>
      </c>
      <c r="C118" s="120" t="s">
        <v>422</v>
      </c>
      <c r="D118" s="128" t="s">
        <v>30</v>
      </c>
      <c r="E118" s="120" t="s">
        <v>423</v>
      </c>
      <c r="F118" s="121"/>
      <c r="G118" s="121" t="s">
        <v>424</v>
      </c>
      <c r="H118" s="119">
        <v>7</v>
      </c>
      <c r="I118" s="121" t="s">
        <v>421</v>
      </c>
      <c r="J118" s="122">
        <f t="shared" si="28"/>
        <v>0.28000000000000003</v>
      </c>
      <c r="K118" s="119">
        <v>5</v>
      </c>
      <c r="L118" s="119">
        <v>8</v>
      </c>
      <c r="M118" s="119">
        <v>12</v>
      </c>
      <c r="N118" s="145">
        <f t="shared" si="29"/>
        <v>4.1363636363636358</v>
      </c>
      <c r="O118" s="22">
        <v>2.2000000000000002</v>
      </c>
      <c r="P118" s="145">
        <f t="shared" si="30"/>
        <v>9.1</v>
      </c>
      <c r="Q118" s="22">
        <v>3</v>
      </c>
      <c r="R118" s="123">
        <v>27.3</v>
      </c>
      <c r="S118" s="119" t="s">
        <v>305</v>
      </c>
    </row>
    <row r="119" spans="1:19" s="3" customFormat="1" x14ac:dyDescent="0.2">
      <c r="A119" s="118"/>
      <c r="B119" s="119">
        <v>31914</v>
      </c>
      <c r="C119" s="120" t="s">
        <v>425</v>
      </c>
      <c r="D119" s="128" t="s">
        <v>30</v>
      </c>
      <c r="E119" s="120" t="s">
        <v>426</v>
      </c>
      <c r="F119" s="121"/>
      <c r="G119" s="121" t="s">
        <v>427</v>
      </c>
      <c r="H119" s="119">
        <v>7</v>
      </c>
      <c r="I119" s="121" t="s">
        <v>421</v>
      </c>
      <c r="J119" s="122">
        <f t="shared" si="28"/>
        <v>0.39</v>
      </c>
      <c r="K119" s="119">
        <v>7</v>
      </c>
      <c r="L119" s="119">
        <v>8</v>
      </c>
      <c r="M119" s="119">
        <v>12</v>
      </c>
      <c r="N119" s="145">
        <f t="shared" si="29"/>
        <v>5.1499999999999995</v>
      </c>
      <c r="O119" s="22">
        <v>2.2000000000000002</v>
      </c>
      <c r="P119" s="145">
        <f t="shared" si="30"/>
        <v>11.33</v>
      </c>
      <c r="Q119" s="22">
        <v>3</v>
      </c>
      <c r="R119" s="123">
        <v>33.99</v>
      </c>
      <c r="S119" s="119" t="s">
        <v>428</v>
      </c>
    </row>
    <row r="120" spans="1:19" s="3" customFormat="1" x14ac:dyDescent="0.2">
      <c r="A120" s="118"/>
      <c r="B120" s="119">
        <v>31915</v>
      </c>
      <c r="C120" s="120" t="s">
        <v>429</v>
      </c>
      <c r="D120" s="128" t="s">
        <v>30</v>
      </c>
      <c r="E120" s="120" t="s">
        <v>430</v>
      </c>
      <c r="F120" s="121"/>
      <c r="G120" s="121" t="s">
        <v>431</v>
      </c>
      <c r="H120" s="119">
        <v>7.08</v>
      </c>
      <c r="I120" s="121" t="s">
        <v>421</v>
      </c>
      <c r="J120" s="122">
        <f t="shared" si="28"/>
        <v>0.39</v>
      </c>
      <c r="K120" s="119">
        <v>7</v>
      </c>
      <c r="L120" s="119">
        <v>8</v>
      </c>
      <c r="M120" s="119">
        <v>12</v>
      </c>
      <c r="N120" s="145">
        <f t="shared" si="29"/>
        <v>5.1499999999999995</v>
      </c>
      <c r="O120" s="22">
        <v>2.2000000000000002</v>
      </c>
      <c r="P120" s="145">
        <f t="shared" si="30"/>
        <v>11.33</v>
      </c>
      <c r="Q120" s="22">
        <v>3</v>
      </c>
      <c r="R120" s="123">
        <v>33.99</v>
      </c>
      <c r="S120" s="119" t="s">
        <v>428</v>
      </c>
    </row>
    <row r="121" spans="1:19" s="3" customFormat="1" x14ac:dyDescent="0.2">
      <c r="A121" s="118" t="s">
        <v>283</v>
      </c>
      <c r="B121" s="119">
        <v>31816</v>
      </c>
      <c r="C121" s="120" t="s">
        <v>432</v>
      </c>
      <c r="D121" s="128" t="s">
        <v>30</v>
      </c>
      <c r="E121" s="120" t="s">
        <v>433</v>
      </c>
      <c r="F121" s="121"/>
      <c r="G121" s="121"/>
      <c r="H121" s="119">
        <v>6.88</v>
      </c>
      <c r="I121" s="121" t="s">
        <v>421</v>
      </c>
      <c r="J121" s="122">
        <f t="shared" si="28"/>
        <v>0.22</v>
      </c>
      <c r="K121" s="119">
        <v>5</v>
      </c>
      <c r="L121" s="119">
        <v>7</v>
      </c>
      <c r="M121" s="119">
        <v>11</v>
      </c>
      <c r="N121" s="145">
        <f t="shared" si="29"/>
        <v>5.4681818181818187</v>
      </c>
      <c r="O121" s="22">
        <v>2.2000000000000002</v>
      </c>
      <c r="P121" s="145">
        <f t="shared" si="30"/>
        <v>12.030000000000001</v>
      </c>
      <c r="Q121" s="22">
        <v>3</v>
      </c>
      <c r="R121" s="123">
        <v>36.090000000000003</v>
      </c>
      <c r="S121" s="119" t="s">
        <v>434</v>
      </c>
    </row>
    <row r="122" spans="1:19" s="3" customFormat="1" x14ac:dyDescent="0.2">
      <c r="A122" s="118"/>
      <c r="B122" s="119">
        <v>40201</v>
      </c>
      <c r="C122" s="120" t="s">
        <v>435</v>
      </c>
      <c r="D122" s="128" t="s">
        <v>30</v>
      </c>
      <c r="E122" s="120" t="s">
        <v>436</v>
      </c>
      <c r="F122" s="121"/>
      <c r="G122" s="121" t="s">
        <v>828</v>
      </c>
      <c r="H122" s="119">
        <v>7</v>
      </c>
      <c r="I122" s="121" t="s">
        <v>421</v>
      </c>
      <c r="J122" s="122">
        <f t="shared" si="28"/>
        <v>0.22</v>
      </c>
      <c r="K122" s="119">
        <v>5</v>
      </c>
      <c r="L122" s="119">
        <v>7</v>
      </c>
      <c r="M122" s="119">
        <v>11</v>
      </c>
      <c r="N122" s="145">
        <f t="shared" si="29"/>
        <v>5.4681818181818187</v>
      </c>
      <c r="O122" s="22">
        <v>2.2000000000000002</v>
      </c>
      <c r="P122" s="145">
        <f t="shared" si="30"/>
        <v>12.030000000000001</v>
      </c>
      <c r="Q122" s="22">
        <v>3</v>
      </c>
      <c r="R122" s="123">
        <v>36.090000000000003</v>
      </c>
      <c r="S122" s="119" t="s">
        <v>434</v>
      </c>
    </row>
    <row r="123" spans="1:19" s="3" customFormat="1" x14ac:dyDescent="0.2">
      <c r="A123" s="118"/>
      <c r="B123" s="119">
        <v>44501</v>
      </c>
      <c r="C123" s="120" t="s">
        <v>437</v>
      </c>
      <c r="D123" s="128" t="s">
        <v>30</v>
      </c>
      <c r="E123" s="120" t="s">
        <v>438</v>
      </c>
      <c r="F123" s="121"/>
      <c r="G123" s="121" t="s">
        <v>439</v>
      </c>
      <c r="H123" s="119">
        <v>6.88</v>
      </c>
      <c r="I123" s="121" t="s">
        <v>421</v>
      </c>
      <c r="J123" s="122">
        <f t="shared" si="28"/>
        <v>0.22</v>
      </c>
      <c r="K123" s="119">
        <v>5</v>
      </c>
      <c r="L123" s="119">
        <v>7</v>
      </c>
      <c r="M123" s="119">
        <v>11</v>
      </c>
      <c r="N123" s="145">
        <f t="shared" si="29"/>
        <v>5.4681818181818187</v>
      </c>
      <c r="O123" s="22">
        <v>2.2000000000000002</v>
      </c>
      <c r="P123" s="145">
        <f t="shared" si="30"/>
        <v>12.030000000000001</v>
      </c>
      <c r="Q123" s="22">
        <v>3</v>
      </c>
      <c r="R123" s="123">
        <v>36.090000000000003</v>
      </c>
      <c r="S123" s="119" t="s">
        <v>434</v>
      </c>
    </row>
    <row r="124" spans="1:19" s="3" customFormat="1" x14ac:dyDescent="0.2">
      <c r="A124" s="118"/>
      <c r="B124" s="119">
        <v>42201</v>
      </c>
      <c r="C124" s="120" t="s">
        <v>440</v>
      </c>
      <c r="D124" s="128" t="s">
        <v>30</v>
      </c>
      <c r="E124" s="120" t="s">
        <v>441</v>
      </c>
      <c r="F124" s="121"/>
      <c r="G124" s="121"/>
      <c r="H124" s="119">
        <v>7</v>
      </c>
      <c r="I124" s="121" t="s">
        <v>421</v>
      </c>
      <c r="J124" s="122">
        <f t="shared" si="28"/>
        <v>0.22</v>
      </c>
      <c r="K124" s="119">
        <v>5</v>
      </c>
      <c r="L124" s="119">
        <v>7</v>
      </c>
      <c r="M124" s="119">
        <v>11</v>
      </c>
      <c r="N124" s="145">
        <f t="shared" si="29"/>
        <v>5.4681818181818187</v>
      </c>
      <c r="O124" s="22">
        <v>2.2000000000000002</v>
      </c>
      <c r="P124" s="145">
        <f t="shared" si="30"/>
        <v>12.030000000000001</v>
      </c>
      <c r="Q124" s="22">
        <v>3</v>
      </c>
      <c r="R124" s="123">
        <v>36.090000000000003</v>
      </c>
      <c r="S124" s="119" t="s">
        <v>434</v>
      </c>
    </row>
    <row r="125" spans="1:19" s="3" customFormat="1" x14ac:dyDescent="0.2">
      <c r="A125" s="118"/>
      <c r="B125" s="119">
        <v>31820</v>
      </c>
      <c r="C125" s="120" t="s">
        <v>442</v>
      </c>
      <c r="D125" s="128" t="s">
        <v>30</v>
      </c>
      <c r="E125" s="120" t="s">
        <v>443</v>
      </c>
      <c r="F125" s="121"/>
      <c r="G125" s="121" t="s">
        <v>788</v>
      </c>
      <c r="H125" s="119">
        <v>6.9</v>
      </c>
      <c r="I125" s="121" t="s">
        <v>421</v>
      </c>
      <c r="J125" s="122">
        <f t="shared" si="28"/>
        <v>0.28000000000000003</v>
      </c>
      <c r="K125" s="119">
        <v>5</v>
      </c>
      <c r="L125" s="119">
        <v>8</v>
      </c>
      <c r="M125" s="119">
        <v>12</v>
      </c>
      <c r="N125" s="145">
        <f t="shared" si="29"/>
        <v>5.4681818181818187</v>
      </c>
      <c r="O125" s="22">
        <v>2.2000000000000002</v>
      </c>
      <c r="P125" s="145">
        <f t="shared" si="30"/>
        <v>12.030000000000001</v>
      </c>
      <c r="Q125" s="22">
        <v>3</v>
      </c>
      <c r="R125" s="123">
        <v>36.090000000000003</v>
      </c>
      <c r="S125" s="119" t="s">
        <v>305</v>
      </c>
    </row>
    <row r="126" spans="1:19" s="3" customFormat="1" x14ac:dyDescent="0.2">
      <c r="A126" s="118"/>
      <c r="B126" s="119">
        <v>31414</v>
      </c>
      <c r="C126" s="120" t="s">
        <v>444</v>
      </c>
      <c r="D126" s="128" t="s">
        <v>30</v>
      </c>
      <c r="E126" s="120" t="s">
        <v>445</v>
      </c>
      <c r="F126" s="121"/>
      <c r="G126" s="121" t="s">
        <v>446</v>
      </c>
      <c r="H126" s="119">
        <v>7</v>
      </c>
      <c r="I126" s="121" t="s">
        <v>421</v>
      </c>
      <c r="J126" s="122">
        <f t="shared" si="28"/>
        <v>0.28000000000000003</v>
      </c>
      <c r="K126" s="119">
        <v>5</v>
      </c>
      <c r="L126" s="119">
        <v>8</v>
      </c>
      <c r="M126" s="119">
        <v>12</v>
      </c>
      <c r="N126" s="145">
        <f>P126/O126</f>
        <v>4.1363636363636358</v>
      </c>
      <c r="O126" s="22">
        <v>2.2000000000000002</v>
      </c>
      <c r="P126" s="145">
        <f t="shared" si="30"/>
        <v>9.1</v>
      </c>
      <c r="Q126" s="22">
        <v>3</v>
      </c>
      <c r="R126" s="123">
        <v>27.3</v>
      </c>
      <c r="S126" s="119" t="s">
        <v>305</v>
      </c>
    </row>
    <row r="127" spans="1:19" s="3" customFormat="1" x14ac:dyDescent="0.2">
      <c r="A127" s="118"/>
      <c r="B127" s="119">
        <v>31830</v>
      </c>
      <c r="C127" s="120" t="s">
        <v>447</v>
      </c>
      <c r="D127" s="128" t="s">
        <v>30</v>
      </c>
      <c r="E127" s="120" t="s">
        <v>448</v>
      </c>
      <c r="F127" s="121"/>
      <c r="G127" s="121"/>
      <c r="H127" s="119">
        <v>7</v>
      </c>
      <c r="I127" s="121" t="s">
        <v>421</v>
      </c>
      <c r="J127" s="122">
        <f t="shared" si="28"/>
        <v>0.22</v>
      </c>
      <c r="K127" s="119">
        <v>5</v>
      </c>
      <c r="L127" s="119">
        <v>7</v>
      </c>
      <c r="M127" s="119">
        <v>11</v>
      </c>
      <c r="N127" s="145">
        <f t="shared" ref="N127:N133" si="31">P127/O127</f>
        <v>5.4681818181818187</v>
      </c>
      <c r="O127" s="22">
        <v>2.2000000000000002</v>
      </c>
      <c r="P127" s="145">
        <f t="shared" si="30"/>
        <v>12.030000000000001</v>
      </c>
      <c r="Q127" s="22">
        <v>3</v>
      </c>
      <c r="R127" s="123">
        <v>36.090000000000003</v>
      </c>
      <c r="S127" s="119" t="s">
        <v>434</v>
      </c>
    </row>
    <row r="128" spans="1:19" s="50" customFormat="1" ht="12.75" x14ac:dyDescent="0.2">
      <c r="A128" s="118"/>
      <c r="B128" s="119">
        <v>31840</v>
      </c>
      <c r="C128" s="120" t="s">
        <v>449</v>
      </c>
      <c r="D128" s="128" t="s">
        <v>30</v>
      </c>
      <c r="E128" s="120" t="s">
        <v>450</v>
      </c>
      <c r="F128" s="121"/>
      <c r="G128" s="121" t="s">
        <v>451</v>
      </c>
      <c r="H128" s="119">
        <v>6.86</v>
      </c>
      <c r="I128" s="121" t="s">
        <v>421</v>
      </c>
      <c r="J128" s="122">
        <f t="shared" si="28"/>
        <v>0.22</v>
      </c>
      <c r="K128" s="119">
        <v>5</v>
      </c>
      <c r="L128" s="119">
        <v>7</v>
      </c>
      <c r="M128" s="119">
        <v>11</v>
      </c>
      <c r="N128" s="145">
        <f t="shared" si="31"/>
        <v>5.4681818181818187</v>
      </c>
      <c r="O128" s="22">
        <v>2.2000000000000002</v>
      </c>
      <c r="P128" s="145">
        <f t="shared" si="30"/>
        <v>12.030000000000001</v>
      </c>
      <c r="Q128" s="22">
        <v>3</v>
      </c>
      <c r="R128" s="123">
        <v>36.090000000000003</v>
      </c>
      <c r="S128" s="119" t="s">
        <v>434</v>
      </c>
    </row>
    <row r="129" spans="1:19" s="21" customFormat="1" ht="12.75" x14ac:dyDescent="0.2">
      <c r="A129" s="118" t="s">
        <v>283</v>
      </c>
      <c r="B129" s="119">
        <v>31845</v>
      </c>
      <c r="C129" s="120" t="s">
        <v>452</v>
      </c>
      <c r="D129" s="128" t="s">
        <v>30</v>
      </c>
      <c r="E129" s="120" t="s">
        <v>453</v>
      </c>
      <c r="F129" s="121"/>
      <c r="G129" s="121"/>
      <c r="H129" s="119">
        <v>6.9</v>
      </c>
      <c r="I129" s="121" t="s">
        <v>421</v>
      </c>
      <c r="J129" s="122">
        <f t="shared" si="28"/>
        <v>0.22</v>
      </c>
      <c r="K129" s="119">
        <v>5</v>
      </c>
      <c r="L129" s="119">
        <v>7</v>
      </c>
      <c r="M129" s="119">
        <v>11</v>
      </c>
      <c r="N129" s="145">
        <f t="shared" si="31"/>
        <v>5.4681818181818187</v>
      </c>
      <c r="O129" s="22">
        <v>2.2000000000000002</v>
      </c>
      <c r="P129" s="145">
        <f t="shared" si="30"/>
        <v>12.030000000000001</v>
      </c>
      <c r="Q129" s="22">
        <v>3</v>
      </c>
      <c r="R129" s="123">
        <v>36.090000000000003</v>
      </c>
      <c r="S129" s="119" t="s">
        <v>434</v>
      </c>
    </row>
    <row r="130" spans="1:19" s="3" customFormat="1" x14ac:dyDescent="0.2">
      <c r="A130" s="118"/>
      <c r="B130" s="119">
        <v>31890</v>
      </c>
      <c r="C130" s="120" t="s">
        <v>454</v>
      </c>
      <c r="D130" s="128" t="s">
        <v>30</v>
      </c>
      <c r="E130" s="120" t="s">
        <v>455</v>
      </c>
      <c r="F130" s="121"/>
      <c r="G130" s="121"/>
      <c r="H130" s="119">
        <v>6.9</v>
      </c>
      <c r="I130" s="121" t="s">
        <v>421</v>
      </c>
      <c r="J130" s="122">
        <f t="shared" si="28"/>
        <v>0.22</v>
      </c>
      <c r="K130" s="119">
        <v>5</v>
      </c>
      <c r="L130" s="119">
        <v>7</v>
      </c>
      <c r="M130" s="119">
        <v>11</v>
      </c>
      <c r="N130" s="145">
        <f t="shared" si="31"/>
        <v>5.4681818181818187</v>
      </c>
      <c r="O130" s="22">
        <v>2.2000000000000002</v>
      </c>
      <c r="P130" s="145">
        <f t="shared" si="30"/>
        <v>12.030000000000001</v>
      </c>
      <c r="Q130" s="22">
        <v>3</v>
      </c>
      <c r="R130" s="123">
        <v>36.090000000000003</v>
      </c>
      <c r="S130" s="119" t="s">
        <v>428</v>
      </c>
    </row>
    <row r="131" spans="1:19" s="3" customFormat="1" x14ac:dyDescent="0.2">
      <c r="A131" s="118"/>
      <c r="B131" s="119">
        <v>31864</v>
      </c>
      <c r="C131" s="120" t="s">
        <v>456</v>
      </c>
      <c r="D131" s="128" t="s">
        <v>30</v>
      </c>
      <c r="E131" s="120" t="s">
        <v>457</v>
      </c>
      <c r="F131" s="121"/>
      <c r="G131" s="121" t="s">
        <v>789</v>
      </c>
      <c r="H131" s="119">
        <v>7</v>
      </c>
      <c r="I131" s="121" t="s">
        <v>421</v>
      </c>
      <c r="J131" s="122">
        <f t="shared" si="28"/>
        <v>0.28000000000000003</v>
      </c>
      <c r="K131" s="119">
        <v>5</v>
      </c>
      <c r="L131" s="119">
        <v>8</v>
      </c>
      <c r="M131" s="119">
        <v>12</v>
      </c>
      <c r="N131" s="145">
        <f t="shared" si="31"/>
        <v>4.668181818181818</v>
      </c>
      <c r="O131" s="22">
        <v>2.2000000000000002</v>
      </c>
      <c r="P131" s="145">
        <f t="shared" si="30"/>
        <v>10.27</v>
      </c>
      <c r="Q131" s="22">
        <v>3</v>
      </c>
      <c r="R131" s="123">
        <v>30.81</v>
      </c>
      <c r="S131" s="119" t="s">
        <v>305</v>
      </c>
    </row>
    <row r="132" spans="1:19" s="3" customFormat="1" x14ac:dyDescent="0.2">
      <c r="A132" s="118"/>
      <c r="B132" s="119">
        <v>31865</v>
      </c>
      <c r="C132" s="120" t="s">
        <v>458</v>
      </c>
      <c r="D132" s="128" t="s">
        <v>30</v>
      </c>
      <c r="E132" s="120" t="s">
        <v>459</v>
      </c>
      <c r="F132" s="121"/>
      <c r="G132" s="121" t="s">
        <v>790</v>
      </c>
      <c r="H132" s="119">
        <v>7</v>
      </c>
      <c r="I132" s="121" t="s">
        <v>421</v>
      </c>
      <c r="J132" s="122">
        <f t="shared" si="28"/>
        <v>0.28000000000000003</v>
      </c>
      <c r="K132" s="119">
        <v>5</v>
      </c>
      <c r="L132" s="119">
        <v>8</v>
      </c>
      <c r="M132" s="119">
        <v>12</v>
      </c>
      <c r="N132" s="145">
        <f t="shared" si="31"/>
        <v>4.668181818181818</v>
      </c>
      <c r="O132" s="22">
        <v>2.2000000000000002</v>
      </c>
      <c r="P132" s="145">
        <f t="shared" si="30"/>
        <v>10.27</v>
      </c>
      <c r="Q132" s="22">
        <v>3</v>
      </c>
      <c r="R132" s="123">
        <v>30.81</v>
      </c>
      <c r="S132" s="119" t="s">
        <v>305</v>
      </c>
    </row>
    <row r="133" spans="1:19" s="3" customFormat="1" x14ac:dyDescent="0.2">
      <c r="A133" s="118"/>
      <c r="B133" s="119">
        <v>31952</v>
      </c>
      <c r="C133" s="120" t="s">
        <v>460</v>
      </c>
      <c r="D133" s="128" t="s">
        <v>30</v>
      </c>
      <c r="E133" s="120" t="s">
        <v>461</v>
      </c>
      <c r="F133" s="121"/>
      <c r="G133" s="121"/>
      <c r="H133" s="119">
        <v>6.88</v>
      </c>
      <c r="I133" s="121" t="s">
        <v>421</v>
      </c>
      <c r="J133" s="122">
        <f t="shared" si="28"/>
        <v>0.22</v>
      </c>
      <c r="K133" s="119">
        <v>5</v>
      </c>
      <c r="L133" s="119">
        <v>7</v>
      </c>
      <c r="M133" s="119">
        <v>11</v>
      </c>
      <c r="N133" s="145">
        <f t="shared" si="31"/>
        <v>6.8</v>
      </c>
      <c r="O133" s="22">
        <v>2.2000000000000002</v>
      </c>
      <c r="P133" s="145">
        <f t="shared" si="30"/>
        <v>14.96</v>
      </c>
      <c r="Q133" s="22">
        <v>3</v>
      </c>
      <c r="R133" s="123">
        <v>44.88</v>
      </c>
      <c r="S133" s="119" t="s">
        <v>434</v>
      </c>
    </row>
    <row r="134" spans="1:19" s="3" customFormat="1" ht="20.100000000000001" customHeight="1" x14ac:dyDescent="0.2">
      <c r="A134" s="24"/>
      <c r="B134" s="112" t="s">
        <v>462</v>
      </c>
      <c r="C134" s="113"/>
      <c r="D134" s="135"/>
      <c r="E134" s="38"/>
      <c r="F134" s="65"/>
      <c r="G134" s="65"/>
      <c r="H134" s="40"/>
      <c r="I134" s="40"/>
      <c r="J134" s="106"/>
      <c r="K134" s="39"/>
      <c r="L134" s="39"/>
      <c r="M134" s="39"/>
      <c r="N134" s="148"/>
      <c r="O134" s="91"/>
      <c r="P134" s="148"/>
      <c r="Q134" s="91"/>
      <c r="R134" s="41"/>
      <c r="S134" s="75"/>
    </row>
    <row r="135" spans="1:19" s="167" customFormat="1" x14ac:dyDescent="0.2">
      <c r="A135" s="161" t="s">
        <v>57</v>
      </c>
      <c r="B135" s="162">
        <v>31961</v>
      </c>
      <c r="C135" s="163" t="s">
        <v>842</v>
      </c>
      <c r="D135" s="164" t="s">
        <v>30</v>
      </c>
      <c r="E135" s="163" t="s">
        <v>843</v>
      </c>
      <c r="F135" s="165"/>
      <c r="G135" s="165" t="s">
        <v>844</v>
      </c>
      <c r="H135" s="162">
        <v>21.58</v>
      </c>
      <c r="I135" s="165" t="s">
        <v>466</v>
      </c>
      <c r="J135" s="166">
        <v>0.89</v>
      </c>
      <c r="K135" s="162">
        <v>8</v>
      </c>
      <c r="L135" s="162">
        <v>12</v>
      </c>
      <c r="M135" s="162">
        <v>16</v>
      </c>
      <c r="N135" s="143">
        <f t="shared" ref="N135:N138" si="32">P135/O135</f>
        <v>4.2900000000000009</v>
      </c>
      <c r="O135" s="22">
        <v>2</v>
      </c>
      <c r="P135" s="143">
        <f t="shared" ref="P135:P150" si="33">R135/Q135</f>
        <v>8.5800000000000018</v>
      </c>
      <c r="Q135" s="22">
        <v>10</v>
      </c>
      <c r="R135" s="18">
        <v>85.800000000000011</v>
      </c>
      <c r="S135" s="162" t="s">
        <v>117</v>
      </c>
    </row>
    <row r="136" spans="1:19" s="3" customFormat="1" x14ac:dyDescent="0.2">
      <c r="A136" s="118" t="s">
        <v>283</v>
      </c>
      <c r="B136" s="119">
        <v>31965</v>
      </c>
      <c r="C136" s="120" t="s">
        <v>467</v>
      </c>
      <c r="D136" s="128" t="s">
        <v>30</v>
      </c>
      <c r="E136" s="120" t="s">
        <v>468</v>
      </c>
      <c r="F136" s="121"/>
      <c r="G136" s="121" t="s">
        <v>469</v>
      </c>
      <c r="H136" s="119">
        <v>21.58</v>
      </c>
      <c r="I136" s="121" t="s">
        <v>466</v>
      </c>
      <c r="J136" s="122">
        <f t="shared" ref="J136:J144" si="34">ROUND(((K136*L136)*M136)/1728,2)</f>
        <v>0.89</v>
      </c>
      <c r="K136" s="119">
        <v>8</v>
      </c>
      <c r="L136" s="119">
        <v>12</v>
      </c>
      <c r="M136" s="119">
        <v>16</v>
      </c>
      <c r="N136" s="145">
        <f t="shared" si="32"/>
        <v>4.67</v>
      </c>
      <c r="O136" s="22">
        <v>2</v>
      </c>
      <c r="P136" s="145">
        <f t="shared" si="33"/>
        <v>9.34</v>
      </c>
      <c r="Q136" s="22">
        <v>10</v>
      </c>
      <c r="R136" s="123">
        <v>93.4</v>
      </c>
      <c r="S136" s="119" t="s">
        <v>798</v>
      </c>
    </row>
    <row r="137" spans="1:19" s="3" customFormat="1" x14ac:dyDescent="0.2">
      <c r="A137" s="118"/>
      <c r="B137" s="119">
        <v>31966</v>
      </c>
      <c r="C137" s="120" t="s">
        <v>470</v>
      </c>
      <c r="D137" s="128" t="s">
        <v>30</v>
      </c>
      <c r="E137" s="120" t="s">
        <v>471</v>
      </c>
      <c r="F137" s="121"/>
      <c r="G137" s="121" t="s">
        <v>472</v>
      </c>
      <c r="H137" s="119">
        <v>21.58</v>
      </c>
      <c r="I137" s="121" t="s">
        <v>466</v>
      </c>
      <c r="J137" s="122">
        <f t="shared" si="34"/>
        <v>0.89</v>
      </c>
      <c r="K137" s="119">
        <v>8</v>
      </c>
      <c r="L137" s="119">
        <v>12</v>
      </c>
      <c r="M137" s="119">
        <v>16</v>
      </c>
      <c r="N137" s="145">
        <f t="shared" si="32"/>
        <v>4.2900000000000009</v>
      </c>
      <c r="O137" s="22">
        <v>2</v>
      </c>
      <c r="P137" s="145">
        <f t="shared" si="33"/>
        <v>8.5800000000000018</v>
      </c>
      <c r="Q137" s="22">
        <v>10</v>
      </c>
      <c r="R137" s="123">
        <v>85.800000000000011</v>
      </c>
      <c r="S137" s="119" t="s">
        <v>117</v>
      </c>
    </row>
    <row r="138" spans="1:19" s="3" customFormat="1" x14ac:dyDescent="0.2">
      <c r="A138" s="118"/>
      <c r="B138" s="119">
        <v>31969</v>
      </c>
      <c r="C138" s="120" t="s">
        <v>473</v>
      </c>
      <c r="D138" s="128" t="s">
        <v>30</v>
      </c>
      <c r="E138" s="120" t="s">
        <v>474</v>
      </c>
      <c r="F138" s="121"/>
      <c r="G138" s="121" t="s">
        <v>475</v>
      </c>
      <c r="H138" s="119">
        <v>22.4</v>
      </c>
      <c r="I138" s="121" t="s">
        <v>466</v>
      </c>
      <c r="J138" s="122">
        <f t="shared" si="34"/>
        <v>0.89</v>
      </c>
      <c r="K138" s="119">
        <v>8</v>
      </c>
      <c r="L138" s="119">
        <v>12</v>
      </c>
      <c r="M138" s="119">
        <v>16</v>
      </c>
      <c r="N138" s="145">
        <f t="shared" si="32"/>
        <v>4.2900000000000009</v>
      </c>
      <c r="O138" s="22">
        <v>2</v>
      </c>
      <c r="P138" s="145">
        <f t="shared" si="33"/>
        <v>8.5800000000000018</v>
      </c>
      <c r="Q138" s="22">
        <v>10</v>
      </c>
      <c r="R138" s="123">
        <v>85.800000000000011</v>
      </c>
      <c r="S138" s="119" t="s">
        <v>117</v>
      </c>
    </row>
    <row r="139" spans="1:19" s="3" customFormat="1" x14ac:dyDescent="0.2">
      <c r="A139" s="118"/>
      <c r="B139" s="119">
        <v>31976</v>
      </c>
      <c r="C139" s="120" t="s">
        <v>463</v>
      </c>
      <c r="D139" s="128" t="s">
        <v>30</v>
      </c>
      <c r="E139" s="120" t="s">
        <v>464</v>
      </c>
      <c r="F139" s="121"/>
      <c r="G139" s="121" t="s">
        <v>465</v>
      </c>
      <c r="H139" s="119">
        <v>21.36</v>
      </c>
      <c r="I139" s="121" t="s">
        <v>466</v>
      </c>
      <c r="J139" s="122">
        <f t="shared" ref="J139:J140" si="35">ROUND(((K139*L139)*M139)/1728,2)</f>
        <v>0.89</v>
      </c>
      <c r="K139" s="119">
        <v>8</v>
      </c>
      <c r="L139" s="119">
        <v>12</v>
      </c>
      <c r="M139" s="119">
        <v>16</v>
      </c>
      <c r="N139" s="145">
        <f t="shared" ref="N139:N140" si="36">P139/O139</f>
        <v>4.2900000000000009</v>
      </c>
      <c r="O139" s="22">
        <v>2</v>
      </c>
      <c r="P139" s="145">
        <f t="shared" ref="P139:P140" si="37">R139/Q139</f>
        <v>8.5800000000000018</v>
      </c>
      <c r="Q139" s="22">
        <v>10</v>
      </c>
      <c r="R139" s="123">
        <v>85.800000000000011</v>
      </c>
      <c r="S139" s="119" t="s">
        <v>117</v>
      </c>
    </row>
    <row r="140" spans="1:19" s="3" customFormat="1" x14ac:dyDescent="0.2">
      <c r="A140" s="161" t="s">
        <v>57</v>
      </c>
      <c r="B140" s="7">
        <v>31979</v>
      </c>
      <c r="C140" s="168" t="s">
        <v>845</v>
      </c>
      <c r="D140" s="169" t="s">
        <v>30</v>
      </c>
      <c r="E140" s="168" t="s">
        <v>846</v>
      </c>
      <c r="F140" s="170"/>
      <c r="G140" s="170" t="s">
        <v>847</v>
      </c>
      <c r="H140" s="7">
        <v>21.58</v>
      </c>
      <c r="I140" s="170" t="s">
        <v>466</v>
      </c>
      <c r="J140" s="101">
        <f t="shared" si="35"/>
        <v>0.89</v>
      </c>
      <c r="K140" s="7">
        <v>8</v>
      </c>
      <c r="L140" s="7">
        <v>12</v>
      </c>
      <c r="M140" s="7">
        <v>16</v>
      </c>
      <c r="N140" s="171">
        <f t="shared" si="36"/>
        <v>4.2900000000000009</v>
      </c>
      <c r="O140" s="172">
        <v>2</v>
      </c>
      <c r="P140" s="171">
        <f t="shared" si="37"/>
        <v>8.5800000000000018</v>
      </c>
      <c r="Q140" s="172">
        <v>10</v>
      </c>
      <c r="R140" s="171">
        <v>85.800000000000011</v>
      </c>
      <c r="S140" s="7" t="s">
        <v>117</v>
      </c>
    </row>
    <row r="141" spans="1:19" s="3" customFormat="1" x14ac:dyDescent="0.2">
      <c r="A141" s="118"/>
      <c r="B141" s="119">
        <v>90100</v>
      </c>
      <c r="C141" s="120" t="s">
        <v>476</v>
      </c>
      <c r="D141" s="128" t="s">
        <v>112</v>
      </c>
      <c r="E141" s="120" t="s">
        <v>477</v>
      </c>
      <c r="F141" s="121"/>
      <c r="G141" s="121" t="s">
        <v>478</v>
      </c>
      <c r="H141" s="119">
        <v>21.14</v>
      </c>
      <c r="I141" s="121" t="s">
        <v>466</v>
      </c>
      <c r="J141" s="122">
        <f t="shared" si="34"/>
        <v>0.96</v>
      </c>
      <c r="K141" s="119">
        <v>6</v>
      </c>
      <c r="L141" s="119">
        <v>12</v>
      </c>
      <c r="M141" s="119">
        <v>23</v>
      </c>
      <c r="N141" s="145">
        <f>P141/O141</f>
        <v>3.15</v>
      </c>
      <c r="O141" s="22">
        <v>2</v>
      </c>
      <c r="P141" s="145">
        <f t="shared" si="33"/>
        <v>6.3</v>
      </c>
      <c r="Q141" s="22">
        <v>10</v>
      </c>
      <c r="R141" s="123">
        <v>63</v>
      </c>
      <c r="S141" s="119" t="s">
        <v>479</v>
      </c>
    </row>
    <row r="142" spans="1:19" s="3" customFormat="1" x14ac:dyDescent="0.2">
      <c r="A142" s="118"/>
      <c r="B142" s="119">
        <v>90101</v>
      </c>
      <c r="C142" s="120" t="s">
        <v>480</v>
      </c>
      <c r="D142" s="128" t="s">
        <v>112</v>
      </c>
      <c r="E142" s="120" t="s">
        <v>481</v>
      </c>
      <c r="F142" s="121"/>
      <c r="G142" s="121" t="s">
        <v>482</v>
      </c>
      <c r="H142" s="119">
        <v>22</v>
      </c>
      <c r="I142" s="121" t="s">
        <v>466</v>
      </c>
      <c r="J142" s="122">
        <f t="shared" si="34"/>
        <v>0.96</v>
      </c>
      <c r="K142" s="119">
        <v>6</v>
      </c>
      <c r="L142" s="119">
        <v>12</v>
      </c>
      <c r="M142" s="119">
        <v>23</v>
      </c>
      <c r="N142" s="145">
        <f t="shared" ref="N142:N144" si="38">P142/O142</f>
        <v>2.415</v>
      </c>
      <c r="O142" s="22">
        <v>2</v>
      </c>
      <c r="P142" s="145">
        <f t="shared" si="33"/>
        <v>4.83</v>
      </c>
      <c r="Q142" s="22">
        <v>10</v>
      </c>
      <c r="R142" s="123">
        <v>48.300000000000004</v>
      </c>
      <c r="S142" s="119" t="s">
        <v>479</v>
      </c>
    </row>
    <row r="143" spans="1:19" s="3" customFormat="1" x14ac:dyDescent="0.2">
      <c r="A143" s="118"/>
      <c r="B143" s="119">
        <v>90102</v>
      </c>
      <c r="C143" s="120" t="s">
        <v>483</v>
      </c>
      <c r="D143" s="128" t="s">
        <v>112</v>
      </c>
      <c r="E143" s="120" t="s">
        <v>484</v>
      </c>
      <c r="F143" s="121"/>
      <c r="G143" s="121" t="s">
        <v>485</v>
      </c>
      <c r="H143" s="119">
        <v>22.64</v>
      </c>
      <c r="I143" s="121" t="s">
        <v>466</v>
      </c>
      <c r="J143" s="122">
        <f t="shared" si="34"/>
        <v>0.96</v>
      </c>
      <c r="K143" s="119">
        <v>6</v>
      </c>
      <c r="L143" s="119">
        <v>12</v>
      </c>
      <c r="M143" s="119">
        <v>23</v>
      </c>
      <c r="N143" s="145">
        <f t="shared" si="38"/>
        <v>2.415</v>
      </c>
      <c r="O143" s="22">
        <v>2</v>
      </c>
      <c r="P143" s="145">
        <f t="shared" si="33"/>
        <v>4.83</v>
      </c>
      <c r="Q143" s="22">
        <v>10</v>
      </c>
      <c r="R143" s="123">
        <v>48.300000000000004</v>
      </c>
      <c r="S143" s="119" t="s">
        <v>479</v>
      </c>
    </row>
    <row r="144" spans="1:19" s="3" customFormat="1" x14ac:dyDescent="0.2">
      <c r="A144" s="118"/>
      <c r="B144" s="119">
        <v>90103</v>
      </c>
      <c r="C144" s="120" t="s">
        <v>486</v>
      </c>
      <c r="D144" s="128" t="s">
        <v>112</v>
      </c>
      <c r="E144" s="120" t="s">
        <v>487</v>
      </c>
      <c r="F144" s="121"/>
      <c r="G144" s="121" t="s">
        <v>488</v>
      </c>
      <c r="H144" s="119">
        <v>21.6</v>
      </c>
      <c r="I144" s="121" t="s">
        <v>466</v>
      </c>
      <c r="J144" s="122">
        <f t="shared" si="34"/>
        <v>0.96</v>
      </c>
      <c r="K144" s="119">
        <v>6</v>
      </c>
      <c r="L144" s="119">
        <v>12</v>
      </c>
      <c r="M144" s="119">
        <v>23</v>
      </c>
      <c r="N144" s="145">
        <f t="shared" si="38"/>
        <v>2.415</v>
      </c>
      <c r="O144" s="22">
        <v>2</v>
      </c>
      <c r="P144" s="145">
        <f t="shared" si="33"/>
        <v>4.83</v>
      </c>
      <c r="Q144" s="22">
        <v>10</v>
      </c>
      <c r="R144" s="123">
        <v>48.300000000000004</v>
      </c>
      <c r="S144" s="119" t="s">
        <v>479</v>
      </c>
    </row>
    <row r="145" spans="1:19" s="3" customFormat="1" ht="15.75" x14ac:dyDescent="0.2">
      <c r="A145" s="8" t="s">
        <v>201</v>
      </c>
      <c r="B145" s="9" t="s">
        <v>489</v>
      </c>
      <c r="C145" s="80"/>
      <c r="D145" s="136"/>
      <c r="E145" s="42"/>
      <c r="F145" s="43"/>
      <c r="G145" s="43"/>
      <c r="H145" s="43"/>
      <c r="I145" s="43"/>
      <c r="J145" s="107"/>
      <c r="K145" s="43"/>
      <c r="L145" s="43"/>
      <c r="M145" s="43"/>
      <c r="N145" s="149"/>
      <c r="O145" s="22"/>
      <c r="P145" s="149"/>
      <c r="Q145" s="22"/>
      <c r="R145" s="44"/>
      <c r="S145" s="73"/>
    </row>
    <row r="146" spans="1:19" s="45" customFormat="1" x14ac:dyDescent="0.2">
      <c r="A146" s="118" t="s">
        <v>283</v>
      </c>
      <c r="B146" s="119">
        <v>44000</v>
      </c>
      <c r="C146" s="120" t="s">
        <v>490</v>
      </c>
      <c r="D146" s="128" t="s">
        <v>333</v>
      </c>
      <c r="E146" s="120" t="s">
        <v>491</v>
      </c>
      <c r="F146" s="121"/>
      <c r="G146" s="121" t="s">
        <v>492</v>
      </c>
      <c r="H146" s="119">
        <v>27.48</v>
      </c>
      <c r="I146" s="121" t="s">
        <v>637</v>
      </c>
      <c r="J146" s="122">
        <f t="shared" ref="J146:J148" si="39">ROUND(((K146*L146)*M146)/1728,2)</f>
        <v>0.89</v>
      </c>
      <c r="K146" s="119">
        <v>8</v>
      </c>
      <c r="L146" s="119">
        <v>12</v>
      </c>
      <c r="M146" s="119">
        <v>16</v>
      </c>
      <c r="N146" s="145">
        <f>P146/O146</f>
        <v>3.0787878787878791</v>
      </c>
      <c r="O146" s="22">
        <v>6.6</v>
      </c>
      <c r="P146" s="145">
        <f t="shared" si="33"/>
        <v>20.32</v>
      </c>
      <c r="Q146" s="22">
        <v>4</v>
      </c>
      <c r="R146" s="123">
        <v>81.28</v>
      </c>
      <c r="S146" s="119" t="s">
        <v>156</v>
      </c>
    </row>
    <row r="147" spans="1:19" s="45" customFormat="1" x14ac:dyDescent="0.2">
      <c r="A147" s="161"/>
      <c r="B147" s="7">
        <v>44004</v>
      </c>
      <c r="C147" s="173" t="s">
        <v>849</v>
      </c>
      <c r="D147" s="8" t="s">
        <v>333</v>
      </c>
      <c r="E147" s="173" t="s">
        <v>850</v>
      </c>
      <c r="F147" s="7"/>
      <c r="G147" s="173" t="s">
        <v>851</v>
      </c>
      <c r="H147" s="7">
        <v>27.74</v>
      </c>
      <c r="I147" s="7" t="s">
        <v>637</v>
      </c>
      <c r="J147" s="101">
        <f t="shared" si="39"/>
        <v>0.89</v>
      </c>
      <c r="K147" s="7">
        <v>8</v>
      </c>
      <c r="L147" s="7">
        <v>12</v>
      </c>
      <c r="M147" s="7">
        <v>16</v>
      </c>
      <c r="N147" s="171">
        <f>P147/O147</f>
        <v>3.0719696969696968</v>
      </c>
      <c r="O147" s="174">
        <v>6.6</v>
      </c>
      <c r="P147" s="171">
        <f t="shared" si="33"/>
        <v>20.274999999999999</v>
      </c>
      <c r="Q147" s="174">
        <v>4</v>
      </c>
      <c r="R147" s="175">
        <v>81.099999999999994</v>
      </c>
      <c r="S147" s="1" t="s">
        <v>156</v>
      </c>
    </row>
    <row r="148" spans="1:19" s="23" customFormat="1" x14ac:dyDescent="0.2">
      <c r="A148" s="118"/>
      <c r="B148" s="119">
        <v>44030</v>
      </c>
      <c r="C148" s="120" t="s">
        <v>493</v>
      </c>
      <c r="D148" s="128" t="s">
        <v>333</v>
      </c>
      <c r="E148" s="120" t="s">
        <v>494</v>
      </c>
      <c r="F148" s="121"/>
      <c r="G148" s="121" t="s">
        <v>495</v>
      </c>
      <c r="H148" s="119">
        <v>27.62</v>
      </c>
      <c r="I148" s="121" t="s">
        <v>637</v>
      </c>
      <c r="J148" s="122">
        <f t="shared" si="39"/>
        <v>0.89</v>
      </c>
      <c r="K148" s="119">
        <v>8</v>
      </c>
      <c r="L148" s="119">
        <v>12</v>
      </c>
      <c r="M148" s="119">
        <v>16</v>
      </c>
      <c r="N148" s="145">
        <f t="shared" ref="N148" si="40">P148/O148</f>
        <v>3.0787878787878791</v>
      </c>
      <c r="O148" s="22">
        <v>6.6</v>
      </c>
      <c r="P148" s="145">
        <f t="shared" si="33"/>
        <v>20.32</v>
      </c>
      <c r="Q148" s="22">
        <v>4</v>
      </c>
      <c r="R148" s="123">
        <v>81.28</v>
      </c>
      <c r="S148" s="119" t="s">
        <v>156</v>
      </c>
    </row>
    <row r="149" spans="1:19" s="23" customFormat="1" ht="15.75" x14ac:dyDescent="0.2">
      <c r="A149" s="46"/>
      <c r="B149" s="9" t="s">
        <v>496</v>
      </c>
      <c r="C149" s="80"/>
      <c r="D149" s="132"/>
      <c r="E149" s="47"/>
      <c r="F149" s="48"/>
      <c r="G149" s="48"/>
      <c r="H149" s="141"/>
      <c r="I149" s="82"/>
      <c r="J149" s="102"/>
      <c r="K149" s="47"/>
      <c r="L149" s="47"/>
      <c r="M149" s="47"/>
      <c r="N149" s="49"/>
      <c r="O149" s="22"/>
      <c r="P149" s="49"/>
      <c r="Q149" s="22"/>
      <c r="R149" s="152"/>
      <c r="S149" s="76"/>
    </row>
    <row r="150" spans="1:19" s="45" customFormat="1" x14ac:dyDescent="0.2">
      <c r="A150" s="118"/>
      <c r="B150" s="119">
        <v>51603</v>
      </c>
      <c r="C150" s="120" t="s">
        <v>497</v>
      </c>
      <c r="D150" s="128" t="s">
        <v>30</v>
      </c>
      <c r="E150" s="120" t="s">
        <v>498</v>
      </c>
      <c r="F150" s="121"/>
      <c r="G150" s="121" t="s">
        <v>499</v>
      </c>
      <c r="H150" s="119">
        <v>21</v>
      </c>
      <c r="I150" s="121" t="s">
        <v>755</v>
      </c>
      <c r="J150" s="122">
        <f>ROUND(((K150*L150)*M150)/1728,2)</f>
        <v>1</v>
      </c>
      <c r="K150" s="119">
        <v>9</v>
      </c>
      <c r="L150" s="119">
        <v>12</v>
      </c>
      <c r="M150" s="119">
        <v>16</v>
      </c>
      <c r="N150" s="145">
        <f>P150/O150</f>
        <v>3.454545454545455</v>
      </c>
      <c r="O150" s="22">
        <v>6.6</v>
      </c>
      <c r="P150" s="145">
        <f t="shared" si="33"/>
        <v>22.8</v>
      </c>
      <c r="Q150" s="22">
        <v>3</v>
      </c>
      <c r="R150" s="123">
        <v>68.400000000000006</v>
      </c>
      <c r="S150" s="119" t="s">
        <v>500</v>
      </c>
    </row>
    <row r="151" spans="1:19" s="45" customFormat="1" ht="15.75" x14ac:dyDescent="0.2">
      <c r="A151" s="46"/>
      <c r="B151" s="112" t="s">
        <v>501</v>
      </c>
      <c r="C151" s="113"/>
      <c r="D151" s="136"/>
      <c r="E151" s="89"/>
      <c r="F151" s="43"/>
      <c r="G151" s="43"/>
      <c r="H151" s="43"/>
      <c r="I151" s="43"/>
      <c r="J151" s="107"/>
      <c r="K151" s="43"/>
      <c r="L151" s="43"/>
      <c r="M151" s="43"/>
      <c r="N151" s="149"/>
      <c r="O151" s="91"/>
      <c r="P151" s="149"/>
      <c r="Q151" s="91"/>
      <c r="R151" s="44"/>
      <c r="S151" s="74"/>
    </row>
    <row r="152" spans="1:19" s="3" customFormat="1" x14ac:dyDescent="0.2">
      <c r="A152" s="8"/>
      <c r="B152" s="7">
        <v>35818</v>
      </c>
      <c r="C152" s="116" t="s">
        <v>502</v>
      </c>
      <c r="D152" s="130" t="s">
        <v>306</v>
      </c>
      <c r="E152" s="116" t="s">
        <v>503</v>
      </c>
      <c r="F152" s="117"/>
      <c r="G152" s="117"/>
      <c r="H152" s="7">
        <v>9.4</v>
      </c>
      <c r="I152" s="117" t="s">
        <v>504</v>
      </c>
      <c r="J152" s="101">
        <f t="shared" ref="J152:J156" si="41">ROUND(((K152*L152)*M152)/1728,2)</f>
        <v>0.28000000000000003</v>
      </c>
      <c r="K152" s="7">
        <v>5</v>
      </c>
      <c r="L152" s="7">
        <v>8</v>
      </c>
      <c r="M152" s="7">
        <v>12</v>
      </c>
      <c r="N152" s="143">
        <f t="shared" ref="N152:N156" si="42">P152/O152</f>
        <v>4.4090909090909083</v>
      </c>
      <c r="O152" s="22">
        <v>8.8000000000000007</v>
      </c>
      <c r="P152" s="143">
        <f>R152/Q152</f>
        <v>38.799999999999997</v>
      </c>
      <c r="Q152" s="22">
        <v>1</v>
      </c>
      <c r="R152" s="18">
        <v>38.799999999999997</v>
      </c>
      <c r="S152" s="7" t="s">
        <v>505</v>
      </c>
    </row>
    <row r="153" spans="1:19" s="50" customFormat="1" ht="12.75" x14ac:dyDescent="0.2">
      <c r="A153" s="8"/>
      <c r="B153" s="7">
        <v>35833</v>
      </c>
      <c r="C153" s="116" t="s">
        <v>506</v>
      </c>
      <c r="D153" s="130" t="s">
        <v>306</v>
      </c>
      <c r="E153" s="116" t="s">
        <v>507</v>
      </c>
      <c r="F153" s="117"/>
      <c r="G153" s="117"/>
      <c r="H153" s="7">
        <v>9.1999999999999993</v>
      </c>
      <c r="I153" s="117" t="s">
        <v>504</v>
      </c>
      <c r="J153" s="101">
        <f t="shared" si="41"/>
        <v>0.28000000000000003</v>
      </c>
      <c r="K153" s="7">
        <v>5</v>
      </c>
      <c r="L153" s="7">
        <v>8</v>
      </c>
      <c r="M153" s="7">
        <v>12</v>
      </c>
      <c r="N153" s="143">
        <f t="shared" si="42"/>
        <v>4.4090909090909083</v>
      </c>
      <c r="O153" s="22">
        <v>8.8000000000000007</v>
      </c>
      <c r="P153" s="143">
        <f>R153/Q153</f>
        <v>38.799999999999997</v>
      </c>
      <c r="Q153" s="22">
        <v>1</v>
      </c>
      <c r="R153" s="18">
        <v>38.799999999999997</v>
      </c>
      <c r="S153" s="7" t="s">
        <v>505</v>
      </c>
    </row>
    <row r="154" spans="1:19" s="3" customFormat="1" x14ac:dyDescent="0.2">
      <c r="A154" s="8"/>
      <c r="B154" s="7">
        <v>35825</v>
      </c>
      <c r="C154" s="116" t="s">
        <v>508</v>
      </c>
      <c r="D154" s="130" t="s">
        <v>306</v>
      </c>
      <c r="E154" s="116" t="s">
        <v>509</v>
      </c>
      <c r="F154" s="117"/>
      <c r="G154" s="117"/>
      <c r="H154" s="7">
        <v>9</v>
      </c>
      <c r="I154" s="117" t="s">
        <v>504</v>
      </c>
      <c r="J154" s="101">
        <f t="shared" si="41"/>
        <v>0.28000000000000003</v>
      </c>
      <c r="K154" s="7">
        <v>5</v>
      </c>
      <c r="L154" s="7">
        <v>8</v>
      </c>
      <c r="M154" s="7">
        <v>12</v>
      </c>
      <c r="N154" s="143">
        <f t="shared" si="42"/>
        <v>4.4090909090909083</v>
      </c>
      <c r="O154" s="22">
        <v>8.8000000000000007</v>
      </c>
      <c r="P154" s="143">
        <f>R154/Q154</f>
        <v>38.799999999999997</v>
      </c>
      <c r="Q154" s="22">
        <v>1</v>
      </c>
      <c r="R154" s="18">
        <v>38.799999999999997</v>
      </c>
      <c r="S154" s="7" t="s">
        <v>505</v>
      </c>
    </row>
    <row r="155" spans="1:19" s="50" customFormat="1" ht="12.75" x14ac:dyDescent="0.2">
      <c r="A155" s="8"/>
      <c r="B155" s="7">
        <v>35826</v>
      </c>
      <c r="C155" s="116" t="s">
        <v>510</v>
      </c>
      <c r="D155" s="130" t="s">
        <v>306</v>
      </c>
      <c r="E155" s="116" t="s">
        <v>511</v>
      </c>
      <c r="F155" s="117"/>
      <c r="G155" s="117"/>
      <c r="H155" s="7">
        <v>7.8</v>
      </c>
      <c r="I155" s="117" t="s">
        <v>512</v>
      </c>
      <c r="J155" s="101">
        <f t="shared" si="41"/>
        <v>0.28000000000000003</v>
      </c>
      <c r="K155" s="7">
        <v>5</v>
      </c>
      <c r="L155" s="7">
        <v>8</v>
      </c>
      <c r="M155" s="7">
        <v>12</v>
      </c>
      <c r="N155" s="143">
        <f t="shared" si="42"/>
        <v>4.4155844155844157</v>
      </c>
      <c r="O155" s="22">
        <v>7.7</v>
      </c>
      <c r="P155" s="143">
        <f>R155/Q155</f>
        <v>34</v>
      </c>
      <c r="Q155" s="22">
        <v>1</v>
      </c>
      <c r="R155" s="18">
        <v>34</v>
      </c>
      <c r="S155" s="7" t="s">
        <v>505</v>
      </c>
    </row>
    <row r="156" spans="1:19" s="3" customFormat="1" x14ac:dyDescent="0.2">
      <c r="A156" s="8"/>
      <c r="B156" s="7">
        <v>35829</v>
      </c>
      <c r="C156" s="116" t="s">
        <v>513</v>
      </c>
      <c r="D156" s="130" t="s">
        <v>306</v>
      </c>
      <c r="E156" s="116" t="s">
        <v>514</v>
      </c>
      <c r="F156" s="117"/>
      <c r="G156" s="117"/>
      <c r="H156" s="7">
        <v>9.32</v>
      </c>
      <c r="I156" s="117" t="s">
        <v>504</v>
      </c>
      <c r="J156" s="101">
        <f t="shared" si="41"/>
        <v>0.28000000000000003</v>
      </c>
      <c r="K156" s="7">
        <v>5</v>
      </c>
      <c r="L156" s="7">
        <v>8</v>
      </c>
      <c r="M156" s="7">
        <v>12</v>
      </c>
      <c r="N156" s="143">
        <f t="shared" si="42"/>
        <v>5.3409090909090908</v>
      </c>
      <c r="O156" s="22">
        <v>8.8000000000000007</v>
      </c>
      <c r="P156" s="143">
        <f>R156/Q156</f>
        <v>47</v>
      </c>
      <c r="Q156" s="22">
        <v>1</v>
      </c>
      <c r="R156" s="18">
        <v>47</v>
      </c>
      <c r="S156" s="7" t="s">
        <v>505</v>
      </c>
    </row>
    <row r="157" spans="1:19" s="3" customFormat="1" x14ac:dyDescent="0.2">
      <c r="A157" s="46"/>
      <c r="B157" s="9" t="s">
        <v>515</v>
      </c>
      <c r="C157" s="43"/>
      <c r="D157" s="136"/>
      <c r="E157" s="43"/>
      <c r="F157" s="43"/>
      <c r="G157" s="43"/>
      <c r="H157" s="43"/>
      <c r="I157" s="43"/>
      <c r="J157" s="107"/>
      <c r="K157" s="43"/>
      <c r="L157" s="43"/>
      <c r="M157" s="43"/>
      <c r="N157" s="149"/>
      <c r="O157" s="22"/>
      <c r="P157" s="149"/>
      <c r="Q157" s="22"/>
      <c r="R157" s="44"/>
      <c r="S157" s="74"/>
    </row>
    <row r="158" spans="1:19" s="3" customFormat="1" x14ac:dyDescent="0.2">
      <c r="A158" s="8"/>
      <c r="B158" s="7">
        <v>35830</v>
      </c>
      <c r="C158" s="116" t="s">
        <v>516</v>
      </c>
      <c r="D158" s="130" t="s">
        <v>306</v>
      </c>
      <c r="E158" s="116" t="s">
        <v>517</v>
      </c>
      <c r="F158" s="117"/>
      <c r="G158" s="117"/>
      <c r="H158" s="7">
        <v>8</v>
      </c>
      <c r="I158" s="117" t="s">
        <v>512</v>
      </c>
      <c r="J158" s="101">
        <f t="shared" ref="J158:J160" si="43">ROUND(((K158*L158)*M158)/1728,2)</f>
        <v>0.28000000000000003</v>
      </c>
      <c r="K158" s="7">
        <v>5</v>
      </c>
      <c r="L158" s="7">
        <v>8</v>
      </c>
      <c r="M158" s="7">
        <v>12</v>
      </c>
      <c r="N158" s="143">
        <f>P158/O158</f>
        <v>4.4155844155844157</v>
      </c>
      <c r="O158" s="22">
        <v>7.7</v>
      </c>
      <c r="P158" s="143">
        <f t="shared" ref="P158:P160" si="44">R158/Q158</f>
        <v>34</v>
      </c>
      <c r="Q158" s="22">
        <v>1</v>
      </c>
      <c r="R158" s="18">
        <v>34</v>
      </c>
      <c r="S158" s="7" t="s">
        <v>505</v>
      </c>
    </row>
    <row r="159" spans="1:19" s="3" customFormat="1" x14ac:dyDescent="0.2">
      <c r="A159" s="8"/>
      <c r="B159" s="7">
        <v>35831</v>
      </c>
      <c r="C159" s="116" t="s">
        <v>518</v>
      </c>
      <c r="D159" s="130" t="s">
        <v>306</v>
      </c>
      <c r="E159" s="116" t="s">
        <v>519</v>
      </c>
      <c r="F159" s="117"/>
      <c r="G159" s="117"/>
      <c r="H159" s="7">
        <v>8.1999999999999993</v>
      </c>
      <c r="I159" s="117" t="s">
        <v>512</v>
      </c>
      <c r="J159" s="101">
        <f t="shared" si="43"/>
        <v>0.28000000000000003</v>
      </c>
      <c r="K159" s="7">
        <v>5</v>
      </c>
      <c r="L159" s="7">
        <v>8</v>
      </c>
      <c r="M159" s="7">
        <v>12</v>
      </c>
      <c r="N159" s="143">
        <f>P159/O159</f>
        <v>4.4155844155844157</v>
      </c>
      <c r="O159" s="22">
        <v>7.7</v>
      </c>
      <c r="P159" s="143">
        <f t="shared" si="44"/>
        <v>34</v>
      </c>
      <c r="Q159" s="22">
        <v>1</v>
      </c>
      <c r="R159" s="18">
        <v>34</v>
      </c>
      <c r="S159" s="7" t="s">
        <v>505</v>
      </c>
    </row>
    <row r="160" spans="1:19" s="3" customFormat="1" x14ac:dyDescent="0.2">
      <c r="A160" s="8"/>
      <c r="B160" s="7">
        <v>35836</v>
      </c>
      <c r="C160" s="116" t="s">
        <v>520</v>
      </c>
      <c r="D160" s="130" t="s">
        <v>306</v>
      </c>
      <c r="E160" s="116" t="s">
        <v>521</v>
      </c>
      <c r="F160" s="117"/>
      <c r="G160" s="117"/>
      <c r="H160" s="7">
        <v>8</v>
      </c>
      <c r="I160" s="117" t="s">
        <v>512</v>
      </c>
      <c r="J160" s="101">
        <f t="shared" si="43"/>
        <v>0.28000000000000003</v>
      </c>
      <c r="K160" s="7">
        <v>5</v>
      </c>
      <c r="L160" s="7">
        <v>8</v>
      </c>
      <c r="M160" s="7">
        <v>12</v>
      </c>
      <c r="N160" s="143">
        <f>P160/O160</f>
        <v>4.4155844155844157</v>
      </c>
      <c r="O160" s="22">
        <v>7.7</v>
      </c>
      <c r="P160" s="143">
        <f t="shared" si="44"/>
        <v>34</v>
      </c>
      <c r="Q160" s="22">
        <v>1</v>
      </c>
      <c r="R160" s="18">
        <v>34</v>
      </c>
      <c r="S160" s="7" t="s">
        <v>505</v>
      </c>
    </row>
    <row r="161" spans="1:19" s="3" customFormat="1" ht="15.75" x14ac:dyDescent="0.2">
      <c r="A161" s="24"/>
      <c r="B161" s="112" t="s">
        <v>522</v>
      </c>
      <c r="C161" s="113"/>
      <c r="D161" s="135"/>
      <c r="E161" s="43"/>
      <c r="F161" s="40"/>
      <c r="G161" s="40"/>
      <c r="H161" s="40"/>
      <c r="I161" s="40"/>
      <c r="J161" s="106"/>
      <c r="K161" s="40"/>
      <c r="L161" s="40"/>
      <c r="M161" s="40"/>
      <c r="N161" s="148"/>
      <c r="O161" s="91"/>
      <c r="P161" s="148"/>
      <c r="Q161" s="91"/>
      <c r="R161" s="41"/>
      <c r="S161" s="115"/>
    </row>
    <row r="162" spans="1:19" s="3" customFormat="1" x14ac:dyDescent="0.2">
      <c r="A162" s="118"/>
      <c r="B162" s="119">
        <v>31000</v>
      </c>
      <c r="C162" s="120" t="s">
        <v>523</v>
      </c>
      <c r="D162" s="128" t="s">
        <v>30</v>
      </c>
      <c r="E162" s="120" t="s">
        <v>524</v>
      </c>
      <c r="F162" s="121"/>
      <c r="G162" s="121"/>
      <c r="H162" s="119">
        <v>7</v>
      </c>
      <c r="I162" s="121" t="s">
        <v>525</v>
      </c>
      <c r="J162" s="122">
        <f>ROUND(((K162*L162)*M162)/1728,2)</f>
        <v>0.28999999999999998</v>
      </c>
      <c r="K162" s="119">
        <v>7</v>
      </c>
      <c r="L162" s="119">
        <v>6</v>
      </c>
      <c r="M162" s="119">
        <v>12</v>
      </c>
      <c r="N162" s="145">
        <f>P162/O162</f>
        <v>5.6166666666666671</v>
      </c>
      <c r="O162" s="22">
        <v>6.6</v>
      </c>
      <c r="P162" s="145">
        <f>R162/Q162</f>
        <v>37.07</v>
      </c>
      <c r="Q162" s="22">
        <v>1</v>
      </c>
      <c r="R162" s="123">
        <v>37.07</v>
      </c>
      <c r="S162" s="119" t="s">
        <v>526</v>
      </c>
    </row>
    <row r="163" spans="1:19" s="50" customFormat="1" ht="15.75" x14ac:dyDescent="0.2">
      <c r="A163" s="46"/>
      <c r="B163" s="87" t="s">
        <v>527</v>
      </c>
      <c r="C163" s="88"/>
      <c r="D163" s="136"/>
      <c r="E163" s="89"/>
      <c r="F163" s="43"/>
      <c r="G163" s="43"/>
      <c r="H163" s="43"/>
      <c r="I163" s="43"/>
      <c r="J163" s="107"/>
      <c r="K163" s="43"/>
      <c r="L163" s="43"/>
      <c r="M163" s="43"/>
      <c r="N163" s="149"/>
      <c r="O163" s="22"/>
      <c r="P163" s="149"/>
      <c r="Q163" s="22"/>
      <c r="R163" s="44"/>
      <c r="S163" s="73"/>
    </row>
    <row r="164" spans="1:19" s="50" customFormat="1" ht="12.75" x14ac:dyDescent="0.2">
      <c r="A164" s="118"/>
      <c r="B164" s="119">
        <v>91050</v>
      </c>
      <c r="C164" s="120" t="s">
        <v>528</v>
      </c>
      <c r="D164" s="128" t="s">
        <v>327</v>
      </c>
      <c r="E164" s="120" t="s">
        <v>529</v>
      </c>
      <c r="F164" s="121"/>
      <c r="G164" s="121" t="s">
        <v>530</v>
      </c>
      <c r="H164" s="119">
        <v>22</v>
      </c>
      <c r="I164" s="121" t="s">
        <v>532</v>
      </c>
      <c r="J164" s="122">
        <f>ROUND(((K164*L164)*M164)/1728,2)</f>
        <v>1</v>
      </c>
      <c r="K164" s="119">
        <v>9</v>
      </c>
      <c r="L164" s="119">
        <v>12</v>
      </c>
      <c r="M164" s="119">
        <v>16</v>
      </c>
      <c r="N164" s="145">
        <f>P164/O164</f>
        <v>2.0499999999999998</v>
      </c>
      <c r="O164" s="22">
        <v>5</v>
      </c>
      <c r="P164" s="145">
        <f>R164/Q164</f>
        <v>10.25</v>
      </c>
      <c r="Q164" s="22">
        <v>4</v>
      </c>
      <c r="R164" s="123">
        <v>41</v>
      </c>
      <c r="S164" s="119" t="s">
        <v>364</v>
      </c>
    </row>
    <row r="165" spans="1:19" s="50" customFormat="1" ht="12.75" x14ac:dyDescent="0.2">
      <c r="A165" s="118"/>
      <c r="B165" s="119">
        <v>91143</v>
      </c>
      <c r="C165" s="120" t="s">
        <v>820</v>
      </c>
      <c r="D165" s="128" t="s">
        <v>327</v>
      </c>
      <c r="E165" s="120" t="s">
        <v>817</v>
      </c>
      <c r="F165" s="121"/>
      <c r="G165" s="121" t="s">
        <v>818</v>
      </c>
      <c r="H165" s="119">
        <v>3</v>
      </c>
      <c r="I165" s="121" t="s">
        <v>819</v>
      </c>
      <c r="J165" s="122">
        <f>ROUND(((K165*L165)*M165)/1728,2)</f>
        <v>0.23</v>
      </c>
      <c r="K165" s="119">
        <v>6</v>
      </c>
      <c r="L165" s="119">
        <v>6</v>
      </c>
      <c r="M165" s="119">
        <v>11</v>
      </c>
      <c r="N165" s="145">
        <f>P165/O165</f>
        <v>1.3</v>
      </c>
      <c r="O165" s="22">
        <v>1</v>
      </c>
      <c r="P165" s="145">
        <f>R165/Q165</f>
        <v>1.3</v>
      </c>
      <c r="Q165" s="22">
        <v>12</v>
      </c>
      <c r="R165" s="123">
        <v>15.6</v>
      </c>
      <c r="S165" s="119" t="s">
        <v>331</v>
      </c>
    </row>
    <row r="166" spans="1:19" s="50" customFormat="1" ht="12.75" x14ac:dyDescent="0.2">
      <c r="A166" s="118"/>
      <c r="B166" s="119">
        <v>91135</v>
      </c>
      <c r="C166" s="120" t="s">
        <v>533</v>
      </c>
      <c r="D166" s="128" t="s">
        <v>327</v>
      </c>
      <c r="E166" s="120" t="s">
        <v>534</v>
      </c>
      <c r="F166" s="121"/>
      <c r="G166" s="121" t="s">
        <v>535</v>
      </c>
      <c r="H166" s="119">
        <v>22</v>
      </c>
      <c r="I166" s="121" t="s">
        <v>532</v>
      </c>
      <c r="J166" s="122">
        <f>ROUND(((K166*L166)*M166)/1728,2)</f>
        <v>1</v>
      </c>
      <c r="K166" s="119">
        <v>9</v>
      </c>
      <c r="L166" s="119">
        <v>12</v>
      </c>
      <c r="M166" s="119">
        <v>16</v>
      </c>
      <c r="N166" s="145">
        <f>P166/O166</f>
        <v>2.63</v>
      </c>
      <c r="O166" s="22">
        <v>5</v>
      </c>
      <c r="P166" s="145">
        <f>R166/Q166</f>
        <v>13.15</v>
      </c>
      <c r="Q166" s="22">
        <v>4</v>
      </c>
      <c r="R166" s="123">
        <v>52.6</v>
      </c>
      <c r="S166" s="119" t="s">
        <v>364</v>
      </c>
    </row>
    <row r="167" spans="1:19" s="50" customFormat="1" ht="12.75" x14ac:dyDescent="0.2">
      <c r="A167" s="118"/>
      <c r="B167" s="119">
        <v>91136</v>
      </c>
      <c r="C167" s="120" t="s">
        <v>536</v>
      </c>
      <c r="D167" s="128" t="s">
        <v>327</v>
      </c>
      <c r="E167" s="120" t="s">
        <v>537</v>
      </c>
      <c r="F167" s="121"/>
      <c r="G167" s="121" t="s">
        <v>538</v>
      </c>
      <c r="H167" s="119">
        <v>22</v>
      </c>
      <c r="I167" s="121" t="s">
        <v>532</v>
      </c>
      <c r="J167" s="122">
        <f>ROUND(((K167*L167)*M167)/1728,2)</f>
        <v>1</v>
      </c>
      <c r="K167" s="119">
        <v>9</v>
      </c>
      <c r="L167" s="119">
        <v>12</v>
      </c>
      <c r="M167" s="119">
        <v>16</v>
      </c>
      <c r="N167" s="145">
        <f>P167/O167</f>
        <v>2.63</v>
      </c>
      <c r="O167" s="22">
        <v>5</v>
      </c>
      <c r="P167" s="145">
        <f>R167/Q167</f>
        <v>13.15</v>
      </c>
      <c r="Q167" s="22">
        <v>4</v>
      </c>
      <c r="R167" s="123">
        <v>52.6</v>
      </c>
      <c r="S167" s="119" t="s">
        <v>364</v>
      </c>
    </row>
    <row r="168" spans="1:19" s="3" customFormat="1" ht="15.75" x14ac:dyDescent="0.2">
      <c r="A168" s="8" t="s">
        <v>201</v>
      </c>
      <c r="B168" s="9" t="s">
        <v>539</v>
      </c>
      <c r="C168" s="80"/>
      <c r="D168" s="136"/>
      <c r="E168" s="42"/>
      <c r="F168" s="43"/>
      <c r="G168" s="43"/>
      <c r="H168" s="43"/>
      <c r="I168" s="43"/>
      <c r="J168" s="107"/>
      <c r="K168" s="43"/>
      <c r="L168" s="43"/>
      <c r="M168" s="43"/>
      <c r="N168" s="149"/>
      <c r="O168" s="22"/>
      <c r="P168" s="149"/>
      <c r="Q168" s="22"/>
      <c r="R168" s="44"/>
      <c r="S168" s="73"/>
    </row>
    <row r="169" spans="1:19" s="3" customFormat="1" x14ac:dyDescent="0.2">
      <c r="A169" s="118"/>
      <c r="B169" s="119">
        <v>31495</v>
      </c>
      <c r="C169" s="120" t="s">
        <v>540</v>
      </c>
      <c r="D169" s="128" t="s">
        <v>30</v>
      </c>
      <c r="E169" s="120" t="s">
        <v>541</v>
      </c>
      <c r="F169" s="121" t="s">
        <v>542</v>
      </c>
      <c r="G169" s="121" t="s">
        <v>543</v>
      </c>
      <c r="H169" s="119">
        <v>6.96</v>
      </c>
      <c r="I169" s="121" t="s">
        <v>544</v>
      </c>
      <c r="J169" s="122">
        <f>ROUND(((K169*L169)*M169)/1728,2)</f>
        <v>1.05</v>
      </c>
      <c r="K169" s="119">
        <v>7</v>
      </c>
      <c r="L169" s="119">
        <v>13</v>
      </c>
      <c r="M169" s="119">
        <v>20</v>
      </c>
      <c r="N169" s="145">
        <f>P169/O169</f>
        <v>10.049999999999999</v>
      </c>
      <c r="O169" s="22">
        <v>1</v>
      </c>
      <c r="P169" s="145">
        <f>R169/Q169</f>
        <v>10.049999999999999</v>
      </c>
      <c r="Q169" s="22">
        <v>6</v>
      </c>
      <c r="R169" s="123">
        <v>60.3</v>
      </c>
      <c r="S169" s="119" t="s">
        <v>545</v>
      </c>
    </row>
    <row r="170" spans="1:19" s="3" customFormat="1" ht="15.75" x14ac:dyDescent="0.2">
      <c r="A170" s="24"/>
      <c r="B170" s="112" t="s">
        <v>546</v>
      </c>
      <c r="C170" s="113"/>
      <c r="D170" s="131"/>
      <c r="E170" s="4"/>
      <c r="F170" s="5"/>
      <c r="G170" s="5"/>
      <c r="H170" s="5"/>
      <c r="I170" s="32"/>
      <c r="J170" s="104">
        <v>2.5499999999999998</v>
      </c>
      <c r="K170" s="33">
        <v>13</v>
      </c>
      <c r="L170" s="33">
        <v>16</v>
      </c>
      <c r="M170" s="33">
        <v>21</v>
      </c>
      <c r="N170" s="144"/>
      <c r="O170" s="91"/>
      <c r="P170" s="144"/>
      <c r="Q170" s="91"/>
      <c r="R170" s="16"/>
      <c r="S170" s="69"/>
    </row>
    <row r="171" spans="1:19" s="3" customFormat="1" x14ac:dyDescent="0.2">
      <c r="A171" s="118"/>
      <c r="B171" s="119">
        <v>32100</v>
      </c>
      <c r="C171" s="120" t="s">
        <v>547</v>
      </c>
      <c r="D171" s="128" t="s">
        <v>21</v>
      </c>
      <c r="E171" s="120" t="s">
        <v>548</v>
      </c>
      <c r="F171" s="121"/>
      <c r="G171" s="121" t="s">
        <v>549</v>
      </c>
      <c r="H171" s="119">
        <v>19.82</v>
      </c>
      <c r="I171" s="121" t="s">
        <v>550</v>
      </c>
      <c r="J171" s="122">
        <f t="shared" ref="J171:J174" si="45">ROUND(((K171*L171)*M171)/1728,2)</f>
        <v>3.35</v>
      </c>
      <c r="K171" s="119">
        <v>14</v>
      </c>
      <c r="L171" s="119">
        <v>18</v>
      </c>
      <c r="M171" s="119">
        <v>23</v>
      </c>
      <c r="N171" s="145">
        <f t="shared" ref="N171:N172" si="46">P171/O171</f>
        <v>13.09</v>
      </c>
      <c r="O171" s="22">
        <v>1</v>
      </c>
      <c r="P171" s="145">
        <f t="shared" ref="P171:P174" si="47">R171/Q171</f>
        <v>13.09</v>
      </c>
      <c r="Q171" s="22">
        <v>18</v>
      </c>
      <c r="R171" s="123">
        <v>235.62</v>
      </c>
      <c r="S171" s="119" t="s">
        <v>551</v>
      </c>
    </row>
    <row r="172" spans="1:19" s="3" customFormat="1" x14ac:dyDescent="0.2">
      <c r="A172" s="118"/>
      <c r="B172" s="119">
        <v>32102</v>
      </c>
      <c r="C172" s="120" t="s">
        <v>552</v>
      </c>
      <c r="D172" s="128" t="s">
        <v>21</v>
      </c>
      <c r="E172" s="120" t="s">
        <v>553</v>
      </c>
      <c r="F172" s="121"/>
      <c r="G172" s="121" t="s">
        <v>554</v>
      </c>
      <c r="H172" s="119">
        <v>18.98</v>
      </c>
      <c r="I172" s="121" t="s">
        <v>550</v>
      </c>
      <c r="J172" s="122">
        <f t="shared" si="45"/>
        <v>3.35</v>
      </c>
      <c r="K172" s="119">
        <v>14</v>
      </c>
      <c r="L172" s="119">
        <v>18</v>
      </c>
      <c r="M172" s="119">
        <v>23</v>
      </c>
      <c r="N172" s="145">
        <f t="shared" si="46"/>
        <v>13.09</v>
      </c>
      <c r="O172" s="22">
        <v>1</v>
      </c>
      <c r="P172" s="145">
        <f t="shared" si="47"/>
        <v>13.09</v>
      </c>
      <c r="Q172" s="22">
        <v>18</v>
      </c>
      <c r="R172" s="123">
        <v>235.62</v>
      </c>
      <c r="S172" s="119" t="s">
        <v>551</v>
      </c>
    </row>
    <row r="173" spans="1:19" s="3" customFormat="1" x14ac:dyDescent="0.2">
      <c r="A173" s="118"/>
      <c r="B173" s="119">
        <v>32105</v>
      </c>
      <c r="C173" s="120" t="s">
        <v>555</v>
      </c>
      <c r="D173" s="128" t="s">
        <v>21</v>
      </c>
      <c r="E173" s="120" t="s">
        <v>556</v>
      </c>
      <c r="F173" s="121"/>
      <c r="G173" s="121" t="s">
        <v>557</v>
      </c>
      <c r="H173" s="119">
        <v>7</v>
      </c>
      <c r="I173" s="121" t="s">
        <v>558</v>
      </c>
      <c r="J173" s="122">
        <f t="shared" si="45"/>
        <v>1.8</v>
      </c>
      <c r="K173" s="119">
        <v>9</v>
      </c>
      <c r="L173" s="119">
        <v>15</v>
      </c>
      <c r="M173" s="119">
        <v>23</v>
      </c>
      <c r="N173" s="145">
        <f>P173/O173</f>
        <v>5.37</v>
      </c>
      <c r="O173" s="22">
        <v>1</v>
      </c>
      <c r="P173" s="145">
        <f t="shared" si="47"/>
        <v>5.37</v>
      </c>
      <c r="Q173" s="22">
        <v>12</v>
      </c>
      <c r="R173" s="123">
        <v>64.44</v>
      </c>
      <c r="S173" s="119" t="s">
        <v>559</v>
      </c>
    </row>
    <row r="174" spans="1:19" s="3" customFormat="1" x14ac:dyDescent="0.2">
      <c r="A174" s="118"/>
      <c r="B174" s="119">
        <v>32106</v>
      </c>
      <c r="C174" s="120" t="s">
        <v>560</v>
      </c>
      <c r="D174" s="128" t="s">
        <v>21</v>
      </c>
      <c r="E174" s="120" t="s">
        <v>561</v>
      </c>
      <c r="F174" s="121"/>
      <c r="G174" s="121" t="s">
        <v>562</v>
      </c>
      <c r="H174" s="119">
        <v>6</v>
      </c>
      <c r="I174" s="128" t="s">
        <v>563</v>
      </c>
      <c r="J174" s="122">
        <f t="shared" si="45"/>
        <v>1.72</v>
      </c>
      <c r="K174" s="119">
        <v>12</v>
      </c>
      <c r="L174" s="119">
        <v>13</v>
      </c>
      <c r="M174" s="119">
        <v>19</v>
      </c>
      <c r="N174" s="145">
        <f>P174/O174</f>
        <v>16.23</v>
      </c>
      <c r="O174" s="22">
        <v>1</v>
      </c>
      <c r="P174" s="145">
        <f t="shared" si="47"/>
        <v>16.23</v>
      </c>
      <c r="Q174" s="22">
        <v>6</v>
      </c>
      <c r="R174" s="123">
        <v>97.38</v>
      </c>
      <c r="S174" s="119" t="s">
        <v>564</v>
      </c>
    </row>
    <row r="175" spans="1:19" s="3" customFormat="1" ht="15.75" x14ac:dyDescent="0.2">
      <c r="A175" s="24" t="s">
        <v>201</v>
      </c>
      <c r="B175" s="9" t="s">
        <v>565</v>
      </c>
      <c r="C175" s="80"/>
      <c r="D175" s="136"/>
      <c r="E175" s="42"/>
      <c r="F175" s="43"/>
      <c r="G175" s="43"/>
      <c r="H175" s="43"/>
      <c r="I175" s="43"/>
      <c r="J175" s="107"/>
      <c r="K175" s="43"/>
      <c r="L175" s="43"/>
      <c r="M175" s="43"/>
      <c r="N175" s="149"/>
      <c r="O175" s="22"/>
      <c r="P175" s="149"/>
      <c r="Q175" s="22"/>
      <c r="R175" s="44"/>
      <c r="S175" s="73"/>
    </row>
    <row r="176" spans="1:19" s="45" customFormat="1" x14ac:dyDescent="0.2">
      <c r="A176" s="118"/>
      <c r="B176" s="119">
        <v>44707</v>
      </c>
      <c r="C176" s="120" t="s">
        <v>566</v>
      </c>
      <c r="D176" s="128" t="s">
        <v>30</v>
      </c>
      <c r="E176" s="120" t="s">
        <v>567</v>
      </c>
      <c r="F176" s="121"/>
      <c r="G176" s="121" t="s">
        <v>568</v>
      </c>
      <c r="H176" s="119">
        <v>27.6</v>
      </c>
      <c r="I176" s="121" t="s">
        <v>571</v>
      </c>
      <c r="J176" s="122">
        <f t="shared" ref="J176:J206" si="48">ROUND(((K176*L176)*M176)/1728,2)</f>
        <v>0.89</v>
      </c>
      <c r="K176" s="119">
        <v>8</v>
      </c>
      <c r="L176" s="119">
        <v>12</v>
      </c>
      <c r="M176" s="119">
        <v>16</v>
      </c>
      <c r="N176" s="145">
        <f>P176/O176</f>
        <v>3.4181818181818175</v>
      </c>
      <c r="O176" s="22">
        <v>4.4000000000000004</v>
      </c>
      <c r="P176" s="145">
        <f t="shared" ref="P176:P206" si="49">R176/Q176</f>
        <v>15.04</v>
      </c>
      <c r="Q176" s="22">
        <v>6</v>
      </c>
      <c r="R176" s="123">
        <v>90.24</v>
      </c>
      <c r="S176" s="119" t="s">
        <v>156</v>
      </c>
    </row>
    <row r="177" spans="1:19" s="45" customFormat="1" x14ac:dyDescent="0.2">
      <c r="A177" s="118"/>
      <c r="B177" s="119">
        <v>44708</v>
      </c>
      <c r="C177" s="120" t="s">
        <v>764</v>
      </c>
      <c r="D177" s="128" t="s">
        <v>30</v>
      </c>
      <c r="E177" s="120" t="s">
        <v>569</v>
      </c>
      <c r="F177" s="121"/>
      <c r="G177" s="121" t="s">
        <v>570</v>
      </c>
      <c r="H177" s="119">
        <v>27.6</v>
      </c>
      <c r="I177" s="121" t="s">
        <v>571</v>
      </c>
      <c r="J177" s="122">
        <f t="shared" si="48"/>
        <v>0.89</v>
      </c>
      <c r="K177" s="119">
        <v>8</v>
      </c>
      <c r="L177" s="119">
        <v>12</v>
      </c>
      <c r="M177" s="119">
        <v>16</v>
      </c>
      <c r="N177" s="145">
        <f>P177/O177</f>
        <v>3.4181818181818175</v>
      </c>
      <c r="O177" s="22">
        <v>4.4000000000000004</v>
      </c>
      <c r="P177" s="145">
        <f>R177/Q177</f>
        <v>15.04</v>
      </c>
      <c r="Q177" s="22">
        <v>6</v>
      </c>
      <c r="R177" s="123">
        <v>90.24</v>
      </c>
      <c r="S177" s="119" t="s">
        <v>156</v>
      </c>
    </row>
    <row r="178" spans="1:19" s="45" customFormat="1" x14ac:dyDescent="0.2">
      <c r="A178" s="118"/>
      <c r="B178" s="119">
        <v>44710</v>
      </c>
      <c r="C178" s="120" t="s">
        <v>572</v>
      </c>
      <c r="D178" s="128" t="s">
        <v>30</v>
      </c>
      <c r="E178" s="120" t="s">
        <v>573</v>
      </c>
      <c r="F178" s="121"/>
      <c r="G178" s="121" t="s">
        <v>574</v>
      </c>
      <c r="H178" s="119">
        <v>27.6</v>
      </c>
      <c r="I178" s="121" t="s">
        <v>571</v>
      </c>
      <c r="J178" s="122">
        <f t="shared" si="48"/>
        <v>0.89</v>
      </c>
      <c r="K178" s="119">
        <v>8</v>
      </c>
      <c r="L178" s="119">
        <v>12</v>
      </c>
      <c r="M178" s="119">
        <v>16</v>
      </c>
      <c r="N178" s="145">
        <f>P178/O178</f>
        <v>3.4181818181818175</v>
      </c>
      <c r="O178" s="22">
        <v>4.4000000000000004</v>
      </c>
      <c r="P178" s="145">
        <f>R178/Q178</f>
        <v>15.04</v>
      </c>
      <c r="Q178" s="22">
        <v>6</v>
      </c>
      <c r="R178" s="123">
        <v>90.24</v>
      </c>
      <c r="S178" s="119" t="s">
        <v>156</v>
      </c>
    </row>
    <row r="179" spans="1:19" s="45" customFormat="1" x14ac:dyDescent="0.2">
      <c r="A179" s="118"/>
      <c r="B179" s="119">
        <v>44711</v>
      </c>
      <c r="C179" s="120" t="s">
        <v>797</v>
      </c>
      <c r="D179" s="128" t="s">
        <v>30</v>
      </c>
      <c r="E179" s="120" t="s">
        <v>575</v>
      </c>
      <c r="F179" s="121"/>
      <c r="G179" s="121" t="s">
        <v>576</v>
      </c>
      <c r="H179" s="119">
        <v>27.6</v>
      </c>
      <c r="I179" s="121" t="s">
        <v>577</v>
      </c>
      <c r="J179" s="122">
        <f t="shared" si="48"/>
        <v>0.89</v>
      </c>
      <c r="K179" s="119">
        <v>8</v>
      </c>
      <c r="L179" s="119">
        <v>12</v>
      </c>
      <c r="M179" s="119">
        <v>16</v>
      </c>
      <c r="N179" s="145">
        <f t="shared" ref="N179:N205" si="50">P179/O179</f>
        <v>3.4181818181818175</v>
      </c>
      <c r="O179" s="22">
        <v>4.4000000000000004</v>
      </c>
      <c r="P179" s="145">
        <f t="shared" si="49"/>
        <v>15.04</v>
      </c>
      <c r="Q179" s="22">
        <v>6</v>
      </c>
      <c r="R179" s="123">
        <v>90.24</v>
      </c>
      <c r="S179" s="119" t="s">
        <v>156</v>
      </c>
    </row>
    <row r="180" spans="1:19" s="45" customFormat="1" x14ac:dyDescent="0.2">
      <c r="A180" s="118"/>
      <c r="B180" s="119">
        <v>44714</v>
      </c>
      <c r="C180" s="120" t="s">
        <v>578</v>
      </c>
      <c r="D180" s="128" t="s">
        <v>30</v>
      </c>
      <c r="E180" s="120" t="s">
        <v>579</v>
      </c>
      <c r="F180" s="121"/>
      <c r="G180" s="121" t="s">
        <v>580</v>
      </c>
      <c r="H180" s="119">
        <v>27.6</v>
      </c>
      <c r="I180" s="121" t="s">
        <v>577</v>
      </c>
      <c r="J180" s="122">
        <f t="shared" si="48"/>
        <v>0.89</v>
      </c>
      <c r="K180" s="119">
        <v>8</v>
      </c>
      <c r="L180" s="119">
        <v>12</v>
      </c>
      <c r="M180" s="119">
        <v>16</v>
      </c>
      <c r="N180" s="145">
        <f>P180/O180</f>
        <v>3.4181818181818175</v>
      </c>
      <c r="O180" s="22">
        <v>4.4000000000000004</v>
      </c>
      <c r="P180" s="145">
        <f>R180/Q180</f>
        <v>15.04</v>
      </c>
      <c r="Q180" s="22">
        <v>6</v>
      </c>
      <c r="R180" s="123">
        <v>90.24</v>
      </c>
      <c r="S180" s="119" t="s">
        <v>156</v>
      </c>
    </row>
    <row r="181" spans="1:19" s="45" customFormat="1" x14ac:dyDescent="0.2">
      <c r="A181" s="118"/>
      <c r="B181" s="119">
        <v>44715</v>
      </c>
      <c r="C181" s="120" t="s">
        <v>581</v>
      </c>
      <c r="D181" s="128" t="s">
        <v>30</v>
      </c>
      <c r="E181" s="120" t="s">
        <v>582</v>
      </c>
      <c r="F181" s="121"/>
      <c r="G181" s="121" t="s">
        <v>583</v>
      </c>
      <c r="H181" s="119">
        <v>27.6</v>
      </c>
      <c r="I181" s="121" t="s">
        <v>571</v>
      </c>
      <c r="J181" s="122">
        <f t="shared" si="48"/>
        <v>0.89</v>
      </c>
      <c r="K181" s="119">
        <v>8</v>
      </c>
      <c r="L181" s="119">
        <v>12</v>
      </c>
      <c r="M181" s="119">
        <v>16</v>
      </c>
      <c r="N181" s="145">
        <f>P181/O181</f>
        <v>3.4181818181818175</v>
      </c>
      <c r="O181" s="22">
        <v>4.4000000000000004</v>
      </c>
      <c r="P181" s="145">
        <f>R181/Q181</f>
        <v>15.04</v>
      </c>
      <c r="Q181" s="22">
        <v>6</v>
      </c>
      <c r="R181" s="123">
        <v>90.24</v>
      </c>
      <c r="S181" s="119" t="s">
        <v>156</v>
      </c>
    </row>
    <row r="182" spans="1:19" s="45" customFormat="1" x14ac:dyDescent="0.2">
      <c r="A182" s="118"/>
      <c r="B182" s="119">
        <v>44717</v>
      </c>
      <c r="C182" s="120" t="s">
        <v>584</v>
      </c>
      <c r="D182" s="128" t="s">
        <v>30</v>
      </c>
      <c r="E182" s="120" t="s">
        <v>585</v>
      </c>
      <c r="F182" s="121"/>
      <c r="G182" s="121" t="s">
        <v>586</v>
      </c>
      <c r="H182" s="119">
        <v>27.6</v>
      </c>
      <c r="I182" s="121" t="s">
        <v>571</v>
      </c>
      <c r="J182" s="122">
        <f t="shared" si="48"/>
        <v>0.89</v>
      </c>
      <c r="K182" s="119">
        <v>8</v>
      </c>
      <c r="L182" s="119">
        <v>12</v>
      </c>
      <c r="M182" s="119">
        <v>16</v>
      </c>
      <c r="N182" s="145">
        <f>P182/O182</f>
        <v>3.4181818181818175</v>
      </c>
      <c r="O182" s="22">
        <v>4.4000000000000004</v>
      </c>
      <c r="P182" s="145">
        <f>R182/Q182</f>
        <v>15.04</v>
      </c>
      <c r="Q182" s="22">
        <v>6</v>
      </c>
      <c r="R182" s="123">
        <v>90.24</v>
      </c>
      <c r="S182" s="119" t="s">
        <v>156</v>
      </c>
    </row>
    <row r="183" spans="1:19" s="45" customFormat="1" x14ac:dyDescent="0.2">
      <c r="A183" s="118"/>
      <c r="B183" s="119">
        <v>44719</v>
      </c>
      <c r="C183" s="120" t="s">
        <v>782</v>
      </c>
      <c r="D183" s="128" t="s">
        <v>30</v>
      </c>
      <c r="E183" s="120" t="s">
        <v>783</v>
      </c>
      <c r="F183" s="121"/>
      <c r="G183" s="121" t="s">
        <v>784</v>
      </c>
      <c r="H183" s="119">
        <v>27.6</v>
      </c>
      <c r="I183" s="121" t="s">
        <v>571</v>
      </c>
      <c r="J183" s="122">
        <v>0.89</v>
      </c>
      <c r="K183" s="119">
        <v>8</v>
      </c>
      <c r="L183" s="119">
        <v>12</v>
      </c>
      <c r="M183" s="119">
        <v>16</v>
      </c>
      <c r="N183" s="145">
        <f>P183/O183</f>
        <v>3.4181818181818175</v>
      </c>
      <c r="O183" s="22">
        <v>4.4000000000000004</v>
      </c>
      <c r="P183" s="145">
        <f>R183/Q183</f>
        <v>15.04</v>
      </c>
      <c r="Q183" s="22">
        <v>6</v>
      </c>
      <c r="R183" s="123">
        <v>90.24</v>
      </c>
      <c r="S183" s="119" t="s">
        <v>156</v>
      </c>
    </row>
    <row r="184" spans="1:19" s="45" customFormat="1" x14ac:dyDescent="0.2">
      <c r="A184" s="118"/>
      <c r="B184" s="119">
        <v>31622</v>
      </c>
      <c r="C184" s="120" t="s">
        <v>587</v>
      </c>
      <c r="D184" s="128" t="s">
        <v>30</v>
      </c>
      <c r="E184" s="120" t="s">
        <v>588</v>
      </c>
      <c r="F184" s="121"/>
      <c r="G184" s="121" t="s">
        <v>589</v>
      </c>
      <c r="H184" s="119">
        <v>29.9</v>
      </c>
      <c r="I184" s="121" t="s">
        <v>571</v>
      </c>
      <c r="J184" s="122">
        <f t="shared" si="48"/>
        <v>0.89</v>
      </c>
      <c r="K184" s="119">
        <v>8</v>
      </c>
      <c r="L184" s="119">
        <v>12</v>
      </c>
      <c r="M184" s="119">
        <v>16</v>
      </c>
      <c r="N184" s="145">
        <f t="shared" si="50"/>
        <v>3.4181818181818175</v>
      </c>
      <c r="O184" s="22">
        <v>4.4000000000000004</v>
      </c>
      <c r="P184" s="145">
        <f t="shared" si="49"/>
        <v>15.04</v>
      </c>
      <c r="Q184" s="22">
        <v>6</v>
      </c>
      <c r="R184" s="123">
        <v>90.24</v>
      </c>
      <c r="S184" s="119" t="s">
        <v>156</v>
      </c>
    </row>
    <row r="185" spans="1:19" s="45" customFormat="1" x14ac:dyDescent="0.2">
      <c r="A185" s="118"/>
      <c r="B185" s="119">
        <v>86057</v>
      </c>
      <c r="C185" s="120" t="s">
        <v>590</v>
      </c>
      <c r="D185" s="128" t="s">
        <v>278</v>
      </c>
      <c r="E185" s="120" t="s">
        <v>591</v>
      </c>
      <c r="F185" s="121"/>
      <c r="G185" s="121" t="s">
        <v>592</v>
      </c>
      <c r="H185" s="119">
        <v>14.4</v>
      </c>
      <c r="I185" s="121" t="s">
        <v>754</v>
      </c>
      <c r="J185" s="122">
        <f t="shared" si="48"/>
        <v>0.74</v>
      </c>
      <c r="K185" s="119">
        <v>8</v>
      </c>
      <c r="L185" s="119">
        <v>10</v>
      </c>
      <c r="M185" s="119">
        <v>16</v>
      </c>
      <c r="N185" s="145">
        <f t="shared" si="50"/>
        <v>3.7500000000000004</v>
      </c>
      <c r="O185" s="22">
        <v>2.2000000000000002</v>
      </c>
      <c r="P185" s="145">
        <f t="shared" si="49"/>
        <v>8.2500000000000018</v>
      </c>
      <c r="Q185" s="22">
        <v>6</v>
      </c>
      <c r="R185" s="123">
        <v>49.500000000000007</v>
      </c>
      <c r="S185" s="119" t="s">
        <v>117</v>
      </c>
    </row>
    <row r="186" spans="1:19" s="45" customFormat="1" x14ac:dyDescent="0.2">
      <c r="A186" s="118"/>
      <c r="B186" s="119">
        <v>44705</v>
      </c>
      <c r="C186" s="120" t="s">
        <v>593</v>
      </c>
      <c r="D186" s="128" t="s">
        <v>30</v>
      </c>
      <c r="E186" s="120" t="s">
        <v>594</v>
      </c>
      <c r="F186" s="121"/>
      <c r="G186" s="121" t="s">
        <v>595</v>
      </c>
      <c r="H186" s="119">
        <v>27.6</v>
      </c>
      <c r="I186" s="121" t="s">
        <v>571</v>
      </c>
      <c r="J186" s="122">
        <f t="shared" si="48"/>
        <v>0.89</v>
      </c>
      <c r="K186" s="119">
        <v>8</v>
      </c>
      <c r="L186" s="119">
        <v>12</v>
      </c>
      <c r="M186" s="119">
        <v>16</v>
      </c>
      <c r="N186" s="145">
        <f>P186/O186</f>
        <v>3.4181818181818175</v>
      </c>
      <c r="O186" s="22">
        <v>4.4000000000000004</v>
      </c>
      <c r="P186" s="145">
        <f>R186/Q186</f>
        <v>15.04</v>
      </c>
      <c r="Q186" s="22">
        <v>6</v>
      </c>
      <c r="R186" s="123">
        <v>90.24</v>
      </c>
      <c r="S186" s="119" t="s">
        <v>156</v>
      </c>
    </row>
    <row r="187" spans="1:19" s="45" customFormat="1" x14ac:dyDescent="0.2">
      <c r="A187" s="118"/>
      <c r="B187" s="119">
        <v>31624</v>
      </c>
      <c r="C187" s="120" t="s">
        <v>750</v>
      </c>
      <c r="D187" s="128" t="s">
        <v>30</v>
      </c>
      <c r="E187" s="120" t="s">
        <v>751</v>
      </c>
      <c r="F187" s="121"/>
      <c r="G187" s="121" t="s">
        <v>752</v>
      </c>
      <c r="H187" s="119">
        <v>29.9</v>
      </c>
      <c r="I187" s="121" t="s">
        <v>571</v>
      </c>
      <c r="J187" s="122">
        <f t="shared" si="48"/>
        <v>0.89</v>
      </c>
      <c r="K187" s="119">
        <v>8</v>
      </c>
      <c r="L187" s="119">
        <v>12</v>
      </c>
      <c r="M187" s="119">
        <v>16</v>
      </c>
      <c r="N187" s="145">
        <f t="shared" ref="N187" si="51">P187/O187</f>
        <v>3.4181818181818175</v>
      </c>
      <c r="O187" s="22">
        <v>4.4000000000000004</v>
      </c>
      <c r="P187" s="145">
        <f t="shared" ref="P187" si="52">R187/Q187</f>
        <v>15.04</v>
      </c>
      <c r="Q187" s="22">
        <v>6</v>
      </c>
      <c r="R187" s="123">
        <v>90.24</v>
      </c>
      <c r="S187" s="119" t="s">
        <v>156</v>
      </c>
    </row>
    <row r="188" spans="1:19" s="45" customFormat="1" x14ac:dyDescent="0.2">
      <c r="A188" s="118"/>
      <c r="B188" s="119">
        <v>44606</v>
      </c>
      <c r="C188" s="120" t="s">
        <v>596</v>
      </c>
      <c r="D188" s="128" t="s">
        <v>30</v>
      </c>
      <c r="E188" s="120" t="s">
        <v>597</v>
      </c>
      <c r="F188" s="121"/>
      <c r="G188" s="121" t="s">
        <v>598</v>
      </c>
      <c r="H188" s="119">
        <v>7</v>
      </c>
      <c r="I188" s="121" t="s">
        <v>753</v>
      </c>
      <c r="J188" s="122">
        <f t="shared" si="48"/>
        <v>0.28000000000000003</v>
      </c>
      <c r="K188" s="119">
        <v>5</v>
      </c>
      <c r="L188" s="119">
        <v>8</v>
      </c>
      <c r="M188" s="119">
        <v>12</v>
      </c>
      <c r="N188" s="145">
        <f t="shared" si="50"/>
        <v>3.4181818181818175</v>
      </c>
      <c r="O188" s="22">
        <v>2.2000000000000002</v>
      </c>
      <c r="P188" s="145">
        <f t="shared" si="49"/>
        <v>7.52</v>
      </c>
      <c r="Q188" s="22">
        <v>3</v>
      </c>
      <c r="R188" s="123">
        <v>22.56</v>
      </c>
      <c r="S188" s="119" t="s">
        <v>305</v>
      </c>
    </row>
    <row r="189" spans="1:19" s="45" customFormat="1" x14ac:dyDescent="0.2">
      <c r="A189" s="118"/>
      <c r="B189" s="119">
        <v>44706</v>
      </c>
      <c r="C189" s="120" t="s">
        <v>806</v>
      </c>
      <c r="D189" s="128" t="s">
        <v>30</v>
      </c>
      <c r="E189" s="120" t="s">
        <v>807</v>
      </c>
      <c r="F189" s="121"/>
      <c r="G189" s="121" t="s">
        <v>808</v>
      </c>
      <c r="H189" s="119"/>
      <c r="I189" s="121" t="s">
        <v>571</v>
      </c>
      <c r="J189" s="122">
        <f t="shared" si="48"/>
        <v>0.89</v>
      </c>
      <c r="K189" s="119">
        <v>8</v>
      </c>
      <c r="L189" s="119">
        <v>12</v>
      </c>
      <c r="M189" s="119">
        <v>16</v>
      </c>
      <c r="N189" s="145">
        <f t="shared" si="50"/>
        <v>3.4181818181818175</v>
      </c>
      <c r="O189" s="22">
        <v>4.4000000000000004</v>
      </c>
      <c r="P189" s="145">
        <f t="shared" si="49"/>
        <v>15.04</v>
      </c>
      <c r="Q189" s="22">
        <v>6</v>
      </c>
      <c r="R189" s="123">
        <v>90.24</v>
      </c>
      <c r="S189" s="119" t="s">
        <v>156</v>
      </c>
    </row>
    <row r="190" spans="1:19" s="45" customFormat="1" x14ac:dyDescent="0.2">
      <c r="A190" s="118"/>
      <c r="B190" s="119">
        <v>31428</v>
      </c>
      <c r="C190" s="120" t="s">
        <v>599</v>
      </c>
      <c r="D190" s="128" t="s">
        <v>30</v>
      </c>
      <c r="E190" s="120" t="s">
        <v>600</v>
      </c>
      <c r="F190" s="121"/>
      <c r="G190" s="121" t="s">
        <v>601</v>
      </c>
      <c r="H190" s="119">
        <v>7</v>
      </c>
      <c r="I190" s="121" t="s">
        <v>421</v>
      </c>
      <c r="J190" s="122">
        <f t="shared" si="48"/>
        <v>0.28000000000000003</v>
      </c>
      <c r="K190" s="119">
        <v>5</v>
      </c>
      <c r="L190" s="119">
        <v>8</v>
      </c>
      <c r="M190" s="119">
        <v>12</v>
      </c>
      <c r="N190" s="145">
        <f t="shared" si="50"/>
        <v>3.4181818181818175</v>
      </c>
      <c r="O190" s="22">
        <v>2.2000000000000002</v>
      </c>
      <c r="P190" s="145">
        <f t="shared" si="49"/>
        <v>7.52</v>
      </c>
      <c r="Q190" s="22">
        <v>3</v>
      </c>
      <c r="R190" s="123">
        <v>22.56</v>
      </c>
      <c r="S190" s="119" t="s">
        <v>305</v>
      </c>
    </row>
    <row r="191" spans="1:19" s="45" customFormat="1" x14ac:dyDescent="0.2">
      <c r="A191" s="118"/>
      <c r="B191" s="119">
        <v>31430</v>
      </c>
      <c r="C191" s="120" t="s">
        <v>602</v>
      </c>
      <c r="D191" s="128" t="s">
        <v>30</v>
      </c>
      <c r="E191" s="120" t="s">
        <v>603</v>
      </c>
      <c r="F191" s="121"/>
      <c r="G191" s="121" t="s">
        <v>604</v>
      </c>
      <c r="H191" s="119">
        <v>7</v>
      </c>
      <c r="I191" s="121" t="s">
        <v>421</v>
      </c>
      <c r="J191" s="122">
        <f t="shared" si="48"/>
        <v>0.28000000000000003</v>
      </c>
      <c r="K191" s="119">
        <v>5</v>
      </c>
      <c r="L191" s="119">
        <v>8</v>
      </c>
      <c r="M191" s="119">
        <v>12</v>
      </c>
      <c r="N191" s="145">
        <f t="shared" si="50"/>
        <v>3.4181818181818175</v>
      </c>
      <c r="O191" s="22">
        <v>2.2000000000000002</v>
      </c>
      <c r="P191" s="145">
        <f t="shared" si="49"/>
        <v>7.52</v>
      </c>
      <c r="Q191" s="22">
        <v>3</v>
      </c>
      <c r="R191" s="123">
        <v>22.56</v>
      </c>
      <c r="S191" s="119" t="s">
        <v>305</v>
      </c>
    </row>
    <row r="192" spans="1:19" s="45" customFormat="1" x14ac:dyDescent="0.2">
      <c r="A192" s="118"/>
      <c r="B192" s="119">
        <v>31432</v>
      </c>
      <c r="C192" s="120" t="s">
        <v>605</v>
      </c>
      <c r="D192" s="128" t="s">
        <v>30</v>
      </c>
      <c r="E192" s="120" t="s">
        <v>606</v>
      </c>
      <c r="F192" s="121"/>
      <c r="G192" s="121" t="s">
        <v>607</v>
      </c>
      <c r="H192" s="119">
        <v>7</v>
      </c>
      <c r="I192" s="121" t="s">
        <v>421</v>
      </c>
      <c r="J192" s="122">
        <f t="shared" si="48"/>
        <v>0.28000000000000003</v>
      </c>
      <c r="K192" s="119">
        <v>5</v>
      </c>
      <c r="L192" s="119">
        <v>8</v>
      </c>
      <c r="M192" s="119">
        <v>12</v>
      </c>
      <c r="N192" s="145">
        <f t="shared" si="50"/>
        <v>3.4181818181818175</v>
      </c>
      <c r="O192" s="22">
        <v>2.2000000000000002</v>
      </c>
      <c r="P192" s="145">
        <f t="shared" si="49"/>
        <v>7.52</v>
      </c>
      <c r="Q192" s="22">
        <v>3</v>
      </c>
      <c r="R192" s="123">
        <v>22.56</v>
      </c>
      <c r="S192" s="119" t="s">
        <v>305</v>
      </c>
    </row>
    <row r="193" spans="1:19" s="50" customFormat="1" ht="12.75" x14ac:dyDescent="0.2">
      <c r="A193" s="118"/>
      <c r="B193" s="119">
        <v>40000</v>
      </c>
      <c r="C193" s="120" t="s">
        <v>766</v>
      </c>
      <c r="D193" s="128" t="s">
        <v>112</v>
      </c>
      <c r="E193" s="120" t="s">
        <v>608</v>
      </c>
      <c r="F193" s="121"/>
      <c r="G193" s="121" t="s">
        <v>609</v>
      </c>
      <c r="H193" s="119">
        <v>21</v>
      </c>
      <c r="I193" s="121" t="s">
        <v>610</v>
      </c>
      <c r="J193" s="122">
        <f t="shared" si="48"/>
        <v>0.73</v>
      </c>
      <c r="K193" s="119">
        <v>7</v>
      </c>
      <c r="L193" s="119">
        <v>12</v>
      </c>
      <c r="M193" s="119">
        <v>15</v>
      </c>
      <c r="N193" s="145">
        <f t="shared" si="50"/>
        <v>3.4219999999999997</v>
      </c>
      <c r="O193" s="22">
        <v>5</v>
      </c>
      <c r="P193" s="145">
        <f t="shared" si="49"/>
        <v>17.11</v>
      </c>
      <c r="Q193" s="22">
        <v>4</v>
      </c>
      <c r="R193" s="123">
        <v>68.44</v>
      </c>
      <c r="S193" s="119" t="s">
        <v>611</v>
      </c>
    </row>
    <row r="194" spans="1:19" s="50" customFormat="1" ht="12.75" x14ac:dyDescent="0.2">
      <c r="A194" s="118"/>
      <c r="B194" s="119">
        <v>31407</v>
      </c>
      <c r="C194" s="120" t="s">
        <v>612</v>
      </c>
      <c r="D194" s="128" t="s">
        <v>30</v>
      </c>
      <c r="E194" s="120" t="s">
        <v>613</v>
      </c>
      <c r="F194" s="121"/>
      <c r="G194" s="121" t="s">
        <v>614</v>
      </c>
      <c r="H194" s="119">
        <v>7</v>
      </c>
      <c r="I194" s="121" t="s">
        <v>421</v>
      </c>
      <c r="J194" s="122">
        <f t="shared" si="48"/>
        <v>0.28000000000000003</v>
      </c>
      <c r="K194" s="119">
        <v>5</v>
      </c>
      <c r="L194" s="119">
        <v>8</v>
      </c>
      <c r="M194" s="119">
        <v>12</v>
      </c>
      <c r="N194" s="145">
        <f t="shared" si="50"/>
        <v>3.4181818181818175</v>
      </c>
      <c r="O194" s="22">
        <v>2.2000000000000002</v>
      </c>
      <c r="P194" s="145">
        <f t="shared" si="49"/>
        <v>7.52</v>
      </c>
      <c r="Q194" s="22">
        <v>3</v>
      </c>
      <c r="R194" s="123">
        <v>22.56</v>
      </c>
      <c r="S194" s="119" t="s">
        <v>305</v>
      </c>
    </row>
    <row r="195" spans="1:19" s="50" customFormat="1" ht="12.75" x14ac:dyDescent="0.2">
      <c r="A195" s="118"/>
      <c r="B195" s="119">
        <v>31433</v>
      </c>
      <c r="C195" s="120" t="s">
        <v>615</v>
      </c>
      <c r="D195" s="128" t="s">
        <v>30</v>
      </c>
      <c r="E195" s="120" t="s">
        <v>616</v>
      </c>
      <c r="F195" s="121" t="s">
        <v>617</v>
      </c>
      <c r="G195" s="121" t="s">
        <v>618</v>
      </c>
      <c r="H195" s="119">
        <v>7</v>
      </c>
      <c r="I195" s="121" t="s">
        <v>421</v>
      </c>
      <c r="J195" s="122">
        <f t="shared" si="48"/>
        <v>0.28000000000000003</v>
      </c>
      <c r="K195" s="119">
        <v>5</v>
      </c>
      <c r="L195" s="119">
        <v>8</v>
      </c>
      <c r="M195" s="119">
        <v>12</v>
      </c>
      <c r="N195" s="145">
        <f t="shared" si="50"/>
        <v>3.4181818181818175</v>
      </c>
      <c r="O195" s="22">
        <v>2.2000000000000002</v>
      </c>
      <c r="P195" s="145">
        <f t="shared" si="49"/>
        <v>7.52</v>
      </c>
      <c r="Q195" s="22">
        <v>3</v>
      </c>
      <c r="R195" s="123">
        <v>22.56</v>
      </c>
      <c r="S195" s="119" t="s">
        <v>305</v>
      </c>
    </row>
    <row r="196" spans="1:19" s="45" customFormat="1" x14ac:dyDescent="0.2">
      <c r="A196" s="118"/>
      <c r="B196" s="119">
        <v>31510</v>
      </c>
      <c r="C196" s="120" t="s">
        <v>619</v>
      </c>
      <c r="D196" s="128" t="s">
        <v>30</v>
      </c>
      <c r="E196" s="120" t="s">
        <v>620</v>
      </c>
      <c r="F196" s="121"/>
      <c r="G196" s="121" t="s">
        <v>621</v>
      </c>
      <c r="H196" s="119">
        <v>29.9</v>
      </c>
      <c r="I196" s="121" t="s">
        <v>571</v>
      </c>
      <c r="J196" s="122">
        <f t="shared" si="48"/>
        <v>0.89</v>
      </c>
      <c r="K196" s="119">
        <v>8</v>
      </c>
      <c r="L196" s="119">
        <v>12</v>
      </c>
      <c r="M196" s="119">
        <v>16</v>
      </c>
      <c r="N196" s="145">
        <f t="shared" si="50"/>
        <v>3.4181818181818175</v>
      </c>
      <c r="O196" s="22">
        <v>4.4000000000000004</v>
      </c>
      <c r="P196" s="145">
        <f t="shared" si="49"/>
        <v>15.04</v>
      </c>
      <c r="Q196" s="22">
        <v>6</v>
      </c>
      <c r="R196" s="123">
        <v>90.24</v>
      </c>
      <c r="S196" s="119" t="s">
        <v>156</v>
      </c>
    </row>
    <row r="197" spans="1:19" s="50" customFormat="1" ht="12.75" x14ac:dyDescent="0.2">
      <c r="A197" s="118"/>
      <c r="B197" s="119">
        <v>31412</v>
      </c>
      <c r="C197" s="120" t="s">
        <v>622</v>
      </c>
      <c r="D197" s="128" t="s">
        <v>30</v>
      </c>
      <c r="E197" s="120" t="s">
        <v>623</v>
      </c>
      <c r="F197" s="121"/>
      <c r="G197" s="121" t="s">
        <v>624</v>
      </c>
      <c r="H197" s="119">
        <v>7</v>
      </c>
      <c r="I197" s="121" t="s">
        <v>421</v>
      </c>
      <c r="J197" s="122">
        <f t="shared" si="48"/>
        <v>0.28000000000000003</v>
      </c>
      <c r="K197" s="119">
        <v>5</v>
      </c>
      <c r="L197" s="119">
        <v>8</v>
      </c>
      <c r="M197" s="119">
        <v>12</v>
      </c>
      <c r="N197" s="145">
        <f t="shared" si="50"/>
        <v>3.4181818181818175</v>
      </c>
      <c r="O197" s="22">
        <v>2.2000000000000002</v>
      </c>
      <c r="P197" s="145">
        <f t="shared" si="49"/>
        <v>7.52</v>
      </c>
      <c r="Q197" s="22">
        <v>3</v>
      </c>
      <c r="R197" s="123">
        <v>22.56</v>
      </c>
      <c r="S197" s="119" t="s">
        <v>305</v>
      </c>
    </row>
    <row r="198" spans="1:19" s="50" customFormat="1" ht="12.75" x14ac:dyDescent="0.2">
      <c r="A198" s="118"/>
      <c r="B198" s="119">
        <v>32109</v>
      </c>
      <c r="C198" s="120" t="s">
        <v>765</v>
      </c>
      <c r="D198" s="128" t="s">
        <v>30</v>
      </c>
      <c r="E198" s="120" t="s">
        <v>625</v>
      </c>
      <c r="F198" s="121"/>
      <c r="G198" s="121" t="s">
        <v>626</v>
      </c>
      <c r="H198" s="119">
        <v>28</v>
      </c>
      <c r="I198" s="121" t="s">
        <v>637</v>
      </c>
      <c r="J198" s="122">
        <f t="shared" si="48"/>
        <v>0.89</v>
      </c>
      <c r="K198" s="119">
        <v>8</v>
      </c>
      <c r="L198" s="119">
        <v>12</v>
      </c>
      <c r="M198" s="119">
        <v>16</v>
      </c>
      <c r="N198" s="145">
        <f t="shared" si="50"/>
        <v>3.418181818181818</v>
      </c>
      <c r="O198" s="22">
        <v>6.6</v>
      </c>
      <c r="P198" s="145">
        <f t="shared" si="49"/>
        <v>22.56</v>
      </c>
      <c r="Q198" s="22">
        <v>4</v>
      </c>
      <c r="R198" s="123">
        <v>90.24</v>
      </c>
      <c r="S198" s="119" t="s">
        <v>156</v>
      </c>
    </row>
    <row r="199" spans="1:19" s="50" customFormat="1" ht="12.75" x14ac:dyDescent="0.2">
      <c r="A199" s="118"/>
      <c r="B199" s="119">
        <v>31114</v>
      </c>
      <c r="C199" s="120" t="s">
        <v>627</v>
      </c>
      <c r="D199" s="128" t="s">
        <v>30</v>
      </c>
      <c r="E199" s="120" t="s">
        <v>628</v>
      </c>
      <c r="F199" s="121" t="s">
        <v>617</v>
      </c>
      <c r="G199" s="121" t="s">
        <v>629</v>
      </c>
      <c r="H199" s="119">
        <v>6.96</v>
      </c>
      <c r="I199" s="121" t="s">
        <v>421</v>
      </c>
      <c r="J199" s="122">
        <f t="shared" si="48"/>
        <v>0.28000000000000003</v>
      </c>
      <c r="K199" s="119">
        <v>5</v>
      </c>
      <c r="L199" s="119">
        <v>8</v>
      </c>
      <c r="M199" s="119">
        <v>12</v>
      </c>
      <c r="N199" s="145">
        <f t="shared" si="50"/>
        <v>3.4181818181818175</v>
      </c>
      <c r="O199" s="22">
        <v>2.2000000000000002</v>
      </c>
      <c r="P199" s="145">
        <f t="shared" si="49"/>
        <v>7.52</v>
      </c>
      <c r="Q199" s="22">
        <v>3</v>
      </c>
      <c r="R199" s="123">
        <v>22.56</v>
      </c>
      <c r="S199" s="119" t="s">
        <v>305</v>
      </c>
    </row>
    <row r="200" spans="1:19" s="50" customFormat="1" ht="12.75" x14ac:dyDescent="0.2">
      <c r="A200" s="118"/>
      <c r="B200" s="119">
        <v>31415</v>
      </c>
      <c r="C200" s="120" t="s">
        <v>630</v>
      </c>
      <c r="D200" s="128" t="s">
        <v>30</v>
      </c>
      <c r="E200" s="120" t="s">
        <v>631</v>
      </c>
      <c r="F200" s="121" t="s">
        <v>632</v>
      </c>
      <c r="G200" s="121" t="s">
        <v>633</v>
      </c>
      <c r="H200" s="119">
        <v>7</v>
      </c>
      <c r="I200" s="121" t="s">
        <v>421</v>
      </c>
      <c r="J200" s="122">
        <f t="shared" si="48"/>
        <v>0.28000000000000003</v>
      </c>
      <c r="K200" s="119">
        <v>5</v>
      </c>
      <c r="L200" s="119">
        <v>8</v>
      </c>
      <c r="M200" s="119">
        <v>12</v>
      </c>
      <c r="N200" s="145">
        <f t="shared" si="50"/>
        <v>3.4181818181818175</v>
      </c>
      <c r="O200" s="22">
        <v>2.2000000000000002</v>
      </c>
      <c r="P200" s="145">
        <f t="shared" si="49"/>
        <v>7.52</v>
      </c>
      <c r="Q200" s="22">
        <v>3</v>
      </c>
      <c r="R200" s="123">
        <v>22.56</v>
      </c>
      <c r="S200" s="119" t="s">
        <v>305</v>
      </c>
    </row>
    <row r="201" spans="1:19" s="50" customFormat="1" ht="12.75" x14ac:dyDescent="0.2">
      <c r="A201" s="118"/>
      <c r="B201" s="119">
        <v>32108</v>
      </c>
      <c r="C201" s="120" t="s">
        <v>634</v>
      </c>
      <c r="D201" s="128" t="s">
        <v>30</v>
      </c>
      <c r="E201" s="120" t="s">
        <v>635</v>
      </c>
      <c r="F201" s="121"/>
      <c r="G201" s="121" t="s">
        <v>636</v>
      </c>
      <c r="H201" s="119">
        <v>26.4</v>
      </c>
      <c r="I201" s="121" t="s">
        <v>637</v>
      </c>
      <c r="J201" s="122">
        <f t="shared" si="48"/>
        <v>0.89</v>
      </c>
      <c r="K201" s="119">
        <v>8</v>
      </c>
      <c r="L201" s="119">
        <v>12</v>
      </c>
      <c r="M201" s="119">
        <v>16</v>
      </c>
      <c r="N201" s="145">
        <f t="shared" si="50"/>
        <v>3.418181818181818</v>
      </c>
      <c r="O201" s="22">
        <v>6.6</v>
      </c>
      <c r="P201" s="145">
        <f t="shared" si="49"/>
        <v>22.56</v>
      </c>
      <c r="Q201" s="22">
        <v>4</v>
      </c>
      <c r="R201" s="123">
        <v>90.24</v>
      </c>
      <c r="S201" s="119" t="s">
        <v>156</v>
      </c>
    </row>
    <row r="202" spans="1:19" s="50" customFormat="1" ht="12.75" x14ac:dyDescent="0.2">
      <c r="A202" s="118"/>
      <c r="B202" s="119">
        <v>31420</v>
      </c>
      <c r="C202" s="120" t="s">
        <v>638</v>
      </c>
      <c r="D202" s="128" t="s">
        <v>30</v>
      </c>
      <c r="E202" s="120" t="s">
        <v>639</v>
      </c>
      <c r="F202" s="121"/>
      <c r="G202" s="121" t="s">
        <v>640</v>
      </c>
      <c r="H202" s="119">
        <v>7</v>
      </c>
      <c r="I202" s="121" t="s">
        <v>421</v>
      </c>
      <c r="J202" s="122">
        <f t="shared" si="48"/>
        <v>0.28000000000000003</v>
      </c>
      <c r="K202" s="119">
        <v>5</v>
      </c>
      <c r="L202" s="119">
        <v>8</v>
      </c>
      <c r="M202" s="119">
        <v>12</v>
      </c>
      <c r="N202" s="145">
        <f t="shared" si="50"/>
        <v>3.4181818181818175</v>
      </c>
      <c r="O202" s="22">
        <v>2.2000000000000002</v>
      </c>
      <c r="P202" s="145">
        <f t="shared" si="49"/>
        <v>7.52</v>
      </c>
      <c r="Q202" s="22">
        <v>3</v>
      </c>
      <c r="R202" s="123">
        <v>22.56</v>
      </c>
      <c r="S202" s="119" t="s">
        <v>305</v>
      </c>
    </row>
    <row r="203" spans="1:19" s="50" customFormat="1" ht="12.75" x14ac:dyDescent="0.2">
      <c r="A203" s="118"/>
      <c r="B203" s="119">
        <v>31421</v>
      </c>
      <c r="C203" s="120" t="s">
        <v>641</v>
      </c>
      <c r="D203" s="128" t="s">
        <v>30</v>
      </c>
      <c r="E203" s="120" t="s">
        <v>642</v>
      </c>
      <c r="F203" s="121"/>
      <c r="G203" s="121" t="s">
        <v>643</v>
      </c>
      <c r="H203" s="119">
        <v>7</v>
      </c>
      <c r="I203" s="121" t="s">
        <v>421</v>
      </c>
      <c r="J203" s="122">
        <f t="shared" si="48"/>
        <v>0.28000000000000003</v>
      </c>
      <c r="K203" s="119">
        <v>5</v>
      </c>
      <c r="L203" s="119">
        <v>8</v>
      </c>
      <c r="M203" s="119">
        <v>12</v>
      </c>
      <c r="N203" s="145">
        <f t="shared" si="50"/>
        <v>3.4181818181818175</v>
      </c>
      <c r="O203" s="22">
        <v>2.2000000000000002</v>
      </c>
      <c r="P203" s="145">
        <f t="shared" si="49"/>
        <v>7.52</v>
      </c>
      <c r="Q203" s="22">
        <v>3</v>
      </c>
      <c r="R203" s="123">
        <v>22.56</v>
      </c>
      <c r="S203" s="119" t="s">
        <v>305</v>
      </c>
    </row>
    <row r="204" spans="1:19" s="50" customFormat="1" ht="12.75" x14ac:dyDescent="0.2">
      <c r="A204" s="118"/>
      <c r="B204" s="119">
        <v>31408</v>
      </c>
      <c r="C204" s="120" t="s">
        <v>644</v>
      </c>
      <c r="D204" s="128" t="s">
        <v>30</v>
      </c>
      <c r="E204" s="120" t="s">
        <v>645</v>
      </c>
      <c r="F204" s="121"/>
      <c r="G204" s="121" t="s">
        <v>646</v>
      </c>
      <c r="H204" s="119">
        <v>7</v>
      </c>
      <c r="I204" s="121" t="s">
        <v>421</v>
      </c>
      <c r="J204" s="122">
        <f t="shared" si="48"/>
        <v>0.28000000000000003</v>
      </c>
      <c r="K204" s="119">
        <v>5</v>
      </c>
      <c r="L204" s="119">
        <v>8</v>
      </c>
      <c r="M204" s="119">
        <v>12</v>
      </c>
      <c r="N204" s="145">
        <f t="shared" si="50"/>
        <v>3.4181818181818175</v>
      </c>
      <c r="O204" s="22">
        <v>2.2000000000000002</v>
      </c>
      <c r="P204" s="145">
        <f t="shared" si="49"/>
        <v>7.52</v>
      </c>
      <c r="Q204" s="22">
        <v>3</v>
      </c>
      <c r="R204" s="123">
        <v>22.56</v>
      </c>
      <c r="S204" s="119" t="s">
        <v>305</v>
      </c>
    </row>
    <row r="205" spans="1:19" s="50" customFormat="1" ht="12.75" x14ac:dyDescent="0.2">
      <c r="A205" s="8"/>
      <c r="B205" s="7">
        <v>51616</v>
      </c>
      <c r="C205" s="116" t="s">
        <v>823</v>
      </c>
      <c r="D205" s="130" t="s">
        <v>112</v>
      </c>
      <c r="E205" s="116" t="s">
        <v>826</v>
      </c>
      <c r="F205" s="117"/>
      <c r="G205" s="117" t="s">
        <v>827</v>
      </c>
      <c r="H205" s="7">
        <v>22</v>
      </c>
      <c r="I205" s="117" t="s">
        <v>824</v>
      </c>
      <c r="J205" s="101">
        <f t="shared" si="48"/>
        <v>0.67</v>
      </c>
      <c r="K205" s="7">
        <v>7</v>
      </c>
      <c r="L205" s="7">
        <v>11</v>
      </c>
      <c r="M205" s="7">
        <v>15</v>
      </c>
      <c r="N205" s="143">
        <f t="shared" si="50"/>
        <v>3.1100000000000003</v>
      </c>
      <c r="O205" s="22">
        <v>5</v>
      </c>
      <c r="P205" s="143">
        <f t="shared" si="49"/>
        <v>15.55</v>
      </c>
      <c r="Q205" s="22">
        <v>4</v>
      </c>
      <c r="R205" s="18">
        <v>62.2</v>
      </c>
      <c r="S205" s="7" t="s">
        <v>825</v>
      </c>
    </row>
    <row r="206" spans="1:19" s="50" customFormat="1" ht="12.75" x14ac:dyDescent="0.2">
      <c r="A206" s="118"/>
      <c r="B206" s="119">
        <v>31814</v>
      </c>
      <c r="C206" s="120" t="s">
        <v>647</v>
      </c>
      <c r="D206" s="128" t="s">
        <v>30</v>
      </c>
      <c r="E206" s="120" t="s">
        <v>648</v>
      </c>
      <c r="F206" s="121"/>
      <c r="G206" s="121" t="s">
        <v>649</v>
      </c>
      <c r="H206" s="119">
        <v>7.12</v>
      </c>
      <c r="I206" s="121" t="s">
        <v>421</v>
      </c>
      <c r="J206" s="122">
        <f t="shared" si="48"/>
        <v>0.28000000000000003</v>
      </c>
      <c r="K206" s="119">
        <v>5</v>
      </c>
      <c r="L206" s="119">
        <v>8</v>
      </c>
      <c r="M206" s="119">
        <v>12</v>
      </c>
      <c r="N206" s="145">
        <f>P206/O206</f>
        <v>4.2</v>
      </c>
      <c r="O206" s="22">
        <v>2.2000000000000002</v>
      </c>
      <c r="P206" s="145">
        <f t="shared" si="49"/>
        <v>9.24</v>
      </c>
      <c r="Q206" s="22">
        <v>3</v>
      </c>
      <c r="R206" s="123">
        <v>27.720000000000002</v>
      </c>
      <c r="S206" s="119" t="s">
        <v>305</v>
      </c>
    </row>
    <row r="207" spans="1:19" ht="15.75" x14ac:dyDescent="0.2">
      <c r="A207" s="46"/>
      <c r="B207" s="87" t="s">
        <v>760</v>
      </c>
      <c r="C207" s="88"/>
      <c r="D207" s="132"/>
      <c r="E207" s="47"/>
      <c r="F207" s="48"/>
      <c r="G207" s="48"/>
      <c r="H207" s="141"/>
      <c r="I207" s="82"/>
      <c r="J207" s="102"/>
      <c r="K207" s="47"/>
      <c r="L207" s="47"/>
      <c r="M207" s="47"/>
      <c r="N207" s="49"/>
      <c r="O207" s="90"/>
      <c r="P207" s="49"/>
      <c r="Q207" s="22"/>
      <c r="R207" s="152"/>
      <c r="S207" s="77"/>
    </row>
    <row r="208" spans="1:19" x14ac:dyDescent="0.2">
      <c r="A208" s="118"/>
      <c r="B208" s="119">
        <v>91131</v>
      </c>
      <c r="C208" s="120" t="s">
        <v>650</v>
      </c>
      <c r="D208" s="128" t="s">
        <v>327</v>
      </c>
      <c r="E208" s="120" t="s">
        <v>651</v>
      </c>
      <c r="F208" s="121" t="s">
        <v>652</v>
      </c>
      <c r="G208" s="121" t="s">
        <v>653</v>
      </c>
      <c r="H208" s="119"/>
      <c r="I208" s="121" t="s">
        <v>654</v>
      </c>
      <c r="J208" s="122">
        <f>ROUND(((K208*L208)*M208)/1728,2)</f>
        <v>0</v>
      </c>
      <c r="K208" s="119"/>
      <c r="L208" s="119"/>
      <c r="M208" s="119"/>
      <c r="N208" s="145">
        <f>P208/O208</f>
        <v>0.63</v>
      </c>
      <c r="O208" s="22">
        <v>12</v>
      </c>
      <c r="P208" s="145">
        <f>R208/Q208</f>
        <v>7.56</v>
      </c>
      <c r="Q208" s="22">
        <v>12</v>
      </c>
      <c r="R208" s="123">
        <v>90.72</v>
      </c>
      <c r="S208" s="119"/>
    </row>
    <row r="209" spans="1:19" x14ac:dyDescent="0.2">
      <c r="A209" s="118"/>
      <c r="B209" s="119">
        <v>91141</v>
      </c>
      <c r="C209" s="120" t="s">
        <v>767</v>
      </c>
      <c r="D209" s="128" t="s">
        <v>327</v>
      </c>
      <c r="E209" s="120" t="s">
        <v>655</v>
      </c>
      <c r="F209" s="121"/>
      <c r="G209" s="121" t="s">
        <v>656</v>
      </c>
      <c r="H209" s="119" t="s">
        <v>531</v>
      </c>
      <c r="I209" s="121" t="s">
        <v>610</v>
      </c>
      <c r="J209" s="122">
        <f>ROUND(((K209*L209)*M209)/1728,2)</f>
        <v>0.71</v>
      </c>
      <c r="K209" s="119">
        <v>7</v>
      </c>
      <c r="L209" s="119">
        <v>11</v>
      </c>
      <c r="M209" s="119">
        <v>16</v>
      </c>
      <c r="N209" s="145">
        <f>P209/O209</f>
        <v>2.6260000000000003</v>
      </c>
      <c r="O209" s="22">
        <v>5</v>
      </c>
      <c r="P209" s="145">
        <f>R209/Q209</f>
        <v>13.13</v>
      </c>
      <c r="Q209" s="22">
        <v>4</v>
      </c>
      <c r="R209" s="123">
        <v>52.52</v>
      </c>
      <c r="S209" s="119" t="s">
        <v>364</v>
      </c>
    </row>
    <row r="210" spans="1:19" x14ac:dyDescent="0.2">
      <c r="A210" s="118"/>
      <c r="B210" s="119">
        <v>91133</v>
      </c>
      <c r="C210" s="120" t="s">
        <v>758</v>
      </c>
      <c r="D210" s="128" t="s">
        <v>327</v>
      </c>
      <c r="E210" s="120" t="s">
        <v>657</v>
      </c>
      <c r="F210" s="121" t="s">
        <v>658</v>
      </c>
      <c r="G210" s="121" t="s">
        <v>659</v>
      </c>
      <c r="H210" s="119"/>
      <c r="I210" s="121" t="s">
        <v>654</v>
      </c>
      <c r="J210" s="122">
        <f>ROUND(((K210*L210)*M210)/1728,2)</f>
        <v>0</v>
      </c>
      <c r="K210" s="119"/>
      <c r="L210" s="119"/>
      <c r="M210" s="119"/>
      <c r="N210" s="145">
        <f>P210/O210</f>
        <v>0.63000000000000012</v>
      </c>
      <c r="O210" s="22">
        <v>12</v>
      </c>
      <c r="P210" s="145">
        <f>R210/Q210</f>
        <v>7.5600000000000014</v>
      </c>
      <c r="Q210" s="22">
        <v>12</v>
      </c>
      <c r="R210" s="123">
        <v>90.720000000000013</v>
      </c>
      <c r="S210" s="119"/>
    </row>
    <row r="211" spans="1:19" x14ac:dyDescent="0.2">
      <c r="A211" s="118"/>
      <c r="B211" s="119">
        <v>91142</v>
      </c>
      <c r="C211" s="120" t="s">
        <v>759</v>
      </c>
      <c r="D211" s="128" t="s">
        <v>327</v>
      </c>
      <c r="E211" s="120" t="s">
        <v>660</v>
      </c>
      <c r="F211" s="121"/>
      <c r="G211" s="121" t="s">
        <v>661</v>
      </c>
      <c r="H211" s="119" t="s">
        <v>531</v>
      </c>
      <c r="I211" s="121" t="s">
        <v>610</v>
      </c>
      <c r="J211" s="122">
        <f>ROUND(((K211*L211)*M211)/1728,2)</f>
        <v>0.71</v>
      </c>
      <c r="K211" s="119">
        <v>7</v>
      </c>
      <c r="L211" s="119">
        <v>11</v>
      </c>
      <c r="M211" s="119">
        <v>16</v>
      </c>
      <c r="N211" s="145">
        <f>P211/O211</f>
        <v>2.9620000000000002</v>
      </c>
      <c r="O211" s="22">
        <v>5</v>
      </c>
      <c r="P211" s="145">
        <f>R211/Q211</f>
        <v>14.81</v>
      </c>
      <c r="Q211" s="22">
        <v>4</v>
      </c>
      <c r="R211" s="123">
        <v>59.24</v>
      </c>
      <c r="S211" s="119" t="s">
        <v>364</v>
      </c>
    </row>
    <row r="212" spans="1:19" ht="15.75" x14ac:dyDescent="0.2">
      <c r="A212" s="24"/>
      <c r="B212" s="112" t="s">
        <v>662</v>
      </c>
      <c r="C212" s="113"/>
      <c r="D212" s="132"/>
      <c r="E212" s="47"/>
      <c r="F212" s="48"/>
      <c r="G212" s="48"/>
      <c r="H212" s="141"/>
      <c r="I212" s="82"/>
      <c r="J212" s="108"/>
      <c r="K212" s="47"/>
      <c r="L212" s="47"/>
      <c r="M212" s="47"/>
      <c r="N212" s="49"/>
      <c r="O212" s="91"/>
      <c r="P212" s="49"/>
      <c r="Q212" s="91"/>
      <c r="R212" s="152"/>
      <c r="S212" s="77"/>
    </row>
    <row r="213" spans="1:19" s="50" customFormat="1" ht="12.75" x14ac:dyDescent="0.2">
      <c r="A213" s="118"/>
      <c r="B213" s="119">
        <v>91017</v>
      </c>
      <c r="C213" s="120" t="s">
        <v>663</v>
      </c>
      <c r="D213" s="128" t="s">
        <v>327</v>
      </c>
      <c r="E213" s="120" t="s">
        <v>664</v>
      </c>
      <c r="F213" s="121" t="s">
        <v>665</v>
      </c>
      <c r="G213" s="121" t="s">
        <v>666</v>
      </c>
      <c r="H213" s="119">
        <v>18.2</v>
      </c>
      <c r="I213" s="121" t="s">
        <v>667</v>
      </c>
      <c r="J213" s="122">
        <f t="shared" ref="J213:J223" si="53">ROUND(((K213*L213)*M213)/1728,2)</f>
        <v>0.41</v>
      </c>
      <c r="K213" s="119">
        <v>6</v>
      </c>
      <c r="L213" s="119">
        <v>9</v>
      </c>
      <c r="M213" s="119">
        <v>13</v>
      </c>
      <c r="N213" s="145">
        <f t="shared" ref="N213:N228" si="54">P213/O213</f>
        <v>0.36750000000000005</v>
      </c>
      <c r="O213" s="22">
        <v>20</v>
      </c>
      <c r="P213" s="145">
        <f t="shared" ref="P213:P223" si="55">R213/Q213</f>
        <v>7.3500000000000005</v>
      </c>
      <c r="Q213" s="22">
        <v>24</v>
      </c>
      <c r="R213" s="123">
        <v>176.4</v>
      </c>
      <c r="S213" s="119" t="s">
        <v>668</v>
      </c>
    </row>
    <row r="214" spans="1:19" s="50" customFormat="1" ht="12.75" x14ac:dyDescent="0.2">
      <c r="A214" s="118"/>
      <c r="B214" s="119">
        <v>91018</v>
      </c>
      <c r="C214" s="120" t="s">
        <v>669</v>
      </c>
      <c r="D214" s="128" t="s">
        <v>327</v>
      </c>
      <c r="E214" s="120" t="s">
        <v>670</v>
      </c>
      <c r="F214" s="121" t="s">
        <v>671</v>
      </c>
      <c r="G214" s="121" t="s">
        <v>672</v>
      </c>
      <c r="H214" s="119">
        <v>18.2</v>
      </c>
      <c r="I214" s="121" t="s">
        <v>667</v>
      </c>
      <c r="J214" s="122">
        <f t="shared" si="53"/>
        <v>0.41</v>
      </c>
      <c r="K214" s="119">
        <v>6</v>
      </c>
      <c r="L214" s="119">
        <v>9</v>
      </c>
      <c r="M214" s="119">
        <v>13</v>
      </c>
      <c r="N214" s="145">
        <f t="shared" si="54"/>
        <v>0.36750000000000005</v>
      </c>
      <c r="O214" s="22">
        <v>20</v>
      </c>
      <c r="P214" s="145">
        <f t="shared" si="55"/>
        <v>7.3500000000000005</v>
      </c>
      <c r="Q214" s="22">
        <v>24</v>
      </c>
      <c r="R214" s="123">
        <v>176.4</v>
      </c>
      <c r="S214" s="119" t="s">
        <v>668</v>
      </c>
    </row>
    <row r="215" spans="1:19" s="50" customFormat="1" ht="12.75" x14ac:dyDescent="0.2">
      <c r="A215" s="118"/>
      <c r="B215" s="119">
        <v>91019</v>
      </c>
      <c r="C215" s="120" t="s">
        <v>673</v>
      </c>
      <c r="D215" s="128" t="s">
        <v>327</v>
      </c>
      <c r="E215" s="120" t="s">
        <v>674</v>
      </c>
      <c r="F215" s="121" t="s">
        <v>675</v>
      </c>
      <c r="G215" s="121" t="s">
        <v>676</v>
      </c>
      <c r="H215" s="119">
        <v>18.2</v>
      </c>
      <c r="I215" s="121" t="s">
        <v>667</v>
      </c>
      <c r="J215" s="122">
        <f t="shared" si="53"/>
        <v>0.41</v>
      </c>
      <c r="K215" s="119">
        <v>6</v>
      </c>
      <c r="L215" s="119">
        <v>9</v>
      </c>
      <c r="M215" s="119">
        <v>13</v>
      </c>
      <c r="N215" s="145">
        <f t="shared" si="54"/>
        <v>0.36750000000000005</v>
      </c>
      <c r="O215" s="22">
        <v>20</v>
      </c>
      <c r="P215" s="145">
        <f t="shared" si="55"/>
        <v>7.3500000000000005</v>
      </c>
      <c r="Q215" s="22">
        <v>24</v>
      </c>
      <c r="R215" s="123">
        <v>176.4</v>
      </c>
      <c r="S215" s="119" t="s">
        <v>668</v>
      </c>
    </row>
    <row r="216" spans="1:19" s="50" customFormat="1" ht="12.75" x14ac:dyDescent="0.2">
      <c r="A216" s="118"/>
      <c r="B216" s="119">
        <v>91060</v>
      </c>
      <c r="C216" s="120" t="s">
        <v>677</v>
      </c>
      <c r="D216" s="128" t="s">
        <v>327</v>
      </c>
      <c r="E216" s="120" t="s">
        <v>678</v>
      </c>
      <c r="F216" s="121" t="s">
        <v>679</v>
      </c>
      <c r="G216" s="121" t="s">
        <v>680</v>
      </c>
      <c r="H216" s="119">
        <v>18.2</v>
      </c>
      <c r="I216" s="121" t="s">
        <v>667</v>
      </c>
      <c r="J216" s="122">
        <f t="shared" si="53"/>
        <v>0.41</v>
      </c>
      <c r="K216" s="119">
        <v>6</v>
      </c>
      <c r="L216" s="119">
        <v>9</v>
      </c>
      <c r="M216" s="119">
        <v>13</v>
      </c>
      <c r="N216" s="145">
        <f t="shared" si="54"/>
        <v>0.36750000000000005</v>
      </c>
      <c r="O216" s="22">
        <v>20</v>
      </c>
      <c r="P216" s="145">
        <f t="shared" si="55"/>
        <v>7.3500000000000005</v>
      </c>
      <c r="Q216" s="22">
        <v>24</v>
      </c>
      <c r="R216" s="123">
        <v>176.4</v>
      </c>
      <c r="S216" s="119" t="s">
        <v>668</v>
      </c>
    </row>
    <row r="217" spans="1:19" s="50" customFormat="1" ht="12.75" x14ac:dyDescent="0.2">
      <c r="A217" s="118"/>
      <c r="B217" s="119">
        <v>91028</v>
      </c>
      <c r="C217" s="120" t="s">
        <v>681</v>
      </c>
      <c r="D217" s="128" t="s">
        <v>327</v>
      </c>
      <c r="E217" s="120" t="s">
        <v>682</v>
      </c>
      <c r="F217" s="121" t="s">
        <v>683</v>
      </c>
      <c r="G217" s="121" t="s">
        <v>684</v>
      </c>
      <c r="H217" s="119" t="s">
        <v>685</v>
      </c>
      <c r="I217" s="121" t="s">
        <v>686</v>
      </c>
      <c r="J217" s="122">
        <f t="shared" si="53"/>
        <v>0.88</v>
      </c>
      <c r="K217" s="119">
        <v>10</v>
      </c>
      <c r="L217" s="119">
        <v>8</v>
      </c>
      <c r="M217" s="119">
        <v>19</v>
      </c>
      <c r="N217" s="145">
        <f t="shared" si="54"/>
        <v>4.0433333333333339</v>
      </c>
      <c r="O217" s="22">
        <v>6</v>
      </c>
      <c r="P217" s="145">
        <f t="shared" si="55"/>
        <v>24.26</v>
      </c>
      <c r="Q217" s="22">
        <v>6</v>
      </c>
      <c r="R217" s="123">
        <v>145.56</v>
      </c>
      <c r="S217" s="119" t="s">
        <v>687</v>
      </c>
    </row>
    <row r="218" spans="1:19" s="50" customFormat="1" ht="12.75" x14ac:dyDescent="0.2">
      <c r="A218" s="118"/>
      <c r="B218" s="119">
        <v>91030</v>
      </c>
      <c r="C218" s="120" t="s">
        <v>688</v>
      </c>
      <c r="D218" s="128" t="s">
        <v>327</v>
      </c>
      <c r="E218" s="120" t="s">
        <v>689</v>
      </c>
      <c r="F218" s="121" t="s">
        <v>690</v>
      </c>
      <c r="G218" s="121" t="s">
        <v>691</v>
      </c>
      <c r="H218" s="119" t="s">
        <v>685</v>
      </c>
      <c r="I218" s="121" t="s">
        <v>686</v>
      </c>
      <c r="J218" s="122">
        <f t="shared" si="53"/>
        <v>0.88</v>
      </c>
      <c r="K218" s="119">
        <v>10</v>
      </c>
      <c r="L218" s="119">
        <v>8</v>
      </c>
      <c r="M218" s="119">
        <v>19</v>
      </c>
      <c r="N218" s="145">
        <f t="shared" si="54"/>
        <v>4.0433333333333339</v>
      </c>
      <c r="O218" s="22">
        <v>6</v>
      </c>
      <c r="P218" s="145">
        <f t="shared" si="55"/>
        <v>24.26</v>
      </c>
      <c r="Q218" s="22">
        <v>6</v>
      </c>
      <c r="R218" s="123">
        <v>145.56</v>
      </c>
      <c r="S218" s="119" t="s">
        <v>687</v>
      </c>
    </row>
    <row r="219" spans="1:19" s="50" customFormat="1" ht="12.75" x14ac:dyDescent="0.2">
      <c r="A219" s="118"/>
      <c r="B219" s="119">
        <v>91032</v>
      </c>
      <c r="C219" s="120" t="s">
        <v>692</v>
      </c>
      <c r="D219" s="128" t="s">
        <v>327</v>
      </c>
      <c r="E219" s="120" t="s">
        <v>693</v>
      </c>
      <c r="F219" s="121" t="s">
        <v>694</v>
      </c>
      <c r="G219" s="121" t="s">
        <v>695</v>
      </c>
      <c r="H219" s="119" t="s">
        <v>685</v>
      </c>
      <c r="I219" s="121" t="s">
        <v>686</v>
      </c>
      <c r="J219" s="122">
        <f t="shared" si="53"/>
        <v>0.88</v>
      </c>
      <c r="K219" s="119">
        <v>10</v>
      </c>
      <c r="L219" s="119">
        <v>8</v>
      </c>
      <c r="M219" s="119">
        <v>19</v>
      </c>
      <c r="N219" s="145">
        <f t="shared" si="54"/>
        <v>4.0433333333333339</v>
      </c>
      <c r="O219" s="22">
        <v>6</v>
      </c>
      <c r="P219" s="145">
        <f t="shared" si="55"/>
        <v>24.26</v>
      </c>
      <c r="Q219" s="22">
        <v>6</v>
      </c>
      <c r="R219" s="123">
        <v>145.56</v>
      </c>
      <c r="S219" s="119" t="s">
        <v>687</v>
      </c>
    </row>
    <row r="220" spans="1:19" s="50" customFormat="1" ht="12.75" x14ac:dyDescent="0.2">
      <c r="A220" s="118"/>
      <c r="B220" s="119">
        <v>91127</v>
      </c>
      <c r="C220" s="120" t="s">
        <v>756</v>
      </c>
      <c r="D220" s="128" t="s">
        <v>327</v>
      </c>
      <c r="E220" s="120" t="s">
        <v>696</v>
      </c>
      <c r="F220" s="121" t="s">
        <v>697</v>
      </c>
      <c r="G220" s="121" t="s">
        <v>698</v>
      </c>
      <c r="H220" s="119">
        <v>16.5</v>
      </c>
      <c r="I220" s="121" t="s">
        <v>699</v>
      </c>
      <c r="J220" s="122">
        <f t="shared" si="53"/>
        <v>0.63</v>
      </c>
      <c r="K220" s="119">
        <v>7</v>
      </c>
      <c r="L220" s="119">
        <v>12</v>
      </c>
      <c r="M220" s="119">
        <v>13</v>
      </c>
      <c r="N220" s="145">
        <f t="shared" si="54"/>
        <v>1.05</v>
      </c>
      <c r="O220" s="22">
        <v>12</v>
      </c>
      <c r="P220" s="145">
        <f t="shared" si="55"/>
        <v>12.600000000000001</v>
      </c>
      <c r="Q220" s="22">
        <v>12</v>
      </c>
      <c r="R220" s="123">
        <v>151.20000000000002</v>
      </c>
      <c r="S220" s="119" t="s">
        <v>763</v>
      </c>
    </row>
    <row r="221" spans="1:19" s="50" customFormat="1" ht="12.75" x14ac:dyDescent="0.2">
      <c r="A221" s="118"/>
      <c r="B221" s="119">
        <v>91137</v>
      </c>
      <c r="C221" s="120" t="s">
        <v>700</v>
      </c>
      <c r="D221" s="128" t="s">
        <v>327</v>
      </c>
      <c r="E221" s="120" t="s">
        <v>701</v>
      </c>
      <c r="F221" s="121" t="s">
        <v>702</v>
      </c>
      <c r="G221" s="121" t="s">
        <v>703</v>
      </c>
      <c r="H221" s="119">
        <v>16.5</v>
      </c>
      <c r="I221" s="121" t="s">
        <v>699</v>
      </c>
      <c r="J221" s="122">
        <f t="shared" si="53"/>
        <v>0.63</v>
      </c>
      <c r="K221" s="119">
        <v>7</v>
      </c>
      <c r="L221" s="119">
        <v>12</v>
      </c>
      <c r="M221" s="119">
        <v>13</v>
      </c>
      <c r="N221" s="145">
        <f t="shared" si="54"/>
        <v>1.05</v>
      </c>
      <c r="O221" s="22">
        <v>12</v>
      </c>
      <c r="P221" s="145">
        <f t="shared" si="55"/>
        <v>12.600000000000001</v>
      </c>
      <c r="Q221" s="22">
        <v>12</v>
      </c>
      <c r="R221" s="123">
        <v>151.20000000000002</v>
      </c>
      <c r="S221" s="119" t="s">
        <v>763</v>
      </c>
    </row>
    <row r="222" spans="1:19" s="50" customFormat="1" ht="12.75" x14ac:dyDescent="0.2">
      <c r="A222" s="118"/>
      <c r="B222" s="119">
        <v>91139</v>
      </c>
      <c r="C222" s="120" t="s">
        <v>704</v>
      </c>
      <c r="D222" s="128" t="s">
        <v>327</v>
      </c>
      <c r="E222" s="120" t="s">
        <v>705</v>
      </c>
      <c r="F222" s="121" t="s">
        <v>706</v>
      </c>
      <c r="G222" s="121" t="s">
        <v>707</v>
      </c>
      <c r="H222" s="119">
        <v>16.5</v>
      </c>
      <c r="I222" s="121" t="s">
        <v>699</v>
      </c>
      <c r="J222" s="122">
        <f t="shared" si="53"/>
        <v>0.63</v>
      </c>
      <c r="K222" s="119">
        <v>7</v>
      </c>
      <c r="L222" s="119">
        <v>12</v>
      </c>
      <c r="M222" s="119">
        <v>13</v>
      </c>
      <c r="N222" s="145">
        <f t="shared" si="54"/>
        <v>1.05</v>
      </c>
      <c r="O222" s="22">
        <v>12</v>
      </c>
      <c r="P222" s="145">
        <f t="shared" si="55"/>
        <v>12.600000000000001</v>
      </c>
      <c r="Q222" s="22">
        <v>12</v>
      </c>
      <c r="R222" s="123">
        <v>151.20000000000002</v>
      </c>
      <c r="S222" s="119" t="s">
        <v>763</v>
      </c>
    </row>
    <row r="223" spans="1:19" s="50" customFormat="1" ht="12.75" x14ac:dyDescent="0.2">
      <c r="A223" s="118"/>
      <c r="B223" s="119">
        <v>91129</v>
      </c>
      <c r="C223" s="120" t="s">
        <v>708</v>
      </c>
      <c r="D223" s="128" t="s">
        <v>327</v>
      </c>
      <c r="E223" s="120" t="s">
        <v>709</v>
      </c>
      <c r="F223" s="121" t="s">
        <v>710</v>
      </c>
      <c r="G223" s="121" t="s">
        <v>711</v>
      </c>
      <c r="H223" s="119">
        <v>16.5</v>
      </c>
      <c r="I223" s="121" t="s">
        <v>699</v>
      </c>
      <c r="J223" s="122">
        <f t="shared" si="53"/>
        <v>0.63</v>
      </c>
      <c r="K223" s="119">
        <v>7</v>
      </c>
      <c r="L223" s="119">
        <v>12</v>
      </c>
      <c r="M223" s="119">
        <v>13</v>
      </c>
      <c r="N223" s="145">
        <f t="shared" si="54"/>
        <v>1.05</v>
      </c>
      <c r="O223" s="22">
        <v>12</v>
      </c>
      <c r="P223" s="145">
        <f t="shared" si="55"/>
        <v>12.600000000000001</v>
      </c>
      <c r="Q223" s="22">
        <v>12</v>
      </c>
      <c r="R223" s="123">
        <v>151.20000000000002</v>
      </c>
      <c r="S223" s="119" t="s">
        <v>763</v>
      </c>
    </row>
    <row r="224" spans="1:19" ht="15.75" x14ac:dyDescent="0.2">
      <c r="A224" s="24"/>
      <c r="B224" s="112" t="s">
        <v>712</v>
      </c>
      <c r="C224" s="113"/>
      <c r="D224" s="137"/>
      <c r="E224" s="52"/>
      <c r="F224" s="51"/>
      <c r="G224" s="51"/>
      <c r="H224" s="142"/>
      <c r="I224" s="83"/>
      <c r="J224" s="108"/>
      <c r="K224" s="52"/>
      <c r="L224" s="52"/>
      <c r="M224" s="52"/>
      <c r="N224" s="53"/>
      <c r="O224" s="91"/>
      <c r="P224" s="53"/>
      <c r="Q224" s="91"/>
      <c r="R224" s="153"/>
      <c r="S224" s="78"/>
    </row>
    <row r="225" spans="1:19" x14ac:dyDescent="0.2">
      <c r="A225" s="118"/>
      <c r="B225" s="119">
        <v>91062</v>
      </c>
      <c r="C225" s="120" t="s">
        <v>821</v>
      </c>
      <c r="D225" s="128" t="s">
        <v>327</v>
      </c>
      <c r="E225" s="120" t="s">
        <v>713</v>
      </c>
      <c r="F225" s="121" t="s">
        <v>714</v>
      </c>
      <c r="G225" s="121" t="s">
        <v>715</v>
      </c>
      <c r="H225" s="119">
        <v>15</v>
      </c>
      <c r="I225" s="121" t="s">
        <v>716</v>
      </c>
      <c r="J225" s="122">
        <f t="shared" ref="J225:J226" si="56">ROUND(((K225*L225)*M225)/1728,2)</f>
        <v>0.75</v>
      </c>
      <c r="K225" s="119">
        <v>10</v>
      </c>
      <c r="L225" s="119">
        <v>10</v>
      </c>
      <c r="M225" s="119">
        <v>13</v>
      </c>
      <c r="N225" s="145">
        <f>P225/O225</f>
        <v>0.42000000000000004</v>
      </c>
      <c r="O225" s="22">
        <v>20</v>
      </c>
      <c r="P225" s="145">
        <f t="shared" ref="P225:P226" si="57">R225/Q225</f>
        <v>8.4</v>
      </c>
      <c r="Q225" s="22">
        <v>12</v>
      </c>
      <c r="R225" s="123">
        <v>100.80000000000001</v>
      </c>
      <c r="S225" s="119" t="s">
        <v>779</v>
      </c>
    </row>
    <row r="226" spans="1:19" x14ac:dyDescent="0.2">
      <c r="A226" s="118"/>
      <c r="B226" s="119">
        <v>91064</v>
      </c>
      <c r="C226" s="120" t="s">
        <v>822</v>
      </c>
      <c r="D226" s="128" t="s">
        <v>327</v>
      </c>
      <c r="E226" s="120" t="s">
        <v>717</v>
      </c>
      <c r="F226" s="121" t="s">
        <v>718</v>
      </c>
      <c r="G226" s="121" t="s">
        <v>719</v>
      </c>
      <c r="H226" s="119">
        <v>15</v>
      </c>
      <c r="I226" s="121" t="s">
        <v>720</v>
      </c>
      <c r="J226" s="122">
        <f t="shared" si="56"/>
        <v>0.75</v>
      </c>
      <c r="K226" s="119">
        <v>10</v>
      </c>
      <c r="L226" s="119">
        <v>10</v>
      </c>
      <c r="M226" s="119">
        <v>13</v>
      </c>
      <c r="N226" s="145">
        <f>P226/O226</f>
        <v>0.42000000000000004</v>
      </c>
      <c r="O226" s="22">
        <v>20</v>
      </c>
      <c r="P226" s="145">
        <f t="shared" si="57"/>
        <v>8.4</v>
      </c>
      <c r="Q226" s="22">
        <v>12</v>
      </c>
      <c r="R226" s="123">
        <v>100.80000000000001</v>
      </c>
      <c r="S226" s="119" t="s">
        <v>779</v>
      </c>
    </row>
    <row r="227" spans="1:19" s="50" customFormat="1" ht="15.75" x14ac:dyDescent="0.2">
      <c r="A227" s="46"/>
      <c r="B227" s="84" t="s">
        <v>721</v>
      </c>
      <c r="C227" s="85"/>
      <c r="D227" s="137"/>
      <c r="E227" s="52"/>
      <c r="F227" s="51"/>
      <c r="G227" s="51"/>
      <c r="H227" s="142"/>
      <c r="I227" s="83"/>
      <c r="J227" s="108" t="s">
        <v>722</v>
      </c>
      <c r="K227" s="52"/>
      <c r="L227" s="52"/>
      <c r="M227" s="52"/>
      <c r="N227" s="53"/>
      <c r="O227" s="86"/>
      <c r="P227" s="53"/>
      <c r="Q227" s="22"/>
      <c r="R227" s="153"/>
      <c r="S227" s="78"/>
    </row>
    <row r="228" spans="1:19" s="50" customFormat="1" ht="23.25" customHeight="1" x14ac:dyDescent="0.2">
      <c r="A228" s="118"/>
      <c r="B228" s="119">
        <v>91117</v>
      </c>
      <c r="C228" s="159" t="s">
        <v>723</v>
      </c>
      <c r="D228" s="128" t="s">
        <v>327</v>
      </c>
      <c r="E228" s="120" t="s">
        <v>761</v>
      </c>
      <c r="F228" s="121" t="s">
        <v>724</v>
      </c>
      <c r="G228" s="121"/>
      <c r="H228" s="119">
        <v>35.799999999999997</v>
      </c>
      <c r="I228" s="121" t="s">
        <v>725</v>
      </c>
      <c r="J228" s="122">
        <f>ROUND(((K228*L228)*M228)/1728,2)</f>
        <v>0.51</v>
      </c>
      <c r="K228" s="119">
        <v>15.75</v>
      </c>
      <c r="L228" s="119">
        <v>7.9</v>
      </c>
      <c r="M228" s="119">
        <v>7.1</v>
      </c>
      <c r="N228" s="145">
        <f t="shared" si="54"/>
        <v>0.36749999999999999</v>
      </c>
      <c r="O228" s="22">
        <v>120</v>
      </c>
      <c r="P228" s="145">
        <f>R228/Q228</f>
        <v>44.1</v>
      </c>
      <c r="Q228" s="22">
        <v>1</v>
      </c>
      <c r="R228" s="123">
        <v>44.1</v>
      </c>
      <c r="S228" s="119" t="s">
        <v>726</v>
      </c>
    </row>
    <row r="229" spans="1:19" ht="15.75" x14ac:dyDescent="0.2">
      <c r="A229" s="24"/>
      <c r="B229" s="112" t="s">
        <v>727</v>
      </c>
      <c r="C229" s="113"/>
      <c r="D229" s="137"/>
      <c r="E229" s="52"/>
      <c r="F229" s="51"/>
      <c r="G229" s="51"/>
      <c r="H229" s="142"/>
      <c r="I229" s="83"/>
      <c r="J229" s="108"/>
      <c r="K229" s="52"/>
      <c r="L229" s="52"/>
      <c r="M229" s="52"/>
      <c r="N229" s="53"/>
      <c r="O229" s="91"/>
      <c r="P229" s="53"/>
      <c r="Q229" s="91"/>
      <c r="R229" s="153"/>
      <c r="S229" s="78"/>
    </row>
    <row r="230" spans="1:19" x14ac:dyDescent="0.2">
      <c r="A230" s="118"/>
      <c r="B230" s="119">
        <v>91116</v>
      </c>
      <c r="C230" s="120" t="s">
        <v>728</v>
      </c>
      <c r="D230" s="128" t="s">
        <v>327</v>
      </c>
      <c r="E230" s="120" t="s">
        <v>729</v>
      </c>
      <c r="F230" s="121"/>
      <c r="G230" s="121"/>
      <c r="H230" s="119">
        <v>5.8</v>
      </c>
      <c r="I230" s="128" t="s">
        <v>730</v>
      </c>
      <c r="J230" s="122">
        <f>ROUND(((K230*L230)*M230)/1728,2)</f>
        <v>0.52</v>
      </c>
      <c r="K230" s="119">
        <v>14</v>
      </c>
      <c r="L230" s="119">
        <v>8</v>
      </c>
      <c r="M230" s="119">
        <v>8</v>
      </c>
      <c r="N230" s="145">
        <f>P230/O230</f>
        <v>0.42000000000000004</v>
      </c>
      <c r="O230" s="22">
        <v>80</v>
      </c>
      <c r="P230" s="145">
        <f t="shared" ref="P230" si="58">R230/Q230</f>
        <v>33.6</v>
      </c>
      <c r="Q230" s="22">
        <v>1</v>
      </c>
      <c r="R230" s="123">
        <v>33.6</v>
      </c>
      <c r="S230" s="119" t="s">
        <v>726</v>
      </c>
    </row>
    <row r="231" spans="1:19" s="3" customFormat="1" ht="15.75" x14ac:dyDescent="0.2">
      <c r="A231" s="8"/>
      <c r="B231" s="9" t="s">
        <v>731</v>
      </c>
      <c r="C231" s="80"/>
      <c r="D231" s="138"/>
      <c r="E231" s="11"/>
      <c r="F231" s="12"/>
      <c r="G231" s="12"/>
      <c r="H231" s="12"/>
      <c r="I231" s="12"/>
      <c r="J231" s="99"/>
      <c r="K231" s="12"/>
      <c r="L231" s="12"/>
      <c r="M231" s="12"/>
      <c r="N231" s="150"/>
      <c r="O231" s="22"/>
      <c r="P231" s="150"/>
      <c r="Q231" s="22"/>
      <c r="R231" s="31"/>
      <c r="S231" s="71"/>
    </row>
    <row r="232" spans="1:19" s="3" customFormat="1" x14ac:dyDescent="0.2">
      <c r="A232" s="8"/>
      <c r="B232" s="7" t="s">
        <v>757</v>
      </c>
      <c r="C232" s="116" t="s">
        <v>732</v>
      </c>
      <c r="D232" s="130" t="s">
        <v>376</v>
      </c>
      <c r="E232" s="116" t="s">
        <v>733</v>
      </c>
      <c r="F232" s="117" t="s">
        <v>734</v>
      </c>
      <c r="G232" s="117"/>
      <c r="H232" s="7">
        <v>24</v>
      </c>
      <c r="I232" s="117"/>
      <c r="J232" s="101">
        <f t="shared" ref="J232" si="59">ROUND(((K232*L232)*M232)/1728,2)</f>
        <v>3.5</v>
      </c>
      <c r="K232" s="7">
        <v>63</v>
      </c>
      <c r="L232" s="7">
        <v>16</v>
      </c>
      <c r="M232" s="7">
        <v>6</v>
      </c>
      <c r="N232" s="143">
        <f>P232/O232</f>
        <v>0</v>
      </c>
      <c r="O232" s="22">
        <v>1</v>
      </c>
      <c r="P232" s="143">
        <f>R232/Q232</f>
        <v>0</v>
      </c>
      <c r="Q232" s="22">
        <v>1</v>
      </c>
      <c r="R232" s="18">
        <v>0</v>
      </c>
      <c r="S232" s="7" t="s">
        <v>735</v>
      </c>
    </row>
    <row r="233" spans="1:19" s="3" customFormat="1" x14ac:dyDescent="0.2">
      <c r="A233" s="54"/>
      <c r="B233" s="57"/>
      <c r="C233" s="23"/>
      <c r="D233" s="54"/>
      <c r="E233" s="93"/>
      <c r="F233" s="54"/>
      <c r="G233" s="57"/>
      <c r="H233" s="57"/>
      <c r="I233" s="57"/>
      <c r="J233" s="109"/>
      <c r="K233" s="94"/>
      <c r="L233" s="94"/>
      <c r="M233" s="94"/>
      <c r="N233" s="95"/>
      <c r="O233" s="79"/>
      <c r="P233" s="95"/>
      <c r="Q233" s="79"/>
      <c r="R233" s="92"/>
      <c r="S233" s="96"/>
    </row>
    <row r="234" spans="1:19" s="3" customFormat="1" x14ac:dyDescent="0.2">
      <c r="A234" s="54"/>
      <c r="B234" s="57"/>
      <c r="C234" s="23"/>
      <c r="D234" s="54"/>
      <c r="E234" s="93"/>
      <c r="F234" s="54"/>
      <c r="G234" s="57"/>
      <c r="H234" s="57"/>
      <c r="I234" s="57"/>
      <c r="J234" s="109"/>
      <c r="K234" s="94"/>
      <c r="L234" s="94"/>
      <c r="M234" s="94"/>
      <c r="N234" s="95"/>
      <c r="O234" s="79"/>
      <c r="P234" s="95"/>
      <c r="Q234" s="79"/>
      <c r="R234" s="92"/>
      <c r="S234" s="96"/>
    </row>
    <row r="235" spans="1:19" x14ac:dyDescent="0.2">
      <c r="B235" s="81"/>
      <c r="N235" s="55"/>
      <c r="O235" s="56"/>
      <c r="P235" s="97"/>
      <c r="Q235" s="79"/>
      <c r="R235" s="154"/>
    </row>
    <row r="236" spans="1:19" x14ac:dyDescent="0.2">
      <c r="B236" s="57" t="s">
        <v>57</v>
      </c>
      <c r="C236" s="17" t="s">
        <v>736</v>
      </c>
      <c r="F236" s="54" t="s">
        <v>737</v>
      </c>
      <c r="J236" s="110" t="s">
        <v>738</v>
      </c>
      <c r="L236" s="17" t="s">
        <v>739</v>
      </c>
      <c r="N236" s="17" t="s">
        <v>740</v>
      </c>
      <c r="O236" s="56"/>
      <c r="Q236" s="79"/>
      <c r="R236" s="81"/>
    </row>
    <row r="237" spans="1:19" x14ac:dyDescent="0.2">
      <c r="B237" s="57" t="s">
        <v>741</v>
      </c>
      <c r="C237" s="17" t="s">
        <v>742</v>
      </c>
      <c r="F237" s="54" t="s">
        <v>743</v>
      </c>
      <c r="J237" s="110" t="s">
        <v>762</v>
      </c>
      <c r="L237" s="17" t="s">
        <v>744</v>
      </c>
      <c r="N237" s="17" t="s">
        <v>745</v>
      </c>
      <c r="O237" s="56"/>
      <c r="Q237" s="79"/>
    </row>
    <row r="238" spans="1:19" x14ac:dyDescent="0.2">
      <c r="B238" s="81"/>
      <c r="F238" s="57" t="s">
        <v>746</v>
      </c>
      <c r="J238" s="111" t="s">
        <v>747</v>
      </c>
      <c r="L238" s="17" t="s">
        <v>748</v>
      </c>
      <c r="N238" s="3" t="s">
        <v>749</v>
      </c>
      <c r="O238" s="58"/>
      <c r="Q238" s="79"/>
    </row>
    <row r="239" spans="1:19" x14ac:dyDescent="0.2">
      <c r="J239" s="111"/>
      <c r="K239" s="17"/>
      <c r="L239" s="17"/>
      <c r="M239" s="17"/>
      <c r="N239" s="17"/>
      <c r="O239" s="58"/>
      <c r="P239" s="17"/>
      <c r="Q239" s="79"/>
      <c r="R239" s="156"/>
    </row>
    <row r="240" spans="1:19" s="140" customFormat="1" ht="23.25" x14ac:dyDescent="0.2">
      <c r="A240" s="54"/>
      <c r="B240" s="23"/>
      <c r="C240" s="17"/>
      <c r="D240" s="54"/>
      <c r="E240" s="17"/>
      <c r="F240" s="54"/>
      <c r="G240" s="54"/>
      <c r="H240" s="54"/>
      <c r="I240" s="57"/>
      <c r="J240" s="109"/>
      <c r="K240" s="54"/>
      <c r="L240" s="54"/>
      <c r="M240" s="54"/>
      <c r="N240" s="60"/>
      <c r="O240" s="61"/>
      <c r="P240" s="60"/>
      <c r="Q240" s="61"/>
      <c r="R240" s="155"/>
      <c r="S240" s="67"/>
    </row>
    <row r="241" spans="1:19" s="140" customFormat="1" ht="23.25" x14ac:dyDescent="0.2">
      <c r="A241" s="54"/>
      <c r="B241" s="81"/>
      <c r="C241" s="17"/>
      <c r="D241" s="54"/>
      <c r="E241" s="17"/>
      <c r="F241" s="54"/>
      <c r="G241" s="54"/>
      <c r="H241" s="59"/>
      <c r="I241" s="54"/>
      <c r="J241" s="109"/>
      <c r="K241" s="54"/>
      <c r="L241" s="54"/>
      <c r="M241" s="54"/>
      <c r="N241" s="60"/>
      <c r="O241" s="61"/>
      <c r="P241" s="60"/>
      <c r="Q241" s="61"/>
      <c r="R241" s="155"/>
      <c r="S241" s="67"/>
    </row>
    <row r="242" spans="1:19" s="140" customFormat="1" ht="23.25" x14ac:dyDescent="0.2">
      <c r="A242" s="54"/>
      <c r="B242" s="81"/>
      <c r="C242" s="17"/>
      <c r="D242" s="54"/>
      <c r="E242" s="17"/>
      <c r="F242" s="54"/>
      <c r="G242" s="54"/>
      <c r="H242" s="54"/>
      <c r="I242" s="54"/>
      <c r="J242" s="109"/>
      <c r="K242" s="54"/>
      <c r="L242" s="54"/>
      <c r="M242" s="54"/>
      <c r="N242" s="60"/>
      <c r="O242" s="61"/>
      <c r="P242" s="60"/>
      <c r="Q242" s="61"/>
      <c r="R242" s="155"/>
      <c r="S242" s="67"/>
    </row>
    <row r="243" spans="1:19" s="140" customFormat="1" ht="23.25" x14ac:dyDescent="0.2">
      <c r="A243" s="54"/>
      <c r="B243" s="81"/>
      <c r="C243" s="17"/>
      <c r="D243" s="54"/>
      <c r="E243" s="17"/>
      <c r="F243" s="54"/>
      <c r="G243" s="54"/>
      <c r="H243" s="54"/>
      <c r="I243" s="54"/>
      <c r="J243" s="109"/>
      <c r="K243" s="54"/>
      <c r="L243" s="54"/>
      <c r="M243" s="54"/>
      <c r="N243" s="60"/>
      <c r="O243" s="61"/>
      <c r="P243" s="60"/>
      <c r="Q243" s="61"/>
      <c r="R243" s="155"/>
      <c r="S243" s="67"/>
    </row>
    <row r="244" spans="1:19" s="140" customFormat="1" ht="23.25" x14ac:dyDescent="0.2">
      <c r="A244" s="54"/>
      <c r="B244" s="81"/>
      <c r="C244" s="17"/>
      <c r="D244" s="54"/>
      <c r="E244" s="17"/>
      <c r="F244" s="54"/>
      <c r="G244" s="54"/>
      <c r="H244" s="54"/>
      <c r="I244" s="54"/>
      <c r="J244" s="109"/>
      <c r="K244" s="54"/>
      <c r="L244" s="54"/>
      <c r="M244" s="54"/>
      <c r="N244" s="60"/>
      <c r="O244" s="61"/>
      <c r="P244" s="60"/>
      <c r="Q244" s="61"/>
      <c r="R244" s="155"/>
      <c r="S244" s="67"/>
    </row>
    <row r="245" spans="1:19" s="140" customFormat="1" ht="23.25" x14ac:dyDescent="0.2">
      <c r="A245" s="54"/>
      <c r="B245" s="81"/>
      <c r="C245" s="17"/>
      <c r="D245" s="54"/>
      <c r="E245" s="62"/>
      <c r="F245" s="54"/>
      <c r="G245" s="54"/>
      <c r="H245" s="54"/>
      <c r="I245" s="54"/>
      <c r="J245" s="109"/>
      <c r="K245" s="54"/>
      <c r="L245" s="54"/>
      <c r="M245" s="54"/>
      <c r="N245" s="60"/>
      <c r="O245" s="61"/>
      <c r="P245" s="60"/>
      <c r="Q245" s="61"/>
      <c r="R245" s="155"/>
      <c r="S245" s="67"/>
    </row>
    <row r="246" spans="1:19" s="140" customFormat="1" ht="23.25" x14ac:dyDescent="0.2">
      <c r="A246" s="54"/>
      <c r="B246" s="81"/>
      <c r="C246" s="17"/>
      <c r="D246" s="54"/>
      <c r="E246" s="17"/>
      <c r="F246" s="54"/>
      <c r="G246" s="54"/>
      <c r="H246" s="17"/>
      <c r="I246" s="54"/>
      <c r="J246" s="109"/>
      <c r="K246" s="54"/>
      <c r="L246" s="54"/>
      <c r="M246" s="54"/>
      <c r="N246" s="60"/>
      <c r="O246" s="61"/>
      <c r="P246" s="60"/>
      <c r="Q246" s="61"/>
      <c r="R246" s="155"/>
      <c r="S246" s="67"/>
    </row>
    <row r="247" spans="1:19" s="140" customFormat="1" ht="23.25" x14ac:dyDescent="0.2">
      <c r="A247" s="54"/>
      <c r="B247" s="81"/>
      <c r="C247" s="17"/>
      <c r="D247" s="54"/>
      <c r="E247" s="17"/>
      <c r="F247" s="54"/>
      <c r="G247" s="54"/>
      <c r="H247" s="54"/>
      <c r="I247" s="57"/>
      <c r="J247" s="109"/>
      <c r="K247" s="54"/>
      <c r="L247" s="54"/>
      <c r="M247" s="54"/>
      <c r="N247" s="60"/>
      <c r="O247" s="61"/>
      <c r="P247" s="60"/>
      <c r="Q247" s="61"/>
      <c r="R247" s="155"/>
      <c r="S247" s="67"/>
    </row>
    <row r="248" spans="1:19" s="140" customFormat="1" ht="23.25" x14ac:dyDescent="0.2">
      <c r="A248" s="54"/>
      <c r="B248" s="81"/>
      <c r="C248" s="17"/>
      <c r="D248" s="54"/>
      <c r="E248" s="17"/>
      <c r="F248" s="54"/>
      <c r="G248" s="54"/>
      <c r="H248" s="54"/>
      <c r="I248" s="57"/>
      <c r="J248" s="109"/>
      <c r="K248" s="54"/>
      <c r="L248" s="54"/>
      <c r="M248" s="54"/>
      <c r="N248" s="60"/>
      <c r="O248" s="61"/>
      <c r="P248" s="60"/>
      <c r="Q248" s="61"/>
      <c r="R248" s="155"/>
      <c r="S248" s="67"/>
    </row>
  </sheetData>
  <printOptions horizontalCentered="1"/>
  <pageMargins left="0.25" right="0.25" top="0.5" bottom="0.5" header="0.25" footer="0.25"/>
  <pageSetup scale="64" fitToHeight="0" orientation="landscape" r:id="rId1"/>
  <headerFooter alignWithMargins="0">
    <oddHeader xml:space="preserve">&amp;L&amp;"Arial,Bold Italic"&amp;11Distributor Price List:  GERRIT J. VERBURG CO.&amp;C&amp;"Arial,Bold"
&amp;R&amp;"Arial,Bold"PRICE LIST 2026
Effective 01/01/2026 
Revised: 02.18.2026
     &amp;"Arial,Regular"&amp;P
</oddHeader>
    <oddFooter>&amp;C&amp;"Arial,Italic"&amp;11Gerrit J. Verburg Co. 12238 Germany Road Fenton MI 48430 * Ph: 810.750.9779 * Fax: 248.630.3123 * Minimum Prepaid Shipments: $2500.00&amp;R&amp;"Arial Narrow,Regular"&amp;8Page # &amp;P of &amp;N</oddFooter>
  </headerFooter>
  <rowBreaks count="4" manualBreakCount="4">
    <brk id="53" max="16383" man="1"/>
    <brk id="105" max="16383" man="1"/>
    <brk id="162" max="16383" man="1"/>
    <brk id="21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GJV Dististributor Price List</vt:lpstr>
      <vt:lpstr>'GJV Dististributor Price List'!Print_Area</vt:lpstr>
      <vt:lpstr>'GJV Dististributor Price List'!Print_Titles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Corporation</dc:creator>
  <cp:keywords/>
  <dc:description/>
  <cp:lastModifiedBy>Elizabeth Bonner</cp:lastModifiedBy>
  <cp:revision/>
  <cp:lastPrinted>2025-10-31T13:23:31Z</cp:lastPrinted>
  <dcterms:created xsi:type="dcterms:W3CDTF">1996-10-14T23:33:28Z</dcterms:created>
  <dcterms:modified xsi:type="dcterms:W3CDTF">2026-02-18T21:14:10Z</dcterms:modified>
  <cp:category/>
  <cp:contentStatus/>
</cp:coreProperties>
</file>