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03b5ce6bfd91c2/Flyers ^0 Order Forms/Order Forms/ORDER FORM EXCEL FILES (update ^0 Fix)/"/>
    </mc:Choice>
  </mc:AlternateContent>
  <xr:revisionPtr revIDLastSave="694" documentId="8_{E781C1E3-2670-44AA-9760-88E761CE20F0}" xr6:coauthVersionLast="47" xr6:coauthVersionMax="47" xr10:uidLastSave="{1F8F8B10-AD49-40A0-B0EB-3A18D22D6007}"/>
  <bookViews>
    <workbookView xWindow="-120" yWindow="-120" windowWidth="29040" windowHeight="15990" xr2:uid="{D8BC1EEC-5577-42C5-A615-C3D52796F5A3}"/>
  </bookViews>
  <sheets>
    <sheet name="PFA 2025" sheetId="1" r:id="rId1"/>
  </sheets>
  <definedNames>
    <definedName name="_xlnm.Print_Area" localSheetId="0">'PFA 2025'!$A$1:$F$123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91" i="1"/>
  <c r="E96" i="1"/>
  <c r="E95" i="1"/>
  <c r="E94" i="1"/>
  <c r="E79" i="1"/>
  <c r="E11" i="1"/>
  <c r="E10" i="1"/>
  <c r="E8" i="1"/>
  <c r="E7" i="1"/>
  <c r="E6" i="1"/>
  <c r="E35" i="1" l="1"/>
  <c r="E34" i="1"/>
  <c r="E13" i="1"/>
  <c r="E12" i="1"/>
  <c r="E5" i="1" l="1"/>
  <c r="E52" i="1" l="1"/>
  <c r="E53" i="1"/>
  <c r="E54" i="1"/>
  <c r="E55" i="1"/>
  <c r="E56" i="1"/>
  <c r="E51" i="1"/>
  <c r="E41" i="1"/>
  <c r="E43" i="1"/>
  <c r="E39" i="1"/>
  <c r="E103" i="1"/>
  <c r="E104" i="1"/>
  <c r="E105" i="1"/>
  <c r="E102" i="1"/>
  <c r="E49" i="1"/>
  <c r="E16" i="1"/>
  <c r="E20" i="1"/>
  <c r="E19" i="1"/>
  <c r="E27" i="1"/>
  <c r="E74" i="1" l="1"/>
  <c r="E98" i="1" l="1"/>
  <c r="E92" i="1"/>
  <c r="E90" i="1"/>
  <c r="E89" i="1"/>
  <c r="E88" i="1"/>
  <c r="E87" i="1"/>
  <c r="E86" i="1"/>
  <c r="E84" i="1"/>
  <c r="E82" i="1"/>
  <c r="E80" i="1"/>
  <c r="E93" i="1"/>
  <c r="E76" i="1"/>
  <c r="E73" i="1"/>
  <c r="E72" i="1"/>
  <c r="E71" i="1"/>
  <c r="E70" i="1"/>
  <c r="E50" i="1"/>
  <c r="E48" i="1"/>
  <c r="E47" i="1"/>
  <c r="E46" i="1"/>
  <c r="E45" i="1"/>
  <c r="E44" i="1"/>
  <c r="E42" i="1"/>
  <c r="E14" i="1"/>
  <c r="E38" i="1"/>
  <c r="E37" i="1"/>
  <c r="E36" i="1"/>
  <c r="E18" i="1"/>
  <c r="E17" i="1"/>
  <c r="E15" i="1"/>
  <c r="E31" i="1"/>
  <c r="E30" i="1"/>
  <c r="E29" i="1"/>
  <c r="E28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<sst xmlns="http://schemas.openxmlformats.org/spreadsheetml/2006/main" count="197" uniqueCount="180">
  <si>
    <t>Item#</t>
  </si>
  <si>
    <t>Description</t>
  </si>
  <si>
    <t>Pack</t>
  </si>
  <si>
    <t>Unit</t>
  </si>
  <si>
    <t>Total Price</t>
  </si>
  <si>
    <t>Qty</t>
  </si>
  <si>
    <t>Price</t>
  </si>
  <si>
    <t>PP-NEO</t>
  </si>
  <si>
    <t>Neon Sparkler 10" (8 pcs)</t>
  </si>
  <si>
    <t>PS-50</t>
  </si>
  <si>
    <t>Party Snaps Counter Display</t>
  </si>
  <si>
    <t>PP-CLR</t>
  </si>
  <si>
    <t>Colored Sparkler 10" (8 pcs)</t>
  </si>
  <si>
    <t>PP-CRK</t>
  </si>
  <si>
    <t>Crackling Sparkler 10" (8 pcs)</t>
  </si>
  <si>
    <t>PP-011A</t>
  </si>
  <si>
    <t>PP-013</t>
  </si>
  <si>
    <t>12" Straight Sparkler (5 pcs) Counter Display</t>
  </si>
  <si>
    <t>PP-020</t>
  </si>
  <si>
    <t>20" Straight Sparkler (5 pcs)</t>
  </si>
  <si>
    <t>PP-028</t>
  </si>
  <si>
    <t>28" Straight Sparkler (3 pcs)</t>
  </si>
  <si>
    <t>PP-043</t>
  </si>
  <si>
    <t>28" Straight Sparkler (8 pcs)</t>
  </si>
  <si>
    <t>PP-036</t>
  </si>
  <si>
    <t>36" Straight Sparkler (3 pcs)</t>
  </si>
  <si>
    <t>PP-NUM</t>
  </si>
  <si>
    <t>Numeral Sparklers</t>
  </si>
  <si>
    <t>NUM-FLD</t>
  </si>
  <si>
    <t>Numeral Sparklers Floor Display</t>
  </si>
  <si>
    <t>CF-1</t>
  </si>
  <si>
    <t>CF-4</t>
  </si>
  <si>
    <t>BG-FLD</t>
  </si>
  <si>
    <t>Liquid Activated Blinking Floor Display (7 oz (48) + 13 oz (24))</t>
  </si>
  <si>
    <t>PF-337</t>
  </si>
  <si>
    <t>Liquid Activated Blinking Multicolored Shot Glass 1 oz</t>
  </si>
  <si>
    <t>PF-368</t>
  </si>
  <si>
    <t>Liquid Activated Blinking Multicolored Regular Glass 7 oz</t>
  </si>
  <si>
    <t>PF-302</t>
  </si>
  <si>
    <t>Liquid Activated Multicolored Tall Glass 13 oz</t>
  </si>
  <si>
    <t>MF-50</t>
  </si>
  <si>
    <t>Colorful Fire Counter Display (50 pks)</t>
  </si>
  <si>
    <t>PF-351</t>
  </si>
  <si>
    <t>Glow Straw (2 pcs)</t>
  </si>
  <si>
    <t>PF-352</t>
  </si>
  <si>
    <t>Glow 6" Pendant (1 pc)</t>
  </si>
  <si>
    <t>PF-354</t>
  </si>
  <si>
    <t>Glow 4" Pendant (1 pc)</t>
  </si>
  <si>
    <t>PF-355</t>
  </si>
  <si>
    <t>Glow Eye Glass (1 pc)</t>
  </si>
  <si>
    <t>PF-357</t>
  </si>
  <si>
    <t>Glow Bracelet (1 pc)</t>
  </si>
  <si>
    <t>PF-361</t>
  </si>
  <si>
    <t>Glow Lantern (1 pc)</t>
  </si>
  <si>
    <t>PF-362</t>
  </si>
  <si>
    <t>Glow Necklace (1 pc)</t>
  </si>
  <si>
    <t>PF-370</t>
  </si>
  <si>
    <t>Glow Beach Ball (1 pc)</t>
  </si>
  <si>
    <t>GS-FLD</t>
  </si>
  <si>
    <t>Glowsticks Floor Display</t>
  </si>
  <si>
    <t>Colorflame Birthday Candles Counter Display</t>
  </si>
  <si>
    <t>Colorflame Birthday Candles Blister Card (12 pcs/card)</t>
  </si>
  <si>
    <t>Candles on Picks</t>
  </si>
  <si>
    <t>Candles</t>
  </si>
  <si>
    <t>on Cards</t>
  </si>
  <si>
    <t>on Holders</t>
  </si>
  <si>
    <t>Boxed</t>
  </si>
  <si>
    <t>MHB-30</t>
  </si>
  <si>
    <t>Musical Candles with Refills (6 Blue, 6 Pink)</t>
  </si>
  <si>
    <t>BC-121</t>
  </si>
  <si>
    <t>Magical Re-Lighting Candles</t>
  </si>
  <si>
    <t>Bottle Bags</t>
  </si>
  <si>
    <t>PFS-12</t>
  </si>
  <si>
    <t>DY-60</t>
  </si>
  <si>
    <t>PF-369</t>
  </si>
  <si>
    <t>CLBC-24</t>
  </si>
  <si>
    <t>CLBC-24B</t>
  </si>
  <si>
    <t>BC-128</t>
  </si>
  <si>
    <t>Happy B'day Balloon Candles w/holders</t>
  </si>
  <si>
    <t>LED Diyas for Diwali</t>
  </si>
  <si>
    <t>PP-022</t>
  </si>
  <si>
    <t>20" Straight Sparkler (8 pcs)</t>
  </si>
  <si>
    <t>CF-2</t>
  </si>
  <si>
    <t>CF-6</t>
  </si>
  <si>
    <t>Order Qty</t>
  </si>
  <si>
    <t>Cake Fountain Blister Card (1 pc) - 35 seconds</t>
  </si>
  <si>
    <t>Cake Fountain Blister Card (2 pcs) - 35 seconds</t>
  </si>
  <si>
    <t>Cake Fountain Blister Card (4 pcs) - 35 seconds</t>
  </si>
  <si>
    <t>Cake Fountain Counter Display (6 pcs) - 55 seconds</t>
  </si>
  <si>
    <t>SNF-531</t>
  </si>
  <si>
    <t>MPF-527</t>
  </si>
  <si>
    <t>USB Portable Fan with Stand (1 pc)</t>
  </si>
  <si>
    <t>USB Mist Fan with phone stand and rechargeable battery (1 pc)</t>
  </si>
  <si>
    <t>Sleek Neck Fan USB Rechargeable (1 pc)</t>
  </si>
  <si>
    <t>Solid Colors (6 pcs/card):  Blue ____ Green ____ Pink ____ Purple ____ Red ____</t>
  </si>
  <si>
    <t>Spinning Musical Flower Candle:    Blue  ____  Pink   ____ Yellow   ____ Red ____</t>
  </si>
  <si>
    <t xml:space="preserve"> Metallic Balloons ____ Cupcake &amp; Balloons ____ Dinosaur ____</t>
  </si>
  <si>
    <t xml:space="preserve"> Zoo Animals ____Racecar ____ Pirate ____ Sports ____</t>
  </si>
  <si>
    <t xml:space="preserve"> Football ____ Soccer ____ Basketball ____</t>
  </si>
  <si>
    <t xml:space="preserve"> Black Striped ____Yellow Striped ____White Striped ____</t>
  </si>
  <si>
    <t xml:space="preserve"> Blue Striped ____Pink Striped ____Asst'd Striped ____Neon ____</t>
  </si>
  <si>
    <t xml:space="preserve"> Gold ____Black ____Silver ____</t>
  </si>
  <si>
    <t xml:space="preserve"> Asst'd ____Glow in the Dark ____Neon ____</t>
  </si>
  <si>
    <t>Jumbo Candles: Jumbo Striped ____  Jumbo Neon ____</t>
  </si>
  <si>
    <t>Zig Zag Candles:  Asst'd ____ Neon ____</t>
  </si>
  <si>
    <t>Flashing Numeral Candle:  0____1 ____2 ____3 ____4 ____</t>
  </si>
  <si>
    <t>Holders (with 4 candles):     5 ____6 ____7 ____8 ____9 ____</t>
  </si>
  <si>
    <t xml:space="preserve"> White ____ Blue ____ Red ____ Pink ____ Asst'd ____ Neon____</t>
  </si>
  <si>
    <t>Spiral Candles :  Blue____  Pink ____  Asst'd ____  Neon ____</t>
  </si>
  <si>
    <t xml:space="preserve"> General Set 1 ____  Birthday ____   Sports ____</t>
  </si>
  <si>
    <t xml:space="preserve"> Hot Stamped ____   Floral ____   Male ____    Female ____</t>
  </si>
  <si>
    <t xml:space="preserve"> General Set 2 ____   General Set 3 ____   General Set 4 ____</t>
  </si>
  <si>
    <t>Las Vegas, NV</t>
  </si>
  <si>
    <t>T : (800) 304-1814
T : (403) 241-3207
F : (403) 241-3216
E: office@samrok.com</t>
  </si>
  <si>
    <t>CPP-084</t>
  </si>
  <si>
    <t>Party Poppers (6 pcs)</t>
  </si>
  <si>
    <t xml:space="preserve"> 0____1 ____2 ____3 ____4 ____5 ____6 ____7 ____8 ____9 ____Question Mark_____</t>
  </si>
  <si>
    <t>Store: _____________________________________  Address : _____________________________________________________________________________________________</t>
  </si>
  <si>
    <t>Phone: ______________________________________   Email : ________________________________________________________ Fax : ________________________________</t>
  </si>
  <si>
    <t>8" Straight Sparkler (8 pcs)    Counter Display</t>
  </si>
  <si>
    <t>____0  ____1  ____2  ____3  ____4  ____5  ____6  ____7  ____8  ____9  ____STAR  _____HEART</t>
  </si>
  <si>
    <t>Liquid Activated Blinking Single Color :  _____Red   _____Blue   _____Green</t>
  </si>
  <si>
    <t>PF-350</t>
  </si>
  <si>
    <t>Glow Stir Sticks (4 pcs)</t>
  </si>
  <si>
    <t>PF-418</t>
  </si>
  <si>
    <t>PF-419</t>
  </si>
  <si>
    <t>PF-420</t>
  </si>
  <si>
    <t>Glow Mask (1pc) - Assorted designs</t>
  </si>
  <si>
    <t>GFB-24</t>
  </si>
  <si>
    <t>Twilight LED Golf Ball Counter Display (24 bxs) 
2 balls/box , 4bxs of 6 colors each (Blue, Red, Orange, White, Green, Pink)</t>
  </si>
  <si>
    <t>BC-580 series</t>
  </si>
  <si>
    <t>PFA ORDER FORM 2025</t>
  </si>
  <si>
    <t>PTP-321</t>
  </si>
  <si>
    <t>Party Poppers 11"</t>
  </si>
  <si>
    <t>PTP-323</t>
  </si>
  <si>
    <t>Party Poppers 24"</t>
  </si>
  <si>
    <t>PP-MPL</t>
  </si>
  <si>
    <t>MPL-FLD</t>
  </si>
  <si>
    <t>Maple Leaf Sparkler Counter Display (24 pks)</t>
  </si>
  <si>
    <t>Maple Leaf Sparkler Floor Display (144 pks)</t>
  </si>
  <si>
    <t>PF-371~374</t>
  </si>
  <si>
    <t>Glow in the Dark - _____ Sword   _____ Star   _____Crown   _____ Pistol</t>
  </si>
  <si>
    <t>PF-441~ 443</t>
  </si>
  <si>
    <t>PF-444</t>
  </si>
  <si>
    <t>CLBC-6</t>
  </si>
  <si>
    <t>SFC-12</t>
  </si>
  <si>
    <t>AFTN-4</t>
  </si>
  <si>
    <t>AFTN-6</t>
  </si>
  <si>
    <t>GSPN-12</t>
  </si>
  <si>
    <t>MGL-8</t>
  </si>
  <si>
    <t>ST-541</t>
  </si>
  <si>
    <t>BSNK-542</t>
  </si>
  <si>
    <t>$12.00/bx</t>
  </si>
  <si>
    <t>$13.50/bx</t>
  </si>
  <si>
    <t>$3.50/bx</t>
  </si>
  <si>
    <t>$1.60/bx</t>
  </si>
  <si>
    <t>$3.50/pk</t>
  </si>
  <si>
    <t>$0.25/pk</t>
  </si>
  <si>
    <t>Regular Candles
(BC-170)</t>
  </si>
  <si>
    <t>BC-169</t>
  </si>
  <si>
    <t>32" Foil Balloon - Gold (BB-730)</t>
  </si>
  <si>
    <t>32" Foil Balloon - Silver (BB-740)</t>
  </si>
  <si>
    <t>BB-729</t>
  </si>
  <si>
    <r>
      <t xml:space="preserve">ANAR 4" (6 pcs/bx) Asst'd color (Gold &amp; Silver)                 </t>
    </r>
    <r>
      <rPr>
        <b/>
        <sz val="11"/>
        <rFont val="Aptos Light"/>
        <family val="2"/>
      </rPr>
      <t>"NEW"</t>
    </r>
  </si>
  <si>
    <r>
      <t xml:space="preserve">ANAR 6" (4 pcs/bx) Asst'd color (Gold &amp; Silver)                 </t>
    </r>
    <r>
      <rPr>
        <b/>
        <sz val="11"/>
        <rFont val="Aptos Light"/>
        <family val="2"/>
      </rPr>
      <t>"NEW"</t>
    </r>
  </si>
  <si>
    <r>
      <t xml:space="preserve">CHAKRI Spinner (12 pcs/bx)       Sold by box only              </t>
    </r>
    <r>
      <rPr>
        <b/>
        <sz val="11"/>
        <rFont val="Aptos Light"/>
        <family val="2"/>
      </rPr>
      <t>"NEW"</t>
    </r>
  </si>
  <si>
    <r>
      <t xml:space="preserve">16" Morning Glory (8 sticks/pk, 12 pks/inner )                    </t>
    </r>
    <r>
      <rPr>
        <b/>
        <sz val="11"/>
        <rFont val="Aptos Light"/>
        <family val="2"/>
      </rPr>
      <t>"NEW"</t>
    </r>
  </si>
  <si>
    <r>
      <t xml:space="preserve">Smoke Tubes (6 tubes/pk,    24 pks/display)                       </t>
    </r>
    <r>
      <rPr>
        <b/>
        <sz val="11"/>
        <rFont val="Aptos Light"/>
        <family val="2"/>
      </rPr>
      <t>"NEW"</t>
    </r>
  </si>
  <si>
    <r>
      <t xml:space="preserve">Black Snake (6 tablets/pk,    48 pks/display)                       </t>
    </r>
    <r>
      <rPr>
        <b/>
        <sz val="11"/>
        <rFont val="Aptos Light"/>
        <family val="2"/>
      </rPr>
      <t>"NEW"</t>
    </r>
  </si>
  <si>
    <r>
      <t xml:space="preserve">Glow Insects - _____ Scorpion   _____ Spider   _____ Gecko          </t>
    </r>
    <r>
      <rPr>
        <b/>
        <sz val="11"/>
        <rFont val="Aptos Light"/>
        <family val="2"/>
      </rPr>
      <t>"NEW"</t>
    </r>
  </si>
  <si>
    <r>
      <t xml:space="preserve">Glow Gyro                         </t>
    </r>
    <r>
      <rPr>
        <b/>
        <sz val="11"/>
        <rFont val="Aptos Light"/>
        <family val="2"/>
      </rPr>
      <t>"NEW"</t>
    </r>
  </si>
  <si>
    <r>
      <t xml:space="preserve">Glow Costume                </t>
    </r>
    <r>
      <rPr>
        <b/>
        <sz val="11"/>
        <rFont val="Aptos Light"/>
        <family val="2"/>
      </rPr>
      <t>"NEW"</t>
    </r>
  </si>
  <si>
    <r>
      <t xml:space="preserve">Glow Cap                           </t>
    </r>
    <r>
      <rPr>
        <b/>
        <sz val="11"/>
        <rFont val="Aptos Light"/>
        <family val="2"/>
      </rPr>
      <t>"NEW"</t>
    </r>
  </si>
  <si>
    <r>
      <t xml:space="preserve">Glow Nunchakus           </t>
    </r>
    <r>
      <rPr>
        <b/>
        <sz val="11"/>
        <rFont val="Aptos Light"/>
        <family val="2"/>
      </rPr>
      <t>"NEW"</t>
    </r>
  </si>
  <si>
    <r>
      <t xml:space="preserve"> 0____1 ____2 ____3 ____4 ____5 ____6 ____7 ____8 ____9 ____       </t>
    </r>
    <r>
      <rPr>
        <b/>
        <sz val="11"/>
        <color theme="1"/>
        <rFont val="Aptos Light"/>
        <family val="2"/>
      </rPr>
      <t>"NEW"</t>
    </r>
  </si>
  <si>
    <r>
      <t xml:space="preserve">Happy Birthday Foil Balloon Set (25 pcs)         </t>
    </r>
    <r>
      <rPr>
        <b/>
        <sz val="11"/>
        <color theme="1"/>
        <rFont val="Aptos Light"/>
        <family val="2"/>
      </rPr>
      <t>"NEW"</t>
    </r>
  </si>
  <si>
    <r>
      <t xml:space="preserve">Happy B'day Candles on Picks         </t>
    </r>
    <r>
      <rPr>
        <b/>
        <sz val="11"/>
        <color theme="1"/>
        <rFont val="Aptos Light"/>
        <family val="2"/>
      </rPr>
      <t>"NEW"</t>
    </r>
  </si>
  <si>
    <t>Starry Night Number Candles
(BC-430)</t>
  </si>
  <si>
    <t>DY-539</t>
  </si>
  <si>
    <r>
      <t xml:space="preserve">Water Flickering LED Diya (6 pcs/box)             </t>
    </r>
    <r>
      <rPr>
        <b/>
        <sz val="11"/>
        <color theme="1"/>
        <rFont val="Aptos Light"/>
        <family val="2"/>
      </rPr>
      <t>"NEW"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</si>
</sst>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ptos Light"/>
      <family val="2"/>
    </font>
    <font>
      <b/>
      <sz val="10"/>
      <color theme="1"/>
      <name val="Aptos Light"/>
      <family val="2"/>
    </font>
    <font>
      <sz val="11"/>
      <name val="Aptos Light"/>
      <family val="2"/>
    </font>
    <font>
      <sz val="11"/>
      <color rgb="FF000000"/>
      <name val="Aptos Light"/>
      <family val="2"/>
    </font>
    <font>
      <sz val="11"/>
      <color theme="1"/>
      <name val="Aptos Light"/>
      <family val="2"/>
    </font>
    <font>
      <b/>
      <sz val="11"/>
      <color theme="1"/>
      <name val="Aptos Light"/>
      <family val="2"/>
    </font>
    <font>
      <b/>
      <sz val="20"/>
      <color theme="1"/>
      <name val="Aptos Light"/>
      <family val="2"/>
    </font>
    <font>
      <sz val="9"/>
      <color theme="1"/>
      <name val="Aptos Light"/>
      <family val="2"/>
    </font>
    <font>
      <sz val="8"/>
      <color theme="1"/>
      <name val="Aptos Light"/>
      <family val="2"/>
    </font>
    <font>
      <b/>
      <sz val="11"/>
      <name val="Aptos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/>
    <xf numFmtId="0" fontId="6" fillId="2" borderId="1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8" fillId="0" borderId="3" xfId="1" applyFont="1" applyBorder="1" applyAlignment="1">
      <alignment vertical="center"/>
    </xf>
    <xf numFmtId="164" fontId="6" fillId="0" borderId="3" xfId="2" applyNumberFormat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 vertical="center"/>
    </xf>
    <xf numFmtId="0" fontId="8" fillId="0" borderId="3" xfId="1" applyFont="1" applyBorder="1"/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 applyProtection="1">
      <alignment horizontal="left" vertical="center"/>
      <protection locked="0"/>
    </xf>
    <xf numFmtId="0" fontId="8" fillId="0" borderId="3" xfId="1" applyFon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0" fontId="8" fillId="0" borderId="0" xfId="1" applyFont="1" applyAlignment="1">
      <alignment horizontal="left" vertical="top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center"/>
    </xf>
    <xf numFmtId="0" fontId="8" fillId="0" borderId="0" xfId="1" applyFont="1"/>
    <xf numFmtId="164" fontId="6" fillId="0" borderId="0" xfId="2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164" fontId="6" fillId="2" borderId="3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8" fillId="0" borderId="3" xfId="1" applyFont="1" applyBorder="1" applyAlignment="1">
      <alignment horizontal="center" vertical="center"/>
    </xf>
    <xf numFmtId="164" fontId="8" fillId="0" borderId="3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</cellXfs>
  <cellStyles count="3">
    <cellStyle name="Normal" xfId="0" builtinId="0"/>
    <cellStyle name="Normal 2" xfId="2" xr:uid="{AC48B08E-1B2B-4C07-A711-5C5EAFEA6229}"/>
    <cellStyle name="Normal 4" xfId="1" xr:uid="{8D09C46D-5E3B-4FE4-BE70-CDF58582C6A4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345138</xdr:colOff>
      <xdr:row>0</xdr:row>
      <xdr:rowOff>213291</xdr:rowOff>
    </xdr:from>
    <xdr:to>
      <xdr:col>3</xdr:col>
      <xdr:colOff>541988</xdr:colOff>
      <xdr:row>1</xdr:row>
      <xdr:rowOff>215594</xdr:rowOff>
    </xdr:to>
    <xdr:pic>
      <xdr:nvPicPr>
        <xdr:cNvPr id="2" name="Picture 1" descr="1280px-StarSpangledBannerFlag.svg.png">
          <a:extLst>
            <a:ext uri="{FF2B5EF4-FFF2-40B4-BE49-F238E27FC236}">
              <a16:creationId xmlns:a16="http://schemas.microsoft.com/office/drawing/2014/main" id="{EB155FC2-2081-40BF-BA54-28C8C96379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2063" y="213291"/>
          <a:ext cx="863600" cy="459503"/>
        </a:xfrm>
        <a:prstGeom prst="rect">
          <a:avLst/>
        </a:prstGeom>
      </xdr:spPr>
    </xdr:pic>
    <xdr:clientData/>
  </xdr:twoCellAnchor>
  <xdr:twoCellAnchor editAs="absolute">
    <xdr:from>
      <xdr:col>2</xdr:col>
      <xdr:colOff>256090</xdr:colOff>
      <xdr:row>65</xdr:row>
      <xdr:rowOff>240680</xdr:rowOff>
    </xdr:from>
    <xdr:to>
      <xdr:col>3</xdr:col>
      <xdr:colOff>452940</xdr:colOff>
      <xdr:row>66</xdr:row>
      <xdr:rowOff>214531</xdr:rowOff>
    </xdr:to>
    <xdr:pic>
      <xdr:nvPicPr>
        <xdr:cNvPr id="3" name="Picture 2" descr="1280px-StarSpangledBannerFlag.svg.png">
          <a:extLst>
            <a:ext uri="{FF2B5EF4-FFF2-40B4-BE49-F238E27FC236}">
              <a16:creationId xmlns:a16="http://schemas.microsoft.com/office/drawing/2014/main" id="{0641C01F-9DE8-49C8-AFE1-B80A90EC83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5613" y="13489089"/>
          <a:ext cx="863600" cy="432783"/>
        </a:xfrm>
        <a:prstGeom prst="rect">
          <a:avLst/>
        </a:prstGeom>
      </xdr:spPr>
    </xdr:pic>
    <xdr:clientData/>
  </xdr:twoCellAnchor>
  <xdr:twoCellAnchor editAs="oneCell">
    <xdr:from>
      <xdr:col>0</xdr:col>
      <xdr:colOff>24845</xdr:colOff>
      <xdr:row>0</xdr:row>
      <xdr:rowOff>124241</xdr:rowOff>
    </xdr:from>
    <xdr:to>
      <xdr:col>0</xdr:col>
      <xdr:colOff>908396</xdr:colOff>
      <xdr:row>0</xdr:row>
      <xdr:rowOff>389284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679DDF-AD0F-4A12-B330-DCB281AEE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5" y="124241"/>
          <a:ext cx="883551" cy="265043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</xdr:colOff>
      <xdr:row>65</xdr:row>
      <xdr:rowOff>107674</xdr:rowOff>
    </xdr:from>
    <xdr:to>
      <xdr:col>0</xdr:col>
      <xdr:colOff>900116</xdr:colOff>
      <xdr:row>65</xdr:row>
      <xdr:rowOff>372717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57CAB8-81C8-4C04-8ACB-90EFBCA6B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" y="13459239"/>
          <a:ext cx="883551" cy="2650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9B6E-CFEC-4F38-B90B-D580CBA65A7F}">
  <sheetPr>
    <pageSetUpPr fitToPage="1"/>
  </sheetPr>
  <dimension ref="A1:F122"/>
  <sheetViews>
    <sheetView tabSelected="1" view="pageBreakPreview" topLeftCell="A77" zoomScale="85" zoomScaleNormal="100" zoomScaleSheetLayoutView="85" workbookViewId="0">
      <selection activeCell="E102" sqref="E102"/>
    </sheetView>
  </sheetViews>
  <sheetFormatPr defaultColWidth="8" defaultRowHeight="13.5" x14ac:dyDescent="0.25"/>
  <cols>
    <col min="1" max="1" width="12.125" style="1" customWidth="1"/>
    <col min="2" max="2" width="65" style="2" customWidth="1"/>
    <col min="3" max="3" width="8.75" style="3" customWidth="1"/>
    <col min="4" max="5" width="9.625" style="4" customWidth="1"/>
    <col min="6" max="6" width="9.625" style="5" customWidth="1"/>
    <col min="7" max="16384" width="8" style="5"/>
  </cols>
  <sheetData>
    <row r="1" spans="1:6" ht="36" customHeight="1" x14ac:dyDescent="0.25">
      <c r="A1" s="6"/>
      <c r="B1" s="62" t="s">
        <v>131</v>
      </c>
      <c r="C1" s="62"/>
      <c r="D1" s="62"/>
      <c r="E1" s="57" t="s">
        <v>113</v>
      </c>
      <c r="F1" s="57"/>
    </row>
    <row r="2" spans="1:6" ht="36" customHeight="1" x14ac:dyDescent="0.25">
      <c r="A2" s="47" t="s">
        <v>112</v>
      </c>
      <c r="B2" s="63"/>
      <c r="C2" s="63"/>
      <c r="D2" s="63"/>
      <c r="E2" s="58"/>
      <c r="F2" s="58"/>
    </row>
    <row r="3" spans="1:6" ht="15" x14ac:dyDescent="0.25">
      <c r="A3" s="70" t="s">
        <v>0</v>
      </c>
      <c r="B3" s="72" t="s">
        <v>1</v>
      </c>
      <c r="C3" s="12" t="s">
        <v>2</v>
      </c>
      <c r="D3" s="13" t="s">
        <v>3</v>
      </c>
      <c r="E3" s="74" t="s">
        <v>4</v>
      </c>
      <c r="F3" s="61" t="s">
        <v>84</v>
      </c>
    </row>
    <row r="4" spans="1:6" ht="15" x14ac:dyDescent="0.25">
      <c r="A4" s="71"/>
      <c r="B4" s="73"/>
      <c r="C4" s="14" t="s">
        <v>5</v>
      </c>
      <c r="D4" s="15" t="s">
        <v>6</v>
      </c>
      <c r="E4" s="74"/>
      <c r="F4" s="61"/>
    </row>
    <row r="5" spans="1:6" ht="32.1" customHeight="1" x14ac:dyDescent="0.25">
      <c r="A5" s="16" t="s">
        <v>128</v>
      </c>
      <c r="B5" s="49" t="s">
        <v>129</v>
      </c>
      <c r="C5" s="16">
        <v>24</v>
      </c>
      <c r="D5" s="17">
        <v>9</v>
      </c>
      <c r="E5" s="18">
        <f>C5*D5</f>
        <v>216</v>
      </c>
      <c r="F5" s="19"/>
    </row>
    <row r="6" spans="1:6" ht="15.95" customHeight="1" x14ac:dyDescent="0.25">
      <c r="A6" s="16" t="s">
        <v>146</v>
      </c>
      <c r="B6" s="48" t="s">
        <v>163</v>
      </c>
      <c r="C6" s="16">
        <v>6</v>
      </c>
      <c r="D6" s="17" t="s">
        <v>152</v>
      </c>
      <c r="E6" s="18">
        <f>C6*12</f>
        <v>72</v>
      </c>
      <c r="F6" s="19"/>
    </row>
    <row r="7" spans="1:6" ht="15.95" customHeight="1" x14ac:dyDescent="0.25">
      <c r="A7" s="16" t="s">
        <v>147</v>
      </c>
      <c r="B7" s="48" t="s">
        <v>164</v>
      </c>
      <c r="C7" s="16">
        <v>6</v>
      </c>
      <c r="D7" s="17" t="s">
        <v>153</v>
      </c>
      <c r="E7" s="18">
        <f>C7*13.5</f>
        <v>81</v>
      </c>
      <c r="F7" s="19"/>
    </row>
    <row r="8" spans="1:6" ht="15.95" customHeight="1" x14ac:dyDescent="0.25">
      <c r="A8" s="16" t="s">
        <v>148</v>
      </c>
      <c r="B8" s="48" t="s">
        <v>165</v>
      </c>
      <c r="C8" s="16">
        <v>12</v>
      </c>
      <c r="D8" s="17" t="s">
        <v>154</v>
      </c>
      <c r="E8" s="18">
        <f>C8*3.5</f>
        <v>42</v>
      </c>
      <c r="F8" s="19"/>
    </row>
    <row r="9" spans="1:6" ht="15.95" customHeight="1" x14ac:dyDescent="0.25">
      <c r="A9" s="16" t="s">
        <v>149</v>
      </c>
      <c r="B9" s="48" t="s">
        <v>166</v>
      </c>
      <c r="C9" s="16">
        <v>24</v>
      </c>
      <c r="D9" s="17" t="s">
        <v>155</v>
      </c>
      <c r="E9" s="18">
        <f>C9*1.6</f>
        <v>38.400000000000006</v>
      </c>
      <c r="F9" s="19"/>
    </row>
    <row r="10" spans="1:6" ht="15.95" customHeight="1" x14ac:dyDescent="0.25">
      <c r="A10" s="16" t="s">
        <v>150</v>
      </c>
      <c r="B10" s="48" t="s">
        <v>167</v>
      </c>
      <c r="C10" s="16">
        <v>24</v>
      </c>
      <c r="D10" s="17" t="s">
        <v>156</v>
      </c>
      <c r="E10" s="18">
        <f>C10*3.5</f>
        <v>84</v>
      </c>
      <c r="F10" s="19"/>
    </row>
    <row r="11" spans="1:6" ht="15.95" customHeight="1" x14ac:dyDescent="0.25">
      <c r="A11" s="16" t="s">
        <v>151</v>
      </c>
      <c r="B11" s="48" t="s">
        <v>168</v>
      </c>
      <c r="C11" s="16">
        <v>48</v>
      </c>
      <c r="D11" s="17" t="s">
        <v>157</v>
      </c>
      <c r="E11" s="18">
        <f>C11*0.25</f>
        <v>12</v>
      </c>
      <c r="F11" s="19"/>
    </row>
    <row r="12" spans="1:6" ht="15.95" customHeight="1" x14ac:dyDescent="0.25">
      <c r="A12" s="16" t="s">
        <v>132</v>
      </c>
      <c r="B12" s="48" t="s">
        <v>133</v>
      </c>
      <c r="C12" s="16">
        <v>12</v>
      </c>
      <c r="D12" s="17">
        <v>4.5</v>
      </c>
      <c r="E12" s="18">
        <f>D12*C12</f>
        <v>54</v>
      </c>
      <c r="F12" s="19"/>
    </row>
    <row r="13" spans="1:6" ht="15.95" customHeight="1" x14ac:dyDescent="0.25">
      <c r="A13" s="16" t="s">
        <v>134</v>
      </c>
      <c r="B13" s="48" t="s">
        <v>135</v>
      </c>
      <c r="C13" s="16">
        <v>12</v>
      </c>
      <c r="D13" s="17">
        <v>7.95</v>
      </c>
      <c r="E13" s="18">
        <f>D13*C13</f>
        <v>95.4</v>
      </c>
      <c r="F13" s="19"/>
    </row>
    <row r="14" spans="1:6" ht="15.95" customHeight="1" x14ac:dyDescent="0.25">
      <c r="A14" s="20" t="s">
        <v>40</v>
      </c>
      <c r="B14" s="21" t="s">
        <v>41</v>
      </c>
      <c r="C14" s="20">
        <v>50</v>
      </c>
      <c r="D14" s="22">
        <v>1.1000000000000001</v>
      </c>
      <c r="E14" s="23">
        <f t="shared" ref="E14:E19" si="0">SUM(C14*D14)</f>
        <v>55.000000000000007</v>
      </c>
      <c r="F14" s="24"/>
    </row>
    <row r="15" spans="1:6" ht="15.95" customHeight="1" x14ac:dyDescent="0.25">
      <c r="A15" s="25" t="s">
        <v>30</v>
      </c>
      <c r="B15" s="21" t="s">
        <v>85</v>
      </c>
      <c r="C15" s="25">
        <v>48</v>
      </c>
      <c r="D15" s="22">
        <v>1.2</v>
      </c>
      <c r="E15" s="23">
        <f t="shared" si="0"/>
        <v>57.599999999999994</v>
      </c>
      <c r="F15" s="24"/>
    </row>
    <row r="16" spans="1:6" ht="15.95" customHeight="1" x14ac:dyDescent="0.25">
      <c r="A16" s="25" t="s">
        <v>82</v>
      </c>
      <c r="B16" s="21" t="s">
        <v>86</v>
      </c>
      <c r="C16" s="25">
        <v>24</v>
      </c>
      <c r="D16" s="22">
        <v>2</v>
      </c>
      <c r="E16" s="23">
        <f t="shared" si="0"/>
        <v>48</v>
      </c>
      <c r="F16" s="24"/>
    </row>
    <row r="17" spans="1:6" ht="15.95" customHeight="1" x14ac:dyDescent="0.25">
      <c r="A17" s="25" t="s">
        <v>31</v>
      </c>
      <c r="B17" s="21" t="s">
        <v>87</v>
      </c>
      <c r="C17" s="25">
        <v>24</v>
      </c>
      <c r="D17" s="22">
        <v>3</v>
      </c>
      <c r="E17" s="23">
        <f t="shared" si="0"/>
        <v>72</v>
      </c>
      <c r="F17" s="24"/>
    </row>
    <row r="18" spans="1:6" ht="15.95" customHeight="1" x14ac:dyDescent="0.25">
      <c r="A18" s="25" t="s">
        <v>83</v>
      </c>
      <c r="B18" s="21" t="s">
        <v>88</v>
      </c>
      <c r="C18" s="25">
        <v>12</v>
      </c>
      <c r="D18" s="22">
        <v>5</v>
      </c>
      <c r="E18" s="23">
        <f t="shared" si="0"/>
        <v>60</v>
      </c>
      <c r="F18" s="24"/>
    </row>
    <row r="19" spans="1:6" ht="15" x14ac:dyDescent="0.25">
      <c r="A19" s="25" t="s">
        <v>114</v>
      </c>
      <c r="B19" s="21" t="s">
        <v>115</v>
      </c>
      <c r="C19" s="25">
        <v>12</v>
      </c>
      <c r="D19" s="22">
        <v>1.1000000000000001</v>
      </c>
      <c r="E19" s="23">
        <f t="shared" si="0"/>
        <v>13.200000000000001</v>
      </c>
      <c r="F19" s="24"/>
    </row>
    <row r="20" spans="1:6" ht="15" x14ac:dyDescent="0.25">
      <c r="A20" s="25" t="s">
        <v>9</v>
      </c>
      <c r="B20" s="21" t="s">
        <v>10</v>
      </c>
      <c r="C20" s="25">
        <v>50</v>
      </c>
      <c r="D20" s="22">
        <v>0.4</v>
      </c>
      <c r="E20" s="23">
        <f t="shared" ref="E20" si="1">SUM(C20*D20)</f>
        <v>20</v>
      </c>
      <c r="F20" s="24"/>
    </row>
    <row r="21" spans="1:6" ht="15.95" customHeight="1" x14ac:dyDescent="0.25">
      <c r="A21" s="25" t="s">
        <v>7</v>
      </c>
      <c r="B21" s="21" t="s">
        <v>8</v>
      </c>
      <c r="C21" s="25">
        <v>72</v>
      </c>
      <c r="D21" s="22">
        <v>1.25</v>
      </c>
      <c r="E21" s="23">
        <f t="shared" ref="E21:E92" si="2">SUM(C21*D21)</f>
        <v>90</v>
      </c>
      <c r="F21" s="24"/>
    </row>
    <row r="22" spans="1:6" ht="15.95" customHeight="1" x14ac:dyDescent="0.25">
      <c r="A22" s="25" t="s">
        <v>11</v>
      </c>
      <c r="B22" s="21" t="s">
        <v>12</v>
      </c>
      <c r="C22" s="25">
        <v>72</v>
      </c>
      <c r="D22" s="22">
        <v>1.25</v>
      </c>
      <c r="E22" s="23">
        <f>SUM(C22*D22)</f>
        <v>90</v>
      </c>
      <c r="F22" s="24"/>
    </row>
    <row r="23" spans="1:6" ht="15.95" customHeight="1" x14ac:dyDescent="0.25">
      <c r="A23" s="25" t="s">
        <v>13</v>
      </c>
      <c r="B23" s="21" t="s">
        <v>14</v>
      </c>
      <c r="C23" s="25">
        <v>72</v>
      </c>
      <c r="D23" s="22">
        <v>1.25</v>
      </c>
      <c r="E23" s="23">
        <f>SUM(C23*D23)</f>
        <v>90</v>
      </c>
      <c r="F23" s="24"/>
    </row>
    <row r="24" spans="1:6" ht="15.95" customHeight="1" x14ac:dyDescent="0.25">
      <c r="A24" s="25" t="s">
        <v>15</v>
      </c>
      <c r="B24" s="21" t="s">
        <v>119</v>
      </c>
      <c r="C24" s="25">
        <v>100</v>
      </c>
      <c r="D24" s="22">
        <v>0.65</v>
      </c>
      <c r="E24" s="23">
        <f t="shared" si="2"/>
        <v>65</v>
      </c>
      <c r="F24" s="24"/>
    </row>
    <row r="25" spans="1:6" ht="15.95" customHeight="1" x14ac:dyDescent="0.25">
      <c r="A25" s="25" t="s">
        <v>16</v>
      </c>
      <c r="B25" s="21" t="s">
        <v>17</v>
      </c>
      <c r="C25" s="25">
        <v>75</v>
      </c>
      <c r="D25" s="22">
        <v>1.1000000000000001</v>
      </c>
      <c r="E25" s="23">
        <f t="shared" si="2"/>
        <v>82.5</v>
      </c>
      <c r="F25" s="24"/>
    </row>
    <row r="26" spans="1:6" ht="15.95" customHeight="1" x14ac:dyDescent="0.25">
      <c r="A26" s="25" t="s">
        <v>18</v>
      </c>
      <c r="B26" s="21" t="s">
        <v>19</v>
      </c>
      <c r="C26" s="25">
        <v>96</v>
      </c>
      <c r="D26" s="22">
        <v>2</v>
      </c>
      <c r="E26" s="23">
        <f t="shared" si="2"/>
        <v>192</v>
      </c>
      <c r="F26" s="24"/>
    </row>
    <row r="27" spans="1:6" ht="15.95" customHeight="1" x14ac:dyDescent="0.25">
      <c r="A27" s="25" t="s">
        <v>80</v>
      </c>
      <c r="B27" s="21" t="s">
        <v>81</v>
      </c>
      <c r="C27" s="25">
        <v>72</v>
      </c>
      <c r="D27" s="22">
        <v>3</v>
      </c>
      <c r="E27" s="23">
        <f t="shared" si="2"/>
        <v>216</v>
      </c>
      <c r="F27" s="24"/>
    </row>
    <row r="28" spans="1:6" ht="15.95" customHeight="1" x14ac:dyDescent="0.25">
      <c r="A28" s="25" t="s">
        <v>20</v>
      </c>
      <c r="B28" s="26" t="s">
        <v>21</v>
      </c>
      <c r="C28" s="27">
        <v>72</v>
      </c>
      <c r="D28" s="23">
        <v>2.2999999999999998</v>
      </c>
      <c r="E28" s="23">
        <f t="shared" si="2"/>
        <v>165.6</v>
      </c>
      <c r="F28" s="24"/>
    </row>
    <row r="29" spans="1:6" ht="15.95" customHeight="1" x14ac:dyDescent="0.25">
      <c r="A29" s="25" t="s">
        <v>22</v>
      </c>
      <c r="B29" s="26" t="s">
        <v>23</v>
      </c>
      <c r="C29" s="27">
        <v>48</v>
      </c>
      <c r="D29" s="23">
        <v>4</v>
      </c>
      <c r="E29" s="23">
        <f t="shared" si="2"/>
        <v>192</v>
      </c>
      <c r="F29" s="24"/>
    </row>
    <row r="30" spans="1:6" ht="15.95" customHeight="1" x14ac:dyDescent="0.25">
      <c r="A30" s="28" t="s">
        <v>24</v>
      </c>
      <c r="B30" s="29" t="s">
        <v>25</v>
      </c>
      <c r="C30" s="25">
        <v>48</v>
      </c>
      <c r="D30" s="22">
        <v>3.25</v>
      </c>
      <c r="E30" s="23">
        <f t="shared" si="2"/>
        <v>156</v>
      </c>
      <c r="F30" s="24"/>
    </row>
    <row r="31" spans="1:6" ht="15.95" customHeight="1" x14ac:dyDescent="0.25">
      <c r="A31" s="64" t="s">
        <v>26</v>
      </c>
      <c r="B31" s="41" t="s">
        <v>27</v>
      </c>
      <c r="C31" s="64">
        <v>12</v>
      </c>
      <c r="D31" s="66">
        <v>0.85</v>
      </c>
      <c r="E31" s="68">
        <f t="shared" si="2"/>
        <v>10.199999999999999</v>
      </c>
      <c r="F31" s="59"/>
    </row>
    <row r="32" spans="1:6" ht="15.95" customHeight="1" x14ac:dyDescent="0.25">
      <c r="A32" s="65"/>
      <c r="B32" s="7" t="s">
        <v>120</v>
      </c>
      <c r="C32" s="65"/>
      <c r="D32" s="67"/>
      <c r="E32" s="69"/>
      <c r="F32" s="60"/>
    </row>
    <row r="33" spans="1:6" ht="15" x14ac:dyDescent="0.25">
      <c r="A33" s="30" t="s">
        <v>28</v>
      </c>
      <c r="B33" s="33" t="s">
        <v>29</v>
      </c>
      <c r="C33" s="25">
        <v>216</v>
      </c>
      <c r="D33" s="22"/>
      <c r="E33" s="22">
        <v>177.6</v>
      </c>
      <c r="F33" s="24"/>
    </row>
    <row r="34" spans="1:6" ht="15" x14ac:dyDescent="0.25">
      <c r="A34" s="30" t="s">
        <v>136</v>
      </c>
      <c r="B34" s="33" t="s">
        <v>138</v>
      </c>
      <c r="C34" s="25">
        <v>24</v>
      </c>
      <c r="D34" s="22">
        <v>2.25</v>
      </c>
      <c r="E34" s="23">
        <f t="shared" si="2"/>
        <v>54</v>
      </c>
      <c r="F34" s="24"/>
    </row>
    <row r="35" spans="1:6" ht="15" x14ac:dyDescent="0.25">
      <c r="A35" s="30" t="s">
        <v>137</v>
      </c>
      <c r="B35" s="33" t="s">
        <v>139</v>
      </c>
      <c r="C35" s="25">
        <v>144</v>
      </c>
      <c r="D35" s="22">
        <v>2.25</v>
      </c>
      <c r="E35" s="23">
        <f t="shared" si="2"/>
        <v>324</v>
      </c>
      <c r="F35" s="24"/>
    </row>
    <row r="36" spans="1:6" ht="15" x14ac:dyDescent="0.25">
      <c r="A36" s="25" t="s">
        <v>34</v>
      </c>
      <c r="B36" s="21" t="s">
        <v>35</v>
      </c>
      <c r="C36" s="25">
        <v>18</v>
      </c>
      <c r="D36" s="22">
        <v>4</v>
      </c>
      <c r="E36" s="23">
        <f t="shared" si="2"/>
        <v>72</v>
      </c>
      <c r="F36" s="24"/>
    </row>
    <row r="37" spans="1:6" ht="15" x14ac:dyDescent="0.25">
      <c r="A37" s="28" t="s">
        <v>36</v>
      </c>
      <c r="B37" s="29" t="s">
        <v>37</v>
      </c>
      <c r="C37" s="25">
        <v>24</v>
      </c>
      <c r="D37" s="22">
        <v>4</v>
      </c>
      <c r="E37" s="23">
        <f t="shared" si="2"/>
        <v>96</v>
      </c>
      <c r="F37" s="24"/>
    </row>
    <row r="38" spans="1:6" ht="15" x14ac:dyDescent="0.25">
      <c r="A38" s="21"/>
      <c r="B38" s="35" t="s">
        <v>121</v>
      </c>
      <c r="C38" s="25">
        <v>12</v>
      </c>
      <c r="D38" s="22">
        <v>4</v>
      </c>
      <c r="E38" s="23">
        <f t="shared" si="2"/>
        <v>48</v>
      </c>
      <c r="F38" s="24"/>
    </row>
    <row r="39" spans="1:6" ht="15" x14ac:dyDescent="0.25">
      <c r="A39" s="25" t="s">
        <v>38</v>
      </c>
      <c r="B39" s="35" t="s">
        <v>39</v>
      </c>
      <c r="C39" s="36">
        <v>12</v>
      </c>
      <c r="D39" s="22">
        <v>5</v>
      </c>
      <c r="E39" s="23">
        <f t="shared" si="2"/>
        <v>60</v>
      </c>
      <c r="F39" s="24"/>
    </row>
    <row r="40" spans="1:6" ht="15" x14ac:dyDescent="0.25">
      <c r="A40" s="25" t="s">
        <v>32</v>
      </c>
      <c r="B40" s="21" t="s">
        <v>33</v>
      </c>
      <c r="C40" s="36">
        <v>72</v>
      </c>
      <c r="D40" s="22"/>
      <c r="E40" s="23">
        <v>312</v>
      </c>
      <c r="F40" s="24"/>
    </row>
    <row r="41" spans="1:6" ht="15.95" customHeight="1" x14ac:dyDescent="0.25">
      <c r="A41" s="27" t="s">
        <v>122</v>
      </c>
      <c r="B41" s="38" t="s">
        <v>123</v>
      </c>
      <c r="C41" s="27">
        <v>12</v>
      </c>
      <c r="D41" s="19">
        <v>0.9</v>
      </c>
      <c r="E41" s="23">
        <f t="shared" si="2"/>
        <v>10.8</v>
      </c>
      <c r="F41" s="27"/>
    </row>
    <row r="42" spans="1:6" ht="15.95" customHeight="1" x14ac:dyDescent="0.25">
      <c r="A42" s="36" t="s">
        <v>42</v>
      </c>
      <c r="B42" s="35" t="s">
        <v>43</v>
      </c>
      <c r="C42" s="36">
        <v>12</v>
      </c>
      <c r="D42" s="19">
        <v>1.1499999999999999</v>
      </c>
      <c r="E42" s="23">
        <f t="shared" si="2"/>
        <v>13.799999999999999</v>
      </c>
      <c r="F42" s="24"/>
    </row>
    <row r="43" spans="1:6" ht="15.95" customHeight="1" x14ac:dyDescent="0.25">
      <c r="A43" s="36" t="s">
        <v>44</v>
      </c>
      <c r="B43" s="35" t="s">
        <v>45</v>
      </c>
      <c r="C43" s="36">
        <v>12</v>
      </c>
      <c r="D43" s="19">
        <v>0.9</v>
      </c>
      <c r="E43" s="23">
        <f t="shared" si="2"/>
        <v>10.8</v>
      </c>
      <c r="F43" s="24"/>
    </row>
    <row r="44" spans="1:6" ht="15.95" customHeight="1" x14ac:dyDescent="0.25">
      <c r="A44" s="36" t="s">
        <v>46</v>
      </c>
      <c r="B44" s="35" t="s">
        <v>47</v>
      </c>
      <c r="C44" s="36">
        <v>12</v>
      </c>
      <c r="D44" s="19">
        <v>0.8</v>
      </c>
      <c r="E44" s="23">
        <f t="shared" si="2"/>
        <v>9.6000000000000014</v>
      </c>
      <c r="F44" s="24"/>
    </row>
    <row r="45" spans="1:6" ht="15.95" customHeight="1" x14ac:dyDescent="0.25">
      <c r="A45" s="36" t="s">
        <v>48</v>
      </c>
      <c r="B45" s="35" t="s">
        <v>49</v>
      </c>
      <c r="C45" s="36">
        <v>12</v>
      </c>
      <c r="D45" s="19">
        <v>1</v>
      </c>
      <c r="E45" s="23">
        <f t="shared" si="2"/>
        <v>12</v>
      </c>
      <c r="F45" s="24"/>
    </row>
    <row r="46" spans="1:6" ht="15.95" customHeight="1" x14ac:dyDescent="0.25">
      <c r="A46" s="36" t="s">
        <v>50</v>
      </c>
      <c r="B46" s="35" t="s">
        <v>51</v>
      </c>
      <c r="C46" s="36">
        <v>12</v>
      </c>
      <c r="D46" s="19">
        <v>0.9</v>
      </c>
      <c r="E46" s="23">
        <f t="shared" si="2"/>
        <v>10.8</v>
      </c>
      <c r="F46" s="24"/>
    </row>
    <row r="47" spans="1:6" ht="15.95" customHeight="1" x14ac:dyDescent="0.25">
      <c r="A47" s="36" t="s">
        <v>52</v>
      </c>
      <c r="B47" s="35" t="s">
        <v>53</v>
      </c>
      <c r="C47" s="36">
        <v>12</v>
      </c>
      <c r="D47" s="19">
        <v>2.0499999999999998</v>
      </c>
      <c r="E47" s="23">
        <f t="shared" si="2"/>
        <v>24.599999999999998</v>
      </c>
      <c r="F47" s="24"/>
    </row>
    <row r="48" spans="1:6" ht="15.95" customHeight="1" x14ac:dyDescent="0.25">
      <c r="A48" s="36" t="s">
        <v>54</v>
      </c>
      <c r="B48" s="35" t="s">
        <v>55</v>
      </c>
      <c r="C48" s="36">
        <v>12</v>
      </c>
      <c r="D48" s="19">
        <v>1.1499999999999999</v>
      </c>
      <c r="E48" s="23">
        <f t="shared" si="2"/>
        <v>13.799999999999999</v>
      </c>
      <c r="F48" s="24"/>
    </row>
    <row r="49" spans="1:6" ht="15.95" customHeight="1" x14ac:dyDescent="0.25">
      <c r="A49" s="36" t="s">
        <v>74</v>
      </c>
      <c r="B49" s="35" t="s">
        <v>127</v>
      </c>
      <c r="C49" s="36">
        <v>24</v>
      </c>
      <c r="D49" s="19">
        <v>1.75</v>
      </c>
      <c r="E49" s="23">
        <f t="shared" si="2"/>
        <v>42</v>
      </c>
      <c r="F49" s="24"/>
    </row>
    <row r="50" spans="1:6" ht="15.95" customHeight="1" x14ac:dyDescent="0.25">
      <c r="A50" s="36" t="s">
        <v>56</v>
      </c>
      <c r="B50" s="35" t="s">
        <v>57</v>
      </c>
      <c r="C50" s="36">
        <v>12</v>
      </c>
      <c r="D50" s="19">
        <v>3.45</v>
      </c>
      <c r="E50" s="23">
        <f t="shared" si="2"/>
        <v>41.400000000000006</v>
      </c>
      <c r="F50" s="24"/>
    </row>
    <row r="51" spans="1:6" ht="15.95" customHeight="1" x14ac:dyDescent="0.25">
      <c r="A51" s="36" t="s">
        <v>140</v>
      </c>
      <c r="B51" s="35" t="s">
        <v>141</v>
      </c>
      <c r="C51" s="36">
        <v>12</v>
      </c>
      <c r="D51" s="19">
        <v>1.75</v>
      </c>
      <c r="E51" s="23">
        <f t="shared" si="2"/>
        <v>21</v>
      </c>
      <c r="F51" s="24"/>
    </row>
    <row r="52" spans="1:6" ht="15.95" customHeight="1" x14ac:dyDescent="0.25">
      <c r="A52" s="36" t="s">
        <v>124</v>
      </c>
      <c r="B52" s="35" t="s">
        <v>171</v>
      </c>
      <c r="C52" s="36">
        <v>12</v>
      </c>
      <c r="D52" s="19">
        <v>6</v>
      </c>
      <c r="E52" s="23">
        <f t="shared" si="2"/>
        <v>72</v>
      </c>
      <c r="F52" s="24"/>
    </row>
    <row r="53" spans="1:6" ht="15.95" customHeight="1" x14ac:dyDescent="0.25">
      <c r="A53" s="36" t="s">
        <v>125</v>
      </c>
      <c r="B53" s="35" t="s">
        <v>170</v>
      </c>
      <c r="C53" s="36">
        <v>12</v>
      </c>
      <c r="D53" s="19">
        <v>1.5</v>
      </c>
      <c r="E53" s="23">
        <f t="shared" si="2"/>
        <v>18</v>
      </c>
      <c r="F53" s="24"/>
    </row>
    <row r="54" spans="1:6" ht="15.95" customHeight="1" x14ac:dyDescent="0.25">
      <c r="A54" s="36" t="s">
        <v>126</v>
      </c>
      <c r="B54" s="35" t="s">
        <v>172</v>
      </c>
      <c r="C54" s="36">
        <v>12</v>
      </c>
      <c r="D54" s="19">
        <v>2</v>
      </c>
      <c r="E54" s="23">
        <f t="shared" si="2"/>
        <v>24</v>
      </c>
      <c r="F54" s="24"/>
    </row>
    <row r="55" spans="1:6" ht="15.95" customHeight="1" x14ac:dyDescent="0.25">
      <c r="A55" s="36" t="s">
        <v>142</v>
      </c>
      <c r="B55" s="35" t="s">
        <v>169</v>
      </c>
      <c r="C55" s="36">
        <v>12</v>
      </c>
      <c r="D55" s="19">
        <v>1</v>
      </c>
      <c r="E55" s="23">
        <f t="shared" si="2"/>
        <v>12</v>
      </c>
      <c r="F55" s="24"/>
    </row>
    <row r="56" spans="1:6" ht="15.95" customHeight="1" x14ac:dyDescent="0.25">
      <c r="A56" s="36" t="s">
        <v>143</v>
      </c>
      <c r="B56" s="35" t="s">
        <v>173</v>
      </c>
      <c r="C56" s="36">
        <v>12</v>
      </c>
      <c r="D56" s="19">
        <v>1.95</v>
      </c>
      <c r="E56" s="23">
        <f t="shared" si="2"/>
        <v>23.4</v>
      </c>
      <c r="F56" s="24"/>
    </row>
    <row r="57" spans="1:6" ht="15.95" customHeight="1" x14ac:dyDescent="0.25">
      <c r="A57" s="37" t="s">
        <v>58</v>
      </c>
      <c r="B57" s="24" t="s">
        <v>59</v>
      </c>
      <c r="C57" s="37">
        <v>168</v>
      </c>
      <c r="D57" s="22"/>
      <c r="E57" s="23">
        <v>210</v>
      </c>
      <c r="F57" s="24"/>
    </row>
    <row r="58" spans="1:6" ht="15.95" customHeight="1" x14ac:dyDescent="0.25">
      <c r="A58" s="53"/>
      <c r="B58" s="54"/>
      <c r="C58" s="53"/>
      <c r="D58" s="55"/>
      <c r="E58" s="56"/>
      <c r="F58" s="54"/>
    </row>
    <row r="59" spans="1:6" ht="15.95" customHeight="1" x14ac:dyDescent="0.25">
      <c r="A59" s="53"/>
      <c r="B59" s="54"/>
      <c r="C59" s="53"/>
      <c r="D59" s="55"/>
      <c r="E59" s="56"/>
      <c r="F59" s="54"/>
    </row>
    <row r="60" spans="1:6" x14ac:dyDescent="0.25">
      <c r="A60" s="1" t="s">
        <v>117</v>
      </c>
    </row>
    <row r="63" spans="1:6" ht="7.5" customHeight="1" x14ac:dyDescent="0.25"/>
    <row r="64" spans="1:6" ht="7.5" customHeight="1" x14ac:dyDescent="0.25"/>
    <row r="65" spans="1:6" x14ac:dyDescent="0.25">
      <c r="A65" s="1" t="s">
        <v>118</v>
      </c>
    </row>
    <row r="66" spans="1:6" ht="36" customHeight="1" x14ac:dyDescent="0.25">
      <c r="A66" s="6"/>
      <c r="B66" s="62" t="s">
        <v>131</v>
      </c>
      <c r="C66" s="62"/>
      <c r="D66" s="62"/>
      <c r="E66" s="57" t="s">
        <v>113</v>
      </c>
      <c r="F66" s="57"/>
    </row>
    <row r="67" spans="1:6" ht="36" customHeight="1" x14ac:dyDescent="0.25">
      <c r="A67" s="47" t="s">
        <v>112</v>
      </c>
      <c r="B67" s="63"/>
      <c r="C67" s="63"/>
      <c r="D67" s="63"/>
      <c r="E67" s="58"/>
      <c r="F67" s="58"/>
    </row>
    <row r="68" spans="1:6" ht="15" x14ac:dyDescent="0.25">
      <c r="A68" s="70" t="s">
        <v>0</v>
      </c>
      <c r="B68" s="72" t="s">
        <v>1</v>
      </c>
      <c r="C68" s="12" t="s">
        <v>2</v>
      </c>
      <c r="D68" s="13" t="s">
        <v>3</v>
      </c>
      <c r="E68" s="74" t="s">
        <v>4</v>
      </c>
      <c r="F68" s="61" t="s">
        <v>84</v>
      </c>
    </row>
    <row r="69" spans="1:6" ht="15" x14ac:dyDescent="0.25">
      <c r="A69" s="71"/>
      <c r="B69" s="73"/>
      <c r="C69" s="14" t="s">
        <v>5</v>
      </c>
      <c r="D69" s="15" t="s">
        <v>6</v>
      </c>
      <c r="E69" s="74"/>
      <c r="F69" s="61"/>
    </row>
    <row r="70" spans="1:6" ht="15.95" customHeight="1" x14ac:dyDescent="0.25">
      <c r="A70" s="33" t="s">
        <v>75</v>
      </c>
      <c r="B70" s="33" t="s">
        <v>60</v>
      </c>
      <c r="C70" s="30">
        <v>24</v>
      </c>
      <c r="D70" s="31">
        <v>2.0499999999999998</v>
      </c>
      <c r="E70" s="23">
        <f>SUM(C70*D70)</f>
        <v>49.199999999999996</v>
      </c>
      <c r="F70" s="24"/>
    </row>
    <row r="71" spans="1:6" ht="15.95" customHeight="1" x14ac:dyDescent="0.25">
      <c r="A71" s="21" t="s">
        <v>76</v>
      </c>
      <c r="B71" s="21" t="s">
        <v>61</v>
      </c>
      <c r="C71" s="25">
        <v>24</v>
      </c>
      <c r="D71" s="23">
        <v>2.0499999999999998</v>
      </c>
      <c r="E71" s="23">
        <f>SUM(C71*D71)</f>
        <v>49.199999999999996</v>
      </c>
      <c r="F71" s="24"/>
    </row>
    <row r="72" spans="1:6" ht="15.95" customHeight="1" x14ac:dyDescent="0.25">
      <c r="A72" s="21" t="s">
        <v>144</v>
      </c>
      <c r="B72" s="21" t="s">
        <v>94</v>
      </c>
      <c r="C72" s="25">
        <v>12</v>
      </c>
      <c r="D72" s="23">
        <v>1.5</v>
      </c>
      <c r="E72" s="23">
        <f>SUM(C72*D72)</f>
        <v>18</v>
      </c>
      <c r="F72" s="24"/>
    </row>
    <row r="73" spans="1:6" ht="15.95" customHeight="1" x14ac:dyDescent="0.25">
      <c r="A73" s="40" t="s">
        <v>145</v>
      </c>
      <c r="B73" s="40" t="s">
        <v>95</v>
      </c>
      <c r="C73" s="25">
        <v>12</v>
      </c>
      <c r="D73" s="23">
        <v>4.5</v>
      </c>
      <c r="E73" s="23">
        <f>SUM(C73*D73)</f>
        <v>54</v>
      </c>
      <c r="F73" s="24"/>
    </row>
    <row r="74" spans="1:6" ht="15.95" customHeight="1" x14ac:dyDescent="0.25">
      <c r="A74" s="64" t="s">
        <v>130</v>
      </c>
      <c r="B74" s="41" t="s">
        <v>105</v>
      </c>
      <c r="C74" s="78">
        <v>12</v>
      </c>
      <c r="D74" s="68">
        <v>1.1499999999999999</v>
      </c>
      <c r="E74" s="68">
        <f t="shared" ref="E74" si="3">SUM(C74*D74)</f>
        <v>13.799999999999999</v>
      </c>
      <c r="F74" s="59"/>
    </row>
    <row r="75" spans="1:6" ht="15.95" customHeight="1" x14ac:dyDescent="0.25">
      <c r="A75" s="65"/>
      <c r="B75" s="42" t="s">
        <v>106</v>
      </c>
      <c r="C75" s="79"/>
      <c r="D75" s="69"/>
      <c r="E75" s="69"/>
      <c r="F75" s="60"/>
    </row>
    <row r="76" spans="1:6" ht="15.95" customHeight="1" x14ac:dyDescent="0.25">
      <c r="A76" s="76" t="s">
        <v>62</v>
      </c>
      <c r="B76" s="33" t="s">
        <v>96</v>
      </c>
      <c r="C76" s="83">
        <v>12</v>
      </c>
      <c r="D76" s="84">
        <v>1.65</v>
      </c>
      <c r="E76" s="84">
        <f>SUM(C76*D76)</f>
        <v>19.799999999999997</v>
      </c>
      <c r="F76" s="59"/>
    </row>
    <row r="77" spans="1:6" ht="15.95" customHeight="1" x14ac:dyDescent="0.25">
      <c r="A77" s="77"/>
      <c r="B77" s="21" t="s">
        <v>97</v>
      </c>
      <c r="C77" s="83"/>
      <c r="D77" s="84"/>
      <c r="E77" s="84"/>
      <c r="F77" s="75"/>
    </row>
    <row r="78" spans="1:6" ht="15.95" customHeight="1" x14ac:dyDescent="0.25">
      <c r="A78" s="77"/>
      <c r="B78" s="21" t="s">
        <v>98</v>
      </c>
      <c r="C78" s="83"/>
      <c r="D78" s="84"/>
      <c r="E78" s="84"/>
      <c r="F78" s="60"/>
    </row>
    <row r="79" spans="1:6" ht="32.1" customHeight="1" x14ac:dyDescent="0.25">
      <c r="A79" s="51" t="s">
        <v>158</v>
      </c>
      <c r="B79" s="21" t="s">
        <v>116</v>
      </c>
      <c r="C79" s="25">
        <v>12</v>
      </c>
      <c r="D79" s="23">
        <v>0.5</v>
      </c>
      <c r="E79" s="23">
        <f t="shared" ref="E79" si="4">SUM(C79*D79)</f>
        <v>6</v>
      </c>
      <c r="F79" s="32"/>
    </row>
    <row r="80" spans="1:6" ht="15.95" customHeight="1" x14ac:dyDescent="0.25">
      <c r="A80" s="40" t="s">
        <v>63</v>
      </c>
      <c r="B80" s="43" t="s">
        <v>100</v>
      </c>
      <c r="C80" s="64">
        <v>12</v>
      </c>
      <c r="D80" s="68">
        <v>0.5</v>
      </c>
      <c r="E80" s="68">
        <f t="shared" si="2"/>
        <v>6</v>
      </c>
      <c r="F80" s="59"/>
    </row>
    <row r="81" spans="1:6" ht="15.95" customHeight="1" x14ac:dyDescent="0.25">
      <c r="A81" s="44" t="s">
        <v>64</v>
      </c>
      <c r="B81" s="43" t="s">
        <v>99</v>
      </c>
      <c r="C81" s="65"/>
      <c r="D81" s="69"/>
      <c r="E81" s="69"/>
      <c r="F81" s="60"/>
    </row>
    <row r="82" spans="1:6" ht="15.95" customHeight="1" x14ac:dyDescent="0.25">
      <c r="A82" s="40" t="s">
        <v>63</v>
      </c>
      <c r="B82" s="43" t="s">
        <v>101</v>
      </c>
      <c r="C82" s="64">
        <v>12</v>
      </c>
      <c r="D82" s="68">
        <v>0.85</v>
      </c>
      <c r="E82" s="68">
        <f t="shared" si="2"/>
        <v>10.199999999999999</v>
      </c>
      <c r="F82" s="59"/>
    </row>
    <row r="83" spans="1:6" ht="15.95" customHeight="1" x14ac:dyDescent="0.25">
      <c r="A83" s="44" t="s">
        <v>65</v>
      </c>
      <c r="B83" s="43" t="s">
        <v>102</v>
      </c>
      <c r="C83" s="65"/>
      <c r="D83" s="69"/>
      <c r="E83" s="69"/>
      <c r="F83" s="60"/>
    </row>
    <row r="84" spans="1:6" ht="15.95" customHeight="1" x14ac:dyDescent="0.25">
      <c r="A84" s="40" t="s">
        <v>66</v>
      </c>
      <c r="B84" s="85" t="s">
        <v>107</v>
      </c>
      <c r="C84" s="64">
        <v>12</v>
      </c>
      <c r="D84" s="68">
        <v>0.5</v>
      </c>
      <c r="E84" s="68">
        <f t="shared" si="2"/>
        <v>6</v>
      </c>
      <c r="F84" s="59"/>
    </row>
    <row r="85" spans="1:6" ht="15.95" customHeight="1" x14ac:dyDescent="0.25">
      <c r="A85" s="45" t="s">
        <v>63</v>
      </c>
      <c r="B85" s="86"/>
      <c r="C85" s="65"/>
      <c r="D85" s="69"/>
      <c r="E85" s="69"/>
      <c r="F85" s="60"/>
    </row>
    <row r="86" spans="1:6" ht="15.95" customHeight="1" x14ac:dyDescent="0.25">
      <c r="A86" s="45" t="s">
        <v>103</v>
      </c>
      <c r="B86" s="35"/>
      <c r="C86" s="36">
        <v>12</v>
      </c>
      <c r="D86" s="19">
        <v>0.75</v>
      </c>
      <c r="E86" s="23">
        <f t="shared" si="2"/>
        <v>9</v>
      </c>
      <c r="F86" s="24"/>
    </row>
    <row r="87" spans="1:6" ht="15.95" customHeight="1" x14ac:dyDescent="0.25">
      <c r="A87" s="34" t="s">
        <v>108</v>
      </c>
      <c r="B87" s="21"/>
      <c r="C87" s="25">
        <v>12</v>
      </c>
      <c r="D87" s="23">
        <v>0.85</v>
      </c>
      <c r="E87" s="23">
        <f t="shared" si="2"/>
        <v>10.199999999999999</v>
      </c>
      <c r="F87" s="24"/>
    </row>
    <row r="88" spans="1:6" ht="15.95" customHeight="1" x14ac:dyDescent="0.25">
      <c r="A88" s="34" t="s">
        <v>67</v>
      </c>
      <c r="B88" s="21" t="s">
        <v>68</v>
      </c>
      <c r="C88" s="25">
        <v>12</v>
      </c>
      <c r="D88" s="23">
        <v>1.4</v>
      </c>
      <c r="E88" s="23">
        <f t="shared" si="2"/>
        <v>16.799999999999997</v>
      </c>
      <c r="F88" s="24"/>
    </row>
    <row r="89" spans="1:6" ht="15.95" customHeight="1" x14ac:dyDescent="0.25">
      <c r="A89" s="34" t="s">
        <v>69</v>
      </c>
      <c r="B89" s="21" t="s">
        <v>70</v>
      </c>
      <c r="C89" s="25">
        <v>12</v>
      </c>
      <c r="D89" s="23">
        <v>0.85</v>
      </c>
      <c r="E89" s="23">
        <f t="shared" si="2"/>
        <v>10.199999999999999</v>
      </c>
      <c r="F89" s="24"/>
    </row>
    <row r="90" spans="1:6" ht="15.95" customHeight="1" x14ac:dyDescent="0.25">
      <c r="A90" s="34" t="s">
        <v>104</v>
      </c>
      <c r="B90" s="21"/>
      <c r="C90" s="25">
        <v>12</v>
      </c>
      <c r="D90" s="23">
        <v>0.8</v>
      </c>
      <c r="E90" s="23">
        <f t="shared" si="2"/>
        <v>9.6000000000000014</v>
      </c>
      <c r="F90" s="24"/>
    </row>
    <row r="91" spans="1:6" ht="15.95" customHeight="1" x14ac:dyDescent="0.25">
      <c r="A91" s="34" t="s">
        <v>77</v>
      </c>
      <c r="B91" s="34" t="s">
        <v>78</v>
      </c>
      <c r="C91" s="25">
        <v>12</v>
      </c>
      <c r="D91" s="23">
        <v>2</v>
      </c>
      <c r="E91" s="23">
        <f t="shared" ref="E91" si="5">SUM(C91*D91)</f>
        <v>24</v>
      </c>
      <c r="F91" s="24"/>
    </row>
    <row r="92" spans="1:6" ht="15.95" customHeight="1" x14ac:dyDescent="0.25">
      <c r="A92" s="34" t="s">
        <v>159</v>
      </c>
      <c r="B92" s="34" t="s">
        <v>176</v>
      </c>
      <c r="C92" s="25">
        <v>12</v>
      </c>
      <c r="D92" s="23">
        <v>2.5</v>
      </c>
      <c r="E92" s="23">
        <f t="shared" si="2"/>
        <v>30</v>
      </c>
      <c r="F92" s="24"/>
    </row>
    <row r="93" spans="1:6" ht="32.1" customHeight="1" x14ac:dyDescent="0.25">
      <c r="A93" s="52" t="s">
        <v>177</v>
      </c>
      <c r="B93" s="21" t="s">
        <v>174</v>
      </c>
      <c r="C93" s="25">
        <v>12</v>
      </c>
      <c r="D93" s="23">
        <v>0.7</v>
      </c>
      <c r="E93" s="23">
        <f>SUM(C93*D93)</f>
        <v>8.3999999999999986</v>
      </c>
      <c r="F93" s="24"/>
    </row>
    <row r="94" spans="1:6" ht="32.1" customHeight="1" x14ac:dyDescent="0.25">
      <c r="A94" s="50" t="s">
        <v>160</v>
      </c>
      <c r="B94" s="21" t="s">
        <v>174</v>
      </c>
      <c r="C94" s="25">
        <v>10</v>
      </c>
      <c r="D94" s="23">
        <v>1.95</v>
      </c>
      <c r="E94" s="23">
        <f t="shared" ref="E94" si="6">SUM(C94*D94)</f>
        <v>19.5</v>
      </c>
      <c r="F94" s="24"/>
    </row>
    <row r="95" spans="1:6" ht="32.1" customHeight="1" x14ac:dyDescent="0.25">
      <c r="A95" s="50" t="s">
        <v>161</v>
      </c>
      <c r="B95" s="21" t="s">
        <v>174</v>
      </c>
      <c r="C95" s="25">
        <v>10</v>
      </c>
      <c r="D95" s="23">
        <v>1.95</v>
      </c>
      <c r="E95" s="23">
        <f t="shared" ref="E95:E96" si="7">SUM(C95*D95)</f>
        <v>19.5</v>
      </c>
      <c r="F95" s="24"/>
    </row>
    <row r="96" spans="1:6" ht="15.95" customHeight="1" x14ac:dyDescent="0.25">
      <c r="A96" s="40" t="s">
        <v>162</v>
      </c>
      <c r="B96" s="34" t="s">
        <v>175</v>
      </c>
      <c r="C96" s="25">
        <v>5</v>
      </c>
      <c r="D96" s="23">
        <v>5.5</v>
      </c>
      <c r="E96" s="23">
        <f t="shared" si="7"/>
        <v>27.5</v>
      </c>
      <c r="F96" s="24"/>
    </row>
    <row r="97" spans="1:6" ht="15.95" customHeight="1" x14ac:dyDescent="0.25">
      <c r="A97" s="64"/>
      <c r="B97" s="83"/>
      <c r="C97" s="83"/>
      <c r="D97" s="83"/>
      <c r="E97" s="83"/>
      <c r="F97" s="83"/>
    </row>
    <row r="98" spans="1:6" ht="15.95" customHeight="1" x14ac:dyDescent="0.25">
      <c r="A98" s="29" t="s">
        <v>71</v>
      </c>
      <c r="B98" s="43" t="s">
        <v>109</v>
      </c>
      <c r="C98" s="83">
        <v>144</v>
      </c>
      <c r="D98" s="84">
        <v>0.65</v>
      </c>
      <c r="E98" s="84">
        <f>SUM(C98*D98)</f>
        <v>93.600000000000009</v>
      </c>
      <c r="F98" s="24"/>
    </row>
    <row r="99" spans="1:6" ht="15.95" customHeight="1" x14ac:dyDescent="0.25">
      <c r="A99" s="46"/>
      <c r="B99" s="43" t="s">
        <v>110</v>
      </c>
      <c r="C99" s="83"/>
      <c r="D99" s="84"/>
      <c r="E99" s="84"/>
      <c r="F99" s="24"/>
    </row>
    <row r="100" spans="1:6" ht="15.95" customHeight="1" x14ac:dyDescent="0.25">
      <c r="A100" s="33"/>
      <c r="B100" s="43" t="s">
        <v>111</v>
      </c>
      <c r="C100" s="83"/>
      <c r="D100" s="84"/>
      <c r="E100" s="84"/>
      <c r="F100" s="24"/>
    </row>
    <row r="101" spans="1:6" ht="15.95" customHeight="1" x14ac:dyDescent="0.25">
      <c r="A101" s="46" t="s">
        <v>178</v>
      </c>
      <c r="B101" s="43" t="s">
        <v>179</v>
      </c>
      <c r="C101" s="25">
        <v>40</v>
      </c>
      <c r="D101" s="23">
        <v>8.1</v>
      </c>
      <c r="E101" s="23">
        <v>324</v>
      </c>
      <c r="F101" s="24"/>
    </row>
    <row r="102" spans="1:6" s="8" customFormat="1" ht="15.95" customHeight="1" x14ac:dyDescent="0.25">
      <c r="A102" s="40" t="s">
        <v>73</v>
      </c>
      <c r="B102" s="21" t="s">
        <v>79</v>
      </c>
      <c r="C102" s="25">
        <v>60</v>
      </c>
      <c r="D102" s="23">
        <v>1.75</v>
      </c>
      <c r="E102" s="23">
        <f>C102*D102</f>
        <v>105</v>
      </c>
      <c r="F102" s="24"/>
    </row>
    <row r="103" spans="1:6" s="8" customFormat="1" ht="15.95" customHeight="1" x14ac:dyDescent="0.25">
      <c r="A103" s="24" t="s">
        <v>89</v>
      </c>
      <c r="B103" s="26" t="s">
        <v>93</v>
      </c>
      <c r="C103" s="27">
        <v>6</v>
      </c>
      <c r="D103" s="23">
        <v>18</v>
      </c>
      <c r="E103" s="23">
        <f t="shared" ref="E103:E104" si="8">C103*D103</f>
        <v>108</v>
      </c>
      <c r="F103" s="39"/>
    </row>
    <row r="104" spans="1:6" s="8" customFormat="1" ht="15.95" customHeight="1" x14ac:dyDescent="0.25">
      <c r="A104" s="24" t="s">
        <v>90</v>
      </c>
      <c r="B104" s="26" t="s">
        <v>92</v>
      </c>
      <c r="C104" s="27">
        <v>6</v>
      </c>
      <c r="D104" s="23">
        <v>13</v>
      </c>
      <c r="E104" s="23">
        <f t="shared" si="8"/>
        <v>78</v>
      </c>
      <c r="F104" s="39"/>
    </row>
    <row r="105" spans="1:6" s="8" customFormat="1" ht="15.95" customHeight="1" x14ac:dyDescent="0.25">
      <c r="A105" s="24" t="s">
        <v>72</v>
      </c>
      <c r="B105" s="26" t="s">
        <v>91</v>
      </c>
      <c r="C105" s="27">
        <v>12</v>
      </c>
      <c r="D105" s="23">
        <v>8</v>
      </c>
      <c r="E105" s="23">
        <f>C105*D105</f>
        <v>96</v>
      </c>
      <c r="F105" s="39"/>
    </row>
    <row r="106" spans="1:6" x14ac:dyDescent="0.25">
      <c r="A106" s="5"/>
      <c r="B106" s="9"/>
      <c r="C106" s="10"/>
      <c r="F106" s="8"/>
    </row>
    <row r="107" spans="1:6" x14ac:dyDescent="0.25">
      <c r="A107" s="5"/>
      <c r="B107" s="9"/>
      <c r="C107" s="10"/>
      <c r="F107" s="8"/>
    </row>
    <row r="108" spans="1:6" s="11" customFormat="1" x14ac:dyDescent="0.25">
      <c r="A108" s="81"/>
      <c r="B108" s="81"/>
      <c r="C108" s="81"/>
      <c r="D108" s="81"/>
      <c r="E108" s="81"/>
      <c r="F108" s="5"/>
    </row>
    <row r="109" spans="1:6" s="11" customFormat="1" x14ac:dyDescent="0.25">
      <c r="A109" s="82"/>
      <c r="B109" s="82"/>
      <c r="C109" s="82"/>
      <c r="D109" s="82"/>
      <c r="E109" s="82"/>
      <c r="F109" s="5"/>
    </row>
    <row r="110" spans="1:6" x14ac:dyDescent="0.25">
      <c r="A110" s="80"/>
      <c r="B110" s="80"/>
      <c r="C110" s="80"/>
      <c r="D110" s="80"/>
      <c r="E110" s="80"/>
      <c r="F110" s="11"/>
    </row>
    <row r="111" spans="1:6" x14ac:dyDescent="0.25">
      <c r="A111" s="80"/>
      <c r="B111" s="80"/>
      <c r="C111" s="80"/>
      <c r="D111" s="80"/>
      <c r="E111" s="80"/>
      <c r="F111" s="11"/>
    </row>
    <row r="115" spans="1:1" ht="21" customHeight="1" x14ac:dyDescent="0.25"/>
    <row r="116" spans="1:1" ht="87.75" customHeight="1" x14ac:dyDescent="0.25"/>
    <row r="118" spans="1:1" x14ac:dyDescent="0.25">
      <c r="A118" s="1" t="s">
        <v>117</v>
      </c>
    </row>
    <row r="122" spans="1:1" x14ac:dyDescent="0.25">
      <c r="A122" s="1" t="s">
        <v>118</v>
      </c>
    </row>
  </sheetData>
  <sheetProtection selectLockedCells="1"/>
  <mergeCells count="48">
    <mergeCell ref="A111:E111"/>
    <mergeCell ref="A108:E108"/>
    <mergeCell ref="A109:E109"/>
    <mergeCell ref="A110:E110"/>
    <mergeCell ref="C76:C78"/>
    <mergeCell ref="D76:D78"/>
    <mergeCell ref="E76:E78"/>
    <mergeCell ref="C98:C100"/>
    <mergeCell ref="D98:D100"/>
    <mergeCell ref="A97:F97"/>
    <mergeCell ref="E98:E100"/>
    <mergeCell ref="B84:B85"/>
    <mergeCell ref="D84:D85"/>
    <mergeCell ref="C84:C85"/>
    <mergeCell ref="C80:C81"/>
    <mergeCell ref="D80:D81"/>
    <mergeCell ref="D82:D83"/>
    <mergeCell ref="C82:C83"/>
    <mergeCell ref="B66:D67"/>
    <mergeCell ref="F74:F75"/>
    <mergeCell ref="A76:A78"/>
    <mergeCell ref="F68:F69"/>
    <mergeCell ref="E68:E69"/>
    <mergeCell ref="A74:A75"/>
    <mergeCell ref="B68:B69"/>
    <mergeCell ref="A68:A69"/>
    <mergeCell ref="C74:C75"/>
    <mergeCell ref="D74:D75"/>
    <mergeCell ref="E74:E75"/>
    <mergeCell ref="F82:F83"/>
    <mergeCell ref="F80:F81"/>
    <mergeCell ref="E80:E81"/>
    <mergeCell ref="E82:E83"/>
    <mergeCell ref="E66:F67"/>
    <mergeCell ref="F84:F85"/>
    <mergeCell ref="E84:E85"/>
    <mergeCell ref="F76:F78"/>
    <mergeCell ref="E1:F2"/>
    <mergeCell ref="F31:F32"/>
    <mergeCell ref="F3:F4"/>
    <mergeCell ref="B1:D2"/>
    <mergeCell ref="A31:A32"/>
    <mergeCell ref="C31:C32"/>
    <mergeCell ref="D31:D32"/>
    <mergeCell ref="E31:E32"/>
    <mergeCell ref="A3:A4"/>
    <mergeCell ref="B3:B4"/>
    <mergeCell ref="E3:E4"/>
  </mergeCells>
  <phoneticPr fontId="3" type="noConversion"/>
  <printOptions horizontalCentered="1"/>
  <pageMargins left="0.23622047244094491" right="0.23622047244094491" top="0.19685039370078741" bottom="0.19685039370078741" header="0.31496062992125984" footer="0.31496062992125984"/>
  <pageSetup scale="74" fitToHeight="2" orientation="portrait" r:id="rId1"/>
  <headerFooter>
    <firstHeader xml:space="preserve">&amp;L&amp;"Arial,Bold"&amp;10SAMROK INC.&amp;"Arial,Regular"
&amp;8Calgary, AB&amp;C&amp;"Arial,Bold"&amp;16 2017 SHOW ORDER FORM&amp;R&amp;"Arial,Regular"&amp;8T: 1 (800) 304-1814 
F: 1 (800) 667-8359
E: samrok@telus.net </firstHeader>
    <firstFooter>&amp;L&amp;"Arial,Regular"&amp;10Store: _____________________________________&amp;C&amp;"Arial,Regular"&amp;10&amp;P of &amp;N&amp;R&amp;"Arial,Regular"&amp;10Store #: ___________________________</firstFooter>
  </headerFooter>
  <rowBreaks count="1" manualBreakCount="1">
    <brk id="6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PFA 2025</vt:lpstr>
      <vt:lpstr>'PFA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Samrok Canada Inc.</dc:creator>
  <cp:lastModifiedBy>Samrok Canada Inc.</cp:lastModifiedBy>
  <cp:lastPrinted>2025-02-06T18:25:13Z</cp:lastPrinted>
  <dcterms:created xsi:type="dcterms:W3CDTF">2021-01-04T17:13:52Z</dcterms:created>
  <dcterms:modified xsi:type="dcterms:W3CDTF">2025-02-06T18:26:36Z</dcterms:modified>
</cp:coreProperties>
</file>